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7. POAS YINA\"/>
    </mc:Choice>
  </mc:AlternateContent>
  <bookViews>
    <workbookView xWindow="0" yWindow="0" windowWidth="11055" windowHeight="10500"/>
  </bookViews>
  <sheets>
    <sheet name="Metas_Magnitud" sheetId="3" r:id="rId1"/>
    <sheet name="Anualización" sheetId="4" r:id="rId2"/>
    <sheet name="1_Acciones_disciplinarias" sheetId="2" r:id="rId3"/>
    <sheet name="Act_1" sheetId="15" r:id="rId4"/>
    <sheet name="2_Seguimientos" sheetId="14" r:id="rId5"/>
    <sheet name="Act_2" sheetId="7" r:id="rId6"/>
    <sheet name="3_MIPG" sheetId="8" r:id="rId7"/>
    <sheet name="Act_3" sheetId="12" r:id="rId8"/>
    <sheet name="Variables" sheetId="5" r:id="rId9"/>
  </sheets>
  <externalReferences>
    <externalReference r:id="rId10"/>
    <externalReference r:id="rId11"/>
  </externalReferences>
  <definedNames>
    <definedName name="_xlnm._FilterDatabase" localSheetId="7" hidden="1">Act_3!$B$14:$K$17</definedName>
    <definedName name="_xlnm._FilterDatabase" localSheetId="8" hidden="1">Variables!$C$2:$C$8</definedName>
    <definedName name="_xlnm.Print_Area" localSheetId="2">'1_Acciones_disciplinarias'!$A$1:$I$67</definedName>
    <definedName name="_xlnm.Print_Area" localSheetId="4">'2_Seguimientos'!$A$1:$I$67</definedName>
    <definedName name="CONDICION_POBLACIONAL" localSheetId="6">#REF!</definedName>
    <definedName name="CONDICION_POBLACIONAL" localSheetId="3">[1]Variables!$C$1:$C$24</definedName>
    <definedName name="CONDICION_POBLACIONAL" localSheetId="5">[1]Variables!$C$1:$C$24</definedName>
    <definedName name="CONDICION_POBLACIONAL" localSheetId="7">[1]Variables!$C$1:$C$24</definedName>
    <definedName name="CONDICION_POBLACIONAL" localSheetId="8">#REF!</definedName>
    <definedName name="CONDICION_POBLACIONAL">[2]Variables!$C$1:$C$24</definedName>
    <definedName name="GRUPO_ETAREO" localSheetId="6">#REF!</definedName>
    <definedName name="GRUPO_ETAREO" localSheetId="3">[1]Variables!$A$1:$A$8</definedName>
    <definedName name="GRUPO_ETAREO" localSheetId="5">[1]Variables!$A$1:$A$8</definedName>
    <definedName name="GRUPO_ETAREO" localSheetId="7">[1]Variables!$A$1:$A$8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3">#REF!</definedName>
    <definedName name="GRUPO_ETAREOS" localSheetId="5">#REF!</definedName>
    <definedName name="GRUPO_ETAREOS" localSheetId="7">#REF!</definedName>
    <definedName name="GRUPO_ETAREOS">#REF!</definedName>
    <definedName name="GRUPO_ETARIO" localSheetId="4">#REF!</definedName>
    <definedName name="GRUPO_ETARIO" localSheetId="6">#REF!</definedName>
    <definedName name="GRUPO_ETARIO" localSheetId="3">#REF!</definedName>
    <definedName name="GRUPO_ETARIO" localSheetId="5">#REF!</definedName>
    <definedName name="GRUPO_ETARIO" localSheetId="7">#REF!</definedName>
    <definedName name="GRUPO_ETARIO">#REF!</definedName>
    <definedName name="GRUPO_ETNICO" localSheetId="4">#REF!</definedName>
    <definedName name="GRUPO_ETNICO" localSheetId="6">#REF!</definedName>
    <definedName name="GRUPO_ETNICO" localSheetId="3">#REF!</definedName>
    <definedName name="GRUPO_ETNICO" localSheetId="5">#REF!</definedName>
    <definedName name="GRUPO_ETNICO" localSheetId="7">#REF!</definedName>
    <definedName name="GRUPO_ETNICO">#REF!</definedName>
    <definedName name="GRUPOETNICO" localSheetId="4">#REF!</definedName>
    <definedName name="GRUPOETNICO" localSheetId="6">#REF!</definedName>
    <definedName name="GRUPOETNICO" localSheetId="3">#REF!</definedName>
    <definedName name="GRUPOETNICO" localSheetId="5">#REF!</definedName>
    <definedName name="GRUPOETNICO" localSheetId="7">#REF!</definedName>
    <definedName name="GRUPOETNICO">#REF!</definedName>
    <definedName name="GRUPOS_ETNICOS" localSheetId="6">#REF!</definedName>
    <definedName name="GRUPOS_ETNICOS" localSheetId="3">[1]Variables!$H$1:$H$8</definedName>
    <definedName name="GRUPOS_ETNICOS" localSheetId="5">[1]Variables!$H$1:$H$8</definedName>
    <definedName name="GRUPOS_ETNICOS" localSheetId="7">[1]Variables!$H$1:$H$8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3">#REF!</definedName>
    <definedName name="LOCALIDAD" localSheetId="5">#REF!</definedName>
    <definedName name="LOCALIDAD" localSheetId="7">#REF!</definedName>
    <definedName name="LOCALIDAD">#REF!</definedName>
    <definedName name="LOCALIZACION" localSheetId="4">#REF!</definedName>
    <definedName name="LOCALIZACION" localSheetId="6">#REF!</definedName>
    <definedName name="LOCALIZACION" localSheetId="3">#REF!</definedName>
    <definedName name="LOCALIZACION" localSheetId="5">#REF!</definedName>
    <definedName name="LOCALIZACION" localSheetId="7">#REF!</definedName>
    <definedName name="LOCALIZACION">#REF!</definedName>
  </definedNames>
  <calcPr calcId="162913"/>
</workbook>
</file>

<file path=xl/calcChain.xml><?xml version="1.0" encoding="utf-8"?>
<calcChain xmlns="http://schemas.openxmlformats.org/spreadsheetml/2006/main">
  <c r="D20" i="7" l="1"/>
  <c r="C8" i="7" l="1"/>
  <c r="C8" i="12" s="1"/>
  <c r="C7" i="7"/>
  <c r="C7" i="12" s="1"/>
  <c r="F31" i="8" l="1"/>
  <c r="D14" i="4" l="1"/>
  <c r="C14" i="4"/>
  <c r="B14" i="4"/>
  <c r="V19" i="3"/>
  <c r="Q21" i="3"/>
  <c r="I21" i="3"/>
  <c r="T20" i="3"/>
  <c r="S20" i="3"/>
  <c r="R20" i="3"/>
  <c r="Q20" i="3"/>
  <c r="P20" i="3"/>
  <c r="O20" i="3"/>
  <c r="N20" i="3"/>
  <c r="M20" i="3"/>
  <c r="L20" i="3"/>
  <c r="K20" i="3"/>
  <c r="J20" i="3"/>
  <c r="I20" i="3"/>
  <c r="U20" i="3" s="1"/>
  <c r="T19" i="3"/>
  <c r="T21" i="3" s="1"/>
  <c r="S19" i="3"/>
  <c r="S21" i="3" s="1"/>
  <c r="R19" i="3"/>
  <c r="R21" i="3" s="1"/>
  <c r="Q19" i="3"/>
  <c r="P19" i="3"/>
  <c r="P21" i="3" s="1"/>
  <c r="O19" i="3"/>
  <c r="O21" i="3" s="1"/>
  <c r="N19" i="3"/>
  <c r="N21" i="3" s="1"/>
  <c r="M19" i="3"/>
  <c r="M21" i="3" s="1"/>
  <c r="L19" i="3"/>
  <c r="L21" i="3" s="1"/>
  <c r="K19" i="3"/>
  <c r="K21" i="3" s="1"/>
  <c r="J19" i="3"/>
  <c r="J21" i="3" s="1"/>
  <c r="I19" i="3"/>
  <c r="U19" i="3" s="1"/>
  <c r="U21" i="3" s="1"/>
  <c r="H20" i="3"/>
  <c r="H19" i="3"/>
  <c r="G19" i="3"/>
  <c r="F19" i="3"/>
  <c r="C19" i="3"/>
  <c r="A19" i="3"/>
  <c r="D13" i="4"/>
  <c r="C13" i="4"/>
  <c r="B13" i="4"/>
  <c r="V16" i="3"/>
  <c r="Q18" i="3"/>
  <c r="T17" i="3"/>
  <c r="S17" i="3"/>
  <c r="R17" i="3"/>
  <c r="R18" i="3" s="1"/>
  <c r="Q17" i="3"/>
  <c r="P17" i="3"/>
  <c r="O17" i="3"/>
  <c r="N17" i="3"/>
  <c r="M17" i="3"/>
  <c r="L17" i="3"/>
  <c r="K17" i="3"/>
  <c r="J17" i="3"/>
  <c r="I17" i="3"/>
  <c r="U17" i="3" s="1"/>
  <c r="T16" i="3"/>
  <c r="T18" i="3" s="1"/>
  <c r="S16" i="3"/>
  <c r="S18" i="3" s="1"/>
  <c r="R16" i="3"/>
  <c r="Q16" i="3"/>
  <c r="P16" i="3"/>
  <c r="P18" i="3" s="1"/>
  <c r="O16" i="3"/>
  <c r="O18" i="3" s="1"/>
  <c r="N16" i="3"/>
  <c r="N18" i="3" s="1"/>
  <c r="M16" i="3"/>
  <c r="M18" i="3" s="1"/>
  <c r="L16" i="3"/>
  <c r="L18" i="3" s="1"/>
  <c r="K16" i="3"/>
  <c r="K18" i="3" s="1"/>
  <c r="J16" i="3"/>
  <c r="J18" i="3" s="1"/>
  <c r="I16" i="3"/>
  <c r="I18" i="3" s="1"/>
  <c r="H17" i="3"/>
  <c r="H16" i="3"/>
  <c r="G16" i="3"/>
  <c r="F16" i="3"/>
  <c r="C16" i="3"/>
  <c r="A16" i="3"/>
  <c r="A13" i="3"/>
  <c r="U16" i="3" l="1"/>
  <c r="D12" i="4"/>
  <c r="C12" i="4"/>
  <c r="B12" i="4"/>
  <c r="V13" i="3"/>
  <c r="T14" i="3"/>
  <c r="S14" i="3"/>
  <c r="R14" i="3"/>
  <c r="Q14" i="3"/>
  <c r="P14" i="3"/>
  <c r="O14" i="3"/>
  <c r="N14" i="3"/>
  <c r="M14" i="3"/>
  <c r="L14" i="3"/>
  <c r="K14" i="3"/>
  <c r="J14" i="3"/>
  <c r="I14" i="3"/>
  <c r="T13" i="3"/>
  <c r="S13" i="3"/>
  <c r="R13" i="3"/>
  <c r="Q13" i="3"/>
  <c r="P13" i="3"/>
  <c r="O13" i="3"/>
  <c r="N13" i="3"/>
  <c r="M13" i="3"/>
  <c r="L13" i="3"/>
  <c r="K13" i="3"/>
  <c r="J13" i="3"/>
  <c r="J15" i="3" s="1"/>
  <c r="I13" i="3"/>
  <c r="H14" i="3"/>
  <c r="H13" i="3"/>
  <c r="G13" i="3"/>
  <c r="F13" i="3"/>
  <c r="C13" i="3"/>
  <c r="I15" i="3" l="1"/>
  <c r="U18" i="3"/>
  <c r="Q15" i="3"/>
  <c r="P15" i="3"/>
  <c r="O15" i="3"/>
  <c r="M15" i="3"/>
  <c r="R15" i="3"/>
  <c r="S15" i="3"/>
  <c r="L15" i="3"/>
  <c r="T15" i="3"/>
  <c r="N15" i="3"/>
  <c r="U14" i="3"/>
  <c r="U13" i="3"/>
  <c r="K15" i="3"/>
  <c r="F34" i="8"/>
  <c r="F35" i="8" s="1"/>
  <c r="F36" i="8" s="1"/>
  <c r="F37" i="8" s="1"/>
  <c r="F38" i="8" s="1"/>
  <c r="F39" i="8" s="1"/>
  <c r="F40" i="8" s="1"/>
  <c r="F41" i="8" s="1"/>
  <c r="F32" i="8"/>
  <c r="F33" i="8" s="1"/>
  <c r="U15" i="3" l="1"/>
  <c r="G17" i="12"/>
  <c r="D17" i="12"/>
  <c r="G19" i="15"/>
  <c r="D19" i="15"/>
  <c r="G41" i="14" l="1"/>
  <c r="G40" i="14"/>
  <c r="G39" i="14"/>
  <c r="G38" i="14"/>
  <c r="G37" i="14"/>
  <c r="G36" i="14"/>
  <c r="G35" i="14"/>
  <c r="G34" i="14"/>
  <c r="G33" i="14"/>
  <c r="G32" i="14"/>
  <c r="G31" i="14"/>
  <c r="G30" i="14"/>
  <c r="F30" i="14"/>
  <c r="F31" i="14" s="1"/>
  <c r="D30" i="14"/>
  <c r="D31" i="14" s="1"/>
  <c r="I30" i="14" l="1"/>
  <c r="D32" i="14"/>
  <c r="H31" i="14"/>
  <c r="I31" i="14"/>
  <c r="F32" i="14"/>
  <c r="H30" i="14"/>
  <c r="I30" i="8"/>
  <c r="D31" i="8"/>
  <c r="I31" i="8"/>
  <c r="D32" i="8"/>
  <c r="I32" i="8"/>
  <c r="D33" i="8"/>
  <c r="I33" i="8"/>
  <c r="D34" i="8"/>
  <c r="I34" i="8"/>
  <c r="D35" i="8"/>
  <c r="I35" i="8"/>
  <c r="D36" i="8"/>
  <c r="I36" i="8"/>
  <c r="D37" i="8"/>
  <c r="I37" i="8" s="1"/>
  <c r="G41" i="8"/>
  <c r="G40" i="8"/>
  <c r="G39" i="8"/>
  <c r="G38" i="8"/>
  <c r="G37" i="8"/>
  <c r="H36" i="8"/>
  <c r="G36" i="8"/>
  <c r="H35" i="8"/>
  <c r="G35" i="8"/>
  <c r="H34" i="8"/>
  <c r="G34" i="8"/>
  <c r="H33" i="8"/>
  <c r="G33" i="8"/>
  <c r="H32" i="8"/>
  <c r="G32" i="8"/>
  <c r="H31" i="8"/>
  <c r="G31" i="8"/>
  <c r="H30" i="8"/>
  <c r="G30" i="8"/>
  <c r="G20" i="7"/>
  <c r="T23" i="5"/>
  <c r="S23" i="5"/>
  <c r="R23" i="5"/>
  <c r="G31" i="2"/>
  <c r="G32" i="2"/>
  <c r="G33" i="2"/>
  <c r="G34" i="2"/>
  <c r="G35" i="2"/>
  <c r="G36" i="2"/>
  <c r="G37" i="2"/>
  <c r="G38" i="2"/>
  <c r="G39" i="2"/>
  <c r="G40" i="2"/>
  <c r="G41" i="2"/>
  <c r="G30" i="2"/>
  <c r="F30" i="2"/>
  <c r="I30" i="2" s="1"/>
  <c r="D30" i="2"/>
  <c r="D31" i="2" s="1"/>
  <c r="D32" i="2" s="1"/>
  <c r="D33" i="2" s="1"/>
  <c r="D34" i="2" s="1"/>
  <c r="D35" i="2" s="1"/>
  <c r="D36" i="2" s="1"/>
  <c r="D37" i="2" s="1"/>
  <c r="D38" i="2" s="1"/>
  <c r="D39" i="2" s="1"/>
  <c r="D40" i="2" s="1"/>
  <c r="D41" i="2" s="1"/>
  <c r="H37" i="8" l="1"/>
  <c r="D38" i="8"/>
  <c r="F31" i="2"/>
  <c r="I31" i="2" s="1"/>
  <c r="H30" i="2"/>
  <c r="D33" i="14"/>
  <c r="H32" i="14"/>
  <c r="F33" i="14"/>
  <c r="I32" i="14"/>
  <c r="H38" i="8" l="1"/>
  <c r="D39" i="8"/>
  <c r="I38" i="8"/>
  <c r="F32" i="2"/>
  <c r="I32" i="2" s="1"/>
  <c r="H31" i="2"/>
  <c r="H33" i="14"/>
  <c r="D34" i="14"/>
  <c r="I33" i="14"/>
  <c r="F34" i="14"/>
  <c r="D40" i="8" l="1"/>
  <c r="I39" i="8"/>
  <c r="H39" i="8"/>
  <c r="H32" i="2"/>
  <c r="F33" i="2"/>
  <c r="I33" i="2" s="1"/>
  <c r="F35" i="14"/>
  <c r="I34" i="14"/>
  <c r="D35" i="14"/>
  <c r="H34" i="14"/>
  <c r="I40" i="8" l="1"/>
  <c r="D41" i="8"/>
  <c r="H40" i="8"/>
  <c r="F34" i="2"/>
  <c r="I34" i="2" s="1"/>
  <c r="H33" i="2"/>
  <c r="F36" i="14"/>
  <c r="I35" i="14"/>
  <c r="D36" i="14"/>
  <c r="H35" i="14"/>
  <c r="F35" i="2" l="1"/>
  <c r="F36" i="2" s="1"/>
  <c r="H41" i="8"/>
  <c r="I41" i="8"/>
  <c r="H34" i="2"/>
  <c r="H36" i="14"/>
  <c r="D37" i="14"/>
  <c r="I36" i="14"/>
  <c r="F37" i="14"/>
  <c r="H35" i="2" l="1"/>
  <c r="I35" i="2"/>
  <c r="I36" i="2"/>
  <c r="F37" i="2"/>
  <c r="H36" i="2"/>
  <c r="D38" i="14"/>
  <c r="H37" i="14"/>
  <c r="F38" i="14"/>
  <c r="I37" i="14"/>
  <c r="I37" i="2" l="1"/>
  <c r="H37" i="2"/>
  <c r="F38" i="2"/>
  <c r="I38" i="14"/>
  <c r="F39" i="14"/>
  <c r="D39" i="14"/>
  <c r="H38" i="14"/>
  <c r="H38" i="2" l="1"/>
  <c r="F39" i="2"/>
  <c r="I38" i="2"/>
  <c r="D40" i="14"/>
  <c r="H39" i="14"/>
  <c r="I39" i="14"/>
  <c r="F40" i="14"/>
  <c r="I39" i="2" l="1"/>
  <c r="H39" i="2"/>
  <c r="F40" i="2"/>
  <c r="F41" i="14"/>
  <c r="I41" i="14" s="1"/>
  <c r="I40" i="14"/>
  <c r="D41" i="14"/>
  <c r="H40" i="14"/>
  <c r="H41" i="14" l="1"/>
  <c r="I40" i="2"/>
  <c r="H40" i="2"/>
  <c r="F41" i="2"/>
  <c r="H41" i="2" l="1"/>
  <c r="I41" i="2"/>
</calcChain>
</file>

<file path=xl/sharedStrings.xml><?xml version="1.0" encoding="utf-8"?>
<sst xmlns="http://schemas.openxmlformats.org/spreadsheetml/2006/main" count="799" uniqueCount="392">
  <si>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</si>
  <si>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</si>
  <si>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</si>
  <si>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</si>
  <si>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</si>
  <si>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</si>
  <si>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</si>
  <si>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</si>
  <si>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</si>
  <si>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</si>
  <si>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</si>
  <si>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</si>
  <si>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</si>
  <si>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</si>
  <si>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</si>
  <si>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</si>
  <si>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</si>
  <si>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</si>
  <si>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</si>
  <si>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</si>
  <si>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</si>
  <si>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</si>
  <si>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</si>
  <si>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</si>
  <si>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</si>
  <si>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</si>
  <si>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</si>
  <si>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</si>
  <si>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</si>
  <si>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</si>
  <si>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</si>
  <si>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</si>
  <si>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</si>
  <si>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</si>
  <si>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</si>
  <si>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</si>
  <si>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</si>
  <si>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</si>
  <si>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</si>
  <si>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</si>
  <si>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</si>
  <si>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</si>
  <si>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</si>
  <si>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</si>
  <si>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</si>
  <si>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</si>
  <si>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</si>
  <si>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</si>
  <si>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</si>
  <si>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</si>
  <si>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</si>
  <si>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</si>
  <si>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</si>
  <si>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</si>
  <si>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</si>
  <si>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</si>
  <si>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</si>
  <si>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</si>
  <si>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</si>
  <si>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</si>
  <si>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</si>
  <si>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</si>
  <si>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</si>
  <si>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</si>
  <si>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</si>
  <si>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</si>
  <si>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</si>
  <si>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</si>
  <si>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</si>
  <si>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</si>
  <si>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</si>
  <si>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</si>
  <si>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</si>
  <si>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</si>
  <si>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</si>
  <si>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</si>
  <si>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</si>
  <si>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</si>
  <si>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</si>
  <si>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</si>
  <si>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</si>
  <si>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</si>
  <si>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</si>
  <si>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</si>
  <si>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</si>
  <si>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</si>
  <si>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</si>
  <si>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</si>
  <si>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</si>
  <si>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</si>
  <si>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</si>
  <si>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</si>
  <si>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</si>
  <si>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</si>
  <si>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</si>
  <si>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</si>
  <si>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</si>
  <si>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</si>
  <si>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</si>
  <si>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</si>
  <si>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</si>
  <si>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</si>
  <si>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</si>
  <si>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</si>
  <si>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</si>
  <si>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Formato de programación y seguimiento al Plan Operativo Anual de gestión sin inversión</t>
  </si>
  <si>
    <t>CODIGO: PE01-PR01-F02</t>
  </si>
  <si>
    <t>VERSIÓN: 1.0</t>
  </si>
  <si>
    <t>DEPENDENCIA:</t>
  </si>
  <si>
    <t>METAS DE GESTIÓN</t>
  </si>
  <si>
    <t>No.</t>
  </si>
  <si>
    <t>PLAN ESTRATÉGICO SDM</t>
  </si>
  <si>
    <t>COMPONENTE PMM</t>
  </si>
  <si>
    <t>META</t>
  </si>
  <si>
    <t>NOMBRE DEL INDICADOR</t>
  </si>
  <si>
    <t>VARIABLES FÓRMULA DEL INDICADOR</t>
  </si>
  <si>
    <t>COMPONENTE ASOCIADO MISIÓN / VISIÓN</t>
  </si>
  <si>
    <t>OBJETIVO ESTRATÉGICO SDM</t>
  </si>
  <si>
    <t>OBJETIVO DEL SISTEMA INTEGRADO DE GESTIÓN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</si>
  <si>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</si>
  <si>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</si>
  <si>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</si>
  <si>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</si>
  <si>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</si>
  <si>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</si>
  <si>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</si>
  <si>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</si>
  <si>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</si>
  <si>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</si>
  <si>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</si>
  <si>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</si>
  <si>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</si>
  <si>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</si>
  <si>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</si>
  <si>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</si>
  <si>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Versión: 1.0</t>
  </si>
  <si>
    <t>SUBSECRETARIA RESPONSABLE:</t>
  </si>
  <si>
    <t>PROGRAMACIÓN CUATRIENIO</t>
  </si>
  <si>
    <t>% CUMPLIMIENTO CUATRIENIO</t>
  </si>
  <si>
    <t>TIPO DE ANUALIZACIÓN</t>
  </si>
  <si>
    <t xml:space="preserve">VARIABLE </t>
  </si>
  <si>
    <t>MAGNITUD CUATRIENIO</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</si>
  <si>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</si>
  <si>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</si>
  <si>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</si>
  <si>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</si>
  <si>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</si>
  <si>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</si>
  <si>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</si>
  <si>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</si>
  <si>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</si>
  <si>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</si>
  <si>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</si>
  <si>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Total</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</si>
  <si>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</si>
  <si>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</si>
  <si>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</si>
  <si>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</si>
  <si>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</si>
  <si>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</si>
  <si>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</si>
  <si>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</si>
  <si>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</si>
  <si>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</si>
  <si>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</si>
  <si>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</si>
  <si>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</si>
  <si>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</si>
  <si>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</si>
  <si>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</si>
  <si>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</si>
  <si>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</si>
  <si>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</si>
  <si>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</si>
  <si>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</si>
  <si>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</si>
  <si>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</si>
  <si>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</si>
  <si>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</si>
  <si>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</si>
  <si>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</si>
  <si>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</si>
  <si>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</si>
  <si>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</si>
  <si>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</si>
  <si>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</si>
  <si>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</si>
  <si>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</si>
  <si>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</si>
  <si>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</si>
  <si>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</si>
  <si>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</si>
  <si>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</si>
  <si>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</si>
  <si>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</si>
  <si>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</si>
  <si>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</si>
  <si>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</si>
  <si>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</si>
  <si>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</si>
  <si>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</si>
  <si>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</si>
  <si>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</si>
  <si>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</si>
  <si>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</si>
  <si>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</si>
  <si>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</si>
  <si>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</si>
  <si>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</si>
  <si>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</si>
  <si>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</si>
  <si>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</si>
  <si>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</si>
  <si>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</si>
  <si>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</si>
  <si>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</si>
  <si>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</si>
  <si>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</si>
  <si>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</si>
  <si>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</si>
  <si>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</si>
  <si>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</si>
  <si>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</si>
  <si>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</si>
  <si>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</si>
  <si>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</si>
  <si>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</si>
  <si>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Jovenes desescolarizados</t>
  </si>
  <si>
    <t>La Candelaria</t>
  </si>
  <si>
    <t>55-59</t>
  </si>
  <si>
    <t>PTE. ARANDA</t>
  </si>
  <si>
    <t>Jovenes escolarizados</t>
  </si>
  <si>
    <t>Rafael Uribe Uribe</t>
  </si>
  <si>
    <t>60-64</t>
  </si>
  <si>
    <t>CANDELARIA</t>
  </si>
  <si>
    <t>Mujeres gestantes y lactantes</t>
  </si>
  <si>
    <t>Ciudad Bolivar</t>
  </si>
  <si>
    <t>65-69</t>
  </si>
  <si>
    <t>R.URIBE</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</si>
  <si>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</si>
  <si>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</si>
  <si>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</si>
  <si>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</si>
  <si>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</si>
  <si>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</si>
  <si>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</si>
  <si>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</si>
  <si>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</si>
  <si>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</si>
  <si>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</si>
  <si>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</si>
  <si>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</si>
  <si>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</si>
  <si>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</si>
  <si>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</si>
  <si>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</si>
  <si>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</si>
  <si>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</si>
  <si>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</si>
  <si>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</si>
  <si>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</si>
  <si>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</si>
  <si>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</si>
  <si>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</si>
  <si>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</si>
  <si>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</si>
  <si>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</si>
  <si>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</si>
  <si>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</si>
  <si>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</si>
  <si>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</si>
  <si>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</si>
  <si>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</si>
  <si>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</si>
  <si>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</si>
  <si>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</si>
  <si>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</si>
  <si>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</si>
  <si>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</si>
  <si>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</si>
  <si>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</si>
  <si>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</si>
  <si>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</si>
  <si>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</si>
  <si>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</si>
  <si>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</si>
  <si>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</si>
  <si>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</si>
  <si>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</si>
  <si>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</si>
  <si>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</si>
  <si>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</si>
  <si>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</si>
  <si>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</si>
  <si>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</si>
  <si>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</si>
  <si>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</si>
  <si>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</si>
  <si>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</si>
  <si>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</si>
  <si>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</si>
  <si>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</si>
  <si>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</si>
  <si>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</si>
  <si>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</si>
  <si>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</si>
  <si>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</si>
  <si>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</si>
  <si>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PA05</t>
  </si>
  <si>
    <t>Procentaje</t>
  </si>
  <si>
    <t>Porcentaje</t>
  </si>
  <si>
    <t>Diana Marcela Rojas</t>
  </si>
  <si>
    <t xml:space="preserve">Carolina Pombo Rivera </t>
  </si>
  <si>
    <t>CODIGO Y NOMBRE DEL PROYECTO DE INVERSIÓN O DEL POA SIN INVERSIÓN</t>
  </si>
  <si>
    <t>SUBSECRETARÍA RESPONSABLE:</t>
  </si>
  <si>
    <t>ORDENADOR DEL GASTO:</t>
  </si>
  <si>
    <t>CAROLINA POMBO RIVERA</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</si>
  <si>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</si>
  <si>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</si>
  <si>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</si>
  <si>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</si>
  <si>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</si>
  <si>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</si>
  <si>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</si>
  <si>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</si>
  <si>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</si>
  <si>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</si>
  <si>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</si>
  <si>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</si>
  <si>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</si>
  <si>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</si>
  <si>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 xml:space="preserve">SISTEMA INTEGRADO DE GESTION DISTRITAL  BAJO EL ESTÁNDAR MIPG
</t>
  </si>
  <si>
    <r>
      <t>Formato de Anexo de Ac</t>
    </r>
    <r>
      <rPr>
        <b/>
        <sz val="10"/>
        <color indexed="8"/>
        <rFont val="Arial"/>
        <family val="2"/>
      </rPr>
      <t>tividades</t>
    </r>
  </si>
  <si>
    <t>CÓDIGO: PE01-PR01-F07</t>
  </si>
  <si>
    <t>N/A</t>
  </si>
  <si>
    <t>N.A.</t>
  </si>
  <si>
    <t>Registro administrativo</t>
  </si>
  <si>
    <t>Porcentaje de avance en actividades ejecutadas</t>
  </si>
  <si>
    <t>Porcentaje total  de avance de actividades programado en la vigencia</t>
  </si>
  <si>
    <t>Son las actividades ponderadas porcentualmente que en el periodo de reporte se culminaron y se registran en el anexo de actividades</t>
  </si>
  <si>
    <t>Total de porcentaje de actividades primarias y/o secundarias programado en la vigencia</t>
  </si>
  <si>
    <t>Cantidad</t>
  </si>
  <si>
    <t>Enero  de 2019</t>
  </si>
  <si>
    <t>Carolina Pombo Rivera</t>
  </si>
  <si>
    <t>SISTEMA INTEGRADO DE GESTION DISTRITAL BAJO EL ESTÁNDAR MIPG</t>
  </si>
  <si>
    <t>Enero de 2019</t>
  </si>
  <si>
    <t>Acto administrativo designando al funcionario administrador del sistema Litigiosa del Estado, encargado de vigilar la oportuna y constante actualización</t>
  </si>
  <si>
    <t>Subsecretaría de Gestión Jurídica</t>
  </si>
  <si>
    <t>Actuaciones sustanciadas</t>
  </si>
  <si>
    <t>Sustanciar el 100% de las actuaciones disciplinarias de segunda instancia</t>
  </si>
  <si>
    <t>Registros administrativos</t>
  </si>
  <si>
    <t>Actuaciones disciplinarias de segunda instancia sustanciadas</t>
  </si>
  <si>
    <t>Corresponde al total de solicitudes radicadas enla SGJ en la vigencia</t>
  </si>
  <si>
    <t>Corresponde al número total de solicitudes tramitadas</t>
  </si>
  <si>
    <t>(Actuaciones disciplinarias de segunda instancia sustanciadas / Total de solicitudes de sustanciación de actuaciones disciplinarias de segunda instancia radicadas en la vigencia)*100</t>
  </si>
  <si>
    <t xml:space="preserve"> Total de solicitudes de sustanciación de actuaciones disciplinarias de segunda instancia radicadas en la vigencia</t>
  </si>
  <si>
    <t>Garantizar a la ciudadanía la prestación de un servicio público eficiente dirigido a la calidad del servicio y a la excelencia de los funcionarios de la SDM.</t>
  </si>
  <si>
    <t>Recibir solicitudes internas</t>
  </si>
  <si>
    <t>Consolidar en base de datos</t>
  </si>
  <si>
    <t>Asignar a profesional</t>
  </si>
  <si>
    <t>Gestionar solicitud</t>
  </si>
  <si>
    <t>Tramitar solicitudes</t>
  </si>
  <si>
    <t>Realizar el 100% de los seguimientos programados a la gestión de la SGJ y sus direcciones.</t>
  </si>
  <si>
    <t>Seguimientos realizados</t>
  </si>
  <si>
    <t>Medir el cumplimiento del seguimiento realizado por la Subsecretaria a sus direcciones.</t>
  </si>
  <si>
    <t>Seguimientos programados en la vigencia</t>
  </si>
  <si>
    <t>(Seguimientos realizados / Total de seguimientos programados en la vigencia)*100</t>
  </si>
  <si>
    <t>Corresponde a la cantidad de seguimientos realizados y consignados en actas</t>
  </si>
  <si>
    <t>Corresponde a la cantidad de seguimientos programados</t>
  </si>
  <si>
    <t>Programación</t>
  </si>
  <si>
    <t>Convocatoria</t>
  </si>
  <si>
    <t>Actas de reunión</t>
  </si>
  <si>
    <t>Realizar seguimientos</t>
  </si>
  <si>
    <t>Cumplir el 100% de las actividades propuestas en el Modelo Integrado de Planeación y Gestión - MIPG por la Subsecretaría de Gestión Jurídica</t>
  </si>
  <si>
    <t>MIPG</t>
  </si>
  <si>
    <t>(Porcentaje de avance en actividades ejecutadas / Porcentaje total  de avance de actividades programado en la vigencia)</t>
  </si>
  <si>
    <t>Medir el grado de cumplimiento de las acciones definidas para el desarrollo del Modelo Integrado de Planeación y Gestión a cargo de la Subsecretaría</t>
  </si>
  <si>
    <t>Apoyar a la Dirección de Talento Humano para capacitar y mantener actualizados a los abogados, especialmente en lo que se refiere a las competencias de actuación en los procesos orales y en los nuevos cambios normativos.</t>
  </si>
  <si>
    <t>Medir el cumplimiento de la gestion realizada por la Subsecretaría frente a las actuaciones disciplinarias</t>
  </si>
  <si>
    <t>Sección No. 1: PROGRAMACIÓN  VIGENCIA 2019</t>
  </si>
  <si>
    <t xml:space="preserve">Elaboración Acto Administrativo </t>
  </si>
  <si>
    <t>Apoyar a la Dirección de Talento Humano en la Información que se requiera para realizar las capacitaciones.</t>
  </si>
  <si>
    <t xml:space="preserve">SEGUIMIENTO PLAN OPERATIVO ANUAL - POA                                         VIGENCIA:2019  </t>
  </si>
  <si>
    <t>Garantizar una gestión transparente, imparcial y equitativa,en todos los procesos realizados,a través de los cuales se cumplan con las necesidades de la ciudadanía y la entidad.</t>
  </si>
  <si>
    <t>Identificar oportunidades de mejora con el fin de satisfacer  las necesidades de la ciudadania y cumplir con las metas estipuladas en la vigencia.</t>
  </si>
  <si>
    <t>SUBSECRETARÍA DE GESTIÓN JURÍDICA</t>
  </si>
  <si>
    <t>Enero 2019</t>
  </si>
  <si>
    <t>MAGNITUD META - Vigencia</t>
  </si>
  <si>
    <t>N.A</t>
  </si>
  <si>
    <t>POA GESTIÓN SIN INVERSIÓN SUBSECRETARÍA DE GESTIÓN JURÍDICA</t>
  </si>
  <si>
    <t>Seguimientos a la gestión de la SGJ y sus direcciones</t>
  </si>
  <si>
    <t xml:space="preserve">Informe de actividades ejecutadas despues del seguimiento trimestral.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</si>
</sst>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s>
  <fonts count="51"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9"/>
      <color indexed="9"/>
      <name val="Arial"/>
      <family val="2"/>
    </font>
    <font>
      <sz val="10"/>
      <color rgb="FF000000"/>
      <name val="Arial"/>
      <family val="2"/>
    </font>
    <font>
      <b/>
      <sz val="10"/>
      <color indexed="9"/>
      <name val="Arial"/>
      <family val="2"/>
    </font>
    <font>
      <sz val="11"/>
      <name val="Calibri"/>
      <family val="2"/>
    </font>
    <font>
      <sz val="11"/>
      <color rgb="FF000000"/>
      <name val="Calibri"/>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u/>
      <sz val="9"/>
      <name val="Arial"/>
      <family val="2"/>
    </font>
    <font>
      <sz val="7"/>
      <name val="Arial"/>
      <family val="2"/>
    </font>
    <font>
      <sz val="11"/>
      <name val="Calibri"/>
      <family val="2"/>
      <scheme val="minor"/>
    </font>
    <font>
      <sz val="9"/>
      <name val="Calibri"/>
      <family val="2"/>
    </font>
    <font>
      <b/>
      <sz val="16"/>
      <color rgb="FFFF0000"/>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FFFF"/>
        <bgColor rgb="FFFFFFFF"/>
      </patternFill>
    </fill>
    <fill>
      <patternFill patternType="solid">
        <fgColor rgb="FFC6D9F0"/>
        <bgColor rgb="FFC6D9F0"/>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s>
  <cellStyleXfs count="25">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xf numFmtId="0" fontId="40" fillId="0" borderId="0"/>
    <xf numFmtId="41" fontId="1" fillId="0" borderId="0" applyFont="0" applyFill="0" applyBorder="0" applyAlignment="0" applyProtection="0"/>
  </cellStyleXfs>
  <cellXfs count="422">
    <xf numFmtId="0" fontId="0" fillId="0" borderId="0" xfId="0"/>
    <xf numFmtId="0" fontId="8" fillId="0" borderId="0" xfId="0" applyFont="1"/>
    <xf numFmtId="0" fontId="9" fillId="0" borderId="0" xfId="0" applyFont="1" applyAlignment="1">
      <alignment horizontal="center"/>
    </xf>
    <xf numFmtId="0" fontId="9"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3" fontId="17" fillId="2" borderId="1" xfId="17" applyNumberFormat="1" applyFont="1" applyFill="1" applyBorder="1" applyAlignment="1">
      <alignment horizontal="center" vertical="center"/>
    </xf>
    <xf numFmtId="3" fontId="15" fillId="2" borderId="1" xfId="17" applyNumberFormat="1" applyFont="1" applyFill="1" applyBorder="1" applyAlignment="1">
      <alignment horizontal="center" vertical="center"/>
    </xf>
    <xf numFmtId="3" fontId="17" fillId="3" borderId="1" xfId="17" applyNumberFormat="1" applyFont="1" applyFill="1" applyBorder="1" applyAlignment="1" applyProtection="1">
      <alignment horizontal="center" vertical="center" wrapText="1"/>
      <protection locked="0"/>
    </xf>
    <xf numFmtId="3" fontId="15" fillId="3" borderId="1" xfId="17" applyNumberFormat="1" applyFont="1" applyFill="1" applyBorder="1" applyAlignment="1" applyProtection="1">
      <alignment horizontal="center" vertical="center" wrapText="1"/>
      <protection locked="0"/>
    </xf>
    <xf numFmtId="9" fontId="18" fillId="0" borderId="1" xfId="19" applyFont="1" applyBorder="1" applyAlignment="1">
      <alignment horizontal="center" vertical="center" wrapText="1"/>
    </xf>
    <xf numFmtId="9" fontId="17" fillId="0" borderId="1" xfId="19" applyFont="1" applyBorder="1" applyAlignment="1">
      <alignment horizontal="center" vertical="center" wrapText="1"/>
    </xf>
    <xf numFmtId="3" fontId="17" fillId="0" borderId="1" xfId="17" applyNumberFormat="1" applyFont="1" applyFill="1" applyBorder="1" applyAlignment="1" applyProtection="1">
      <alignment horizontal="center" vertical="center" wrapText="1"/>
      <protection locked="0"/>
    </xf>
    <xf numFmtId="0" fontId="19" fillId="0" borderId="0" xfId="0" applyFont="1" applyFill="1"/>
    <xf numFmtId="0" fontId="19" fillId="0" borderId="0" xfId="0" applyFont="1"/>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0" fontId="21" fillId="0" borderId="0" xfId="11" applyFont="1" applyFill="1" applyAlignment="1" applyProtection="1">
      <alignment vertical="center"/>
    </xf>
    <xf numFmtId="0" fontId="15" fillId="2" borderId="1" xfId="14" applyFont="1" applyFill="1" applyBorder="1" applyAlignment="1" applyProtection="1">
      <alignment vertical="center" wrapText="1"/>
      <protection locked="0"/>
    </xf>
    <xf numFmtId="0" fontId="23" fillId="0" borderId="0" xfId="0" applyFont="1" applyFill="1"/>
    <xf numFmtId="0" fontId="0" fillId="3" borderId="0" xfId="0" applyFill="1" applyBorder="1" applyProtection="1"/>
    <xf numFmtId="0" fontId="25" fillId="3" borderId="0" xfId="0" applyFont="1" applyFill="1" applyBorder="1" applyAlignment="1" applyProtection="1">
      <alignment vertical="center"/>
    </xf>
    <xf numFmtId="0" fontId="25" fillId="3" borderId="0" xfId="0" applyFont="1" applyFill="1" applyBorder="1" applyAlignment="1" applyProtection="1">
      <alignment vertical="center" wrapText="1"/>
    </xf>
    <xf numFmtId="0" fontId="25" fillId="3" borderId="0" xfId="0" applyFont="1" applyFill="1" applyBorder="1" applyAlignment="1" applyProtection="1">
      <alignment horizontal="center" vertical="center" wrapText="1"/>
    </xf>
    <xf numFmtId="169" fontId="25" fillId="3" borderId="0" xfId="0" applyNumberFormat="1" applyFont="1" applyFill="1" applyBorder="1" applyAlignment="1" applyProtection="1">
      <alignment horizontal="center" vertical="center" wrapText="1"/>
    </xf>
    <xf numFmtId="0" fontId="26" fillId="3" borderId="0" xfId="0" applyFont="1" applyFill="1" applyBorder="1" applyAlignment="1" applyProtection="1">
      <alignment vertical="center" wrapText="1"/>
    </xf>
    <xf numFmtId="0" fontId="0" fillId="0" borderId="0" xfId="0" applyFill="1" applyProtection="1"/>
    <xf numFmtId="0" fontId="25" fillId="0" borderId="0" xfId="0" applyFont="1" applyBorder="1" applyAlignment="1" applyProtection="1">
      <alignment horizontal="center" vertical="center" wrapText="1"/>
    </xf>
    <xf numFmtId="0" fontId="25" fillId="0" borderId="0" xfId="0" applyFont="1" applyBorder="1" applyAlignment="1" applyProtection="1">
      <alignment vertical="center" wrapText="1"/>
    </xf>
    <xf numFmtId="0" fontId="26"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6" fillId="0" borderId="19"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10" fontId="7" fillId="7" borderId="1" xfId="11" applyNumberFormat="1" applyFont="1" applyFill="1" applyBorder="1" applyAlignment="1" applyProtection="1">
      <alignment horizontal="center" vertical="center" wrapText="1"/>
    </xf>
    <xf numFmtId="0" fontId="31" fillId="3" borderId="0" xfId="0" applyFont="1" applyFill="1" applyBorder="1" applyProtection="1"/>
    <xf numFmtId="0" fontId="31" fillId="0" borderId="0" xfId="0" applyFont="1" applyBorder="1" applyProtection="1"/>
    <xf numFmtId="0" fontId="31" fillId="0" borderId="0" xfId="0" applyFont="1" applyProtection="1"/>
    <xf numFmtId="0" fontId="32" fillId="0" borderId="0" xfId="0" applyFont="1" applyProtection="1"/>
    <xf numFmtId="0" fontId="33" fillId="7" borderId="1" xfId="0" applyFont="1" applyFill="1" applyBorder="1" applyAlignment="1" applyProtection="1">
      <alignment horizontal="center" vertical="center" wrapText="1"/>
    </xf>
    <xf numFmtId="0" fontId="34" fillId="0" borderId="0" xfId="0" applyFont="1" applyProtection="1"/>
    <xf numFmtId="0" fontId="3" fillId="8" borderId="1" xfId="20" applyFont="1" applyFill="1" applyBorder="1" applyAlignment="1">
      <alignment horizontal="center" vertical="center"/>
    </xf>
    <xf numFmtId="0" fontId="4" fillId="0" borderId="0" xfId="21"/>
    <xf numFmtId="0" fontId="4" fillId="0" borderId="0" xfId="21" applyAlignment="1">
      <alignment vertical="center"/>
    </xf>
    <xf numFmtId="3" fontId="3" fillId="2" borderId="0" xfId="21" applyNumberFormat="1" applyFont="1" applyFill="1" applyBorder="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14" fillId="8" borderId="1" xfId="20" applyFont="1" applyFill="1" applyBorder="1" applyAlignment="1">
      <alignment horizontal="center" vertical="center"/>
    </xf>
    <xf numFmtId="0" fontId="4" fillId="0" borderId="0" xfId="20"/>
    <xf numFmtId="0" fontId="14" fillId="8" borderId="1" xfId="20" applyFont="1" applyFill="1" applyBorder="1" applyAlignment="1">
      <alignment horizontal="center" wrapText="1"/>
    </xf>
    <xf numFmtId="0" fontId="4" fillId="0" borderId="1" xfId="20" applyBorder="1" applyAlignment="1">
      <alignment wrapText="1"/>
    </xf>
    <xf numFmtId="0" fontId="36" fillId="9" borderId="22" xfId="22" applyFont="1" applyFill="1" applyBorder="1" applyAlignment="1">
      <alignment horizontal="center" vertical="center"/>
    </xf>
    <xf numFmtId="0" fontId="36" fillId="9" borderId="23" xfId="22" applyFont="1" applyFill="1" applyBorder="1" applyAlignment="1">
      <alignment horizontal="center" vertical="center"/>
    </xf>
    <xf numFmtId="0" fontId="36" fillId="9" borderId="24" xfId="22" applyFont="1" applyFill="1" applyBorder="1" applyAlignment="1">
      <alignment horizontal="center" vertical="center"/>
    </xf>
    <xf numFmtId="0" fontId="14" fillId="8" borderId="1" xfId="20" applyFont="1" applyFill="1" applyBorder="1" applyAlignment="1">
      <alignment horizontal="center" vertical="center" wrapText="1"/>
    </xf>
    <xf numFmtId="0" fontId="4" fillId="0" borderId="1" xfId="20" applyBorder="1"/>
    <xf numFmtId="3" fontId="14" fillId="0" borderId="1" xfId="20" applyNumberFormat="1" applyFont="1" applyFill="1" applyBorder="1" applyAlignment="1">
      <alignment horizontal="right"/>
    </xf>
    <xf numFmtId="0" fontId="4" fillId="0" borderId="1" xfId="21" applyBorder="1"/>
    <xf numFmtId="0" fontId="36" fillId="9" borderId="26" xfId="22" applyFont="1" applyFill="1" applyBorder="1" applyAlignment="1">
      <alignment horizontal="center" vertical="center" wrapText="1"/>
    </xf>
    <xf numFmtId="0" fontId="36" fillId="9" borderId="27" xfId="22" applyFont="1" applyFill="1" applyBorder="1" applyAlignment="1">
      <alignment horizontal="center" vertical="center" wrapText="1"/>
    </xf>
    <xf numFmtId="0" fontId="36" fillId="9" borderId="28" xfId="22" applyFont="1" applyFill="1" applyBorder="1" applyAlignment="1">
      <alignment horizontal="center" vertical="center" wrapText="1"/>
    </xf>
    <xf numFmtId="0" fontId="14" fillId="10" borderId="29" xfId="22" applyFont="1" applyFill="1" applyBorder="1"/>
    <xf numFmtId="0" fontId="15" fillId="10" borderId="2" xfId="22" applyFont="1" applyFill="1" applyBorder="1" applyAlignment="1">
      <alignment horizontal="center"/>
    </xf>
    <xf numFmtId="0" fontId="15" fillId="10" borderId="0" xfId="22" applyFont="1" applyFill="1" applyBorder="1" applyAlignment="1">
      <alignment horizontal="center"/>
    </xf>
    <xf numFmtId="0" fontId="15" fillId="10" borderId="5" xfId="22" applyFont="1" applyFill="1" applyBorder="1" applyAlignment="1">
      <alignment horizontal="center"/>
    </xf>
    <xf numFmtId="3" fontId="15" fillId="0" borderId="1" xfId="20" applyNumberFormat="1" applyFont="1" applyFill="1" applyBorder="1" applyAlignment="1"/>
    <xf numFmtId="0" fontId="3" fillId="8" borderId="1" xfId="21" applyFont="1" applyFill="1" applyBorder="1" applyAlignment="1">
      <alignment horizontal="center" vertical="center"/>
    </xf>
    <xf numFmtId="0" fontId="14" fillId="3" borderId="1" xfId="22" applyFont="1" applyFill="1" applyBorder="1" applyAlignment="1">
      <alignment horizontal="center"/>
    </xf>
    <xf numFmtId="3" fontId="14" fillId="3" borderId="1" xfId="11" applyNumberFormat="1" applyFont="1" applyFill="1" applyBorder="1" applyAlignment="1">
      <alignment horizontal="right"/>
    </xf>
    <xf numFmtId="0" fontId="15" fillId="3" borderId="1" xfId="22" applyFont="1" applyFill="1" applyBorder="1" applyAlignment="1">
      <alignment horizontal="center"/>
    </xf>
    <xf numFmtId="3" fontId="15" fillId="3" borderId="1" xfId="11" applyNumberFormat="1" applyFont="1" applyFill="1" applyBorder="1" applyAlignment="1"/>
    <xf numFmtId="0" fontId="3" fillId="8" borderId="1" xfId="21" applyFont="1" applyFill="1" applyBorder="1" applyAlignment="1">
      <alignment horizontal="center"/>
    </xf>
    <xf numFmtId="0" fontId="4" fillId="0" borderId="1" xfId="0" applyFont="1" applyBorder="1" applyAlignment="1">
      <alignment vertical="center" wrapText="1"/>
    </xf>
    <xf numFmtId="0" fontId="4" fillId="0" borderId="1" xfId="21" applyBorder="1" applyAlignment="1">
      <alignment vertical="center" wrapText="1"/>
    </xf>
    <xf numFmtId="0" fontId="14" fillId="0" borderId="1" xfId="20" applyFont="1" applyFill="1" applyBorder="1" applyAlignment="1">
      <alignment horizontal="center"/>
    </xf>
    <xf numFmtId="3" fontId="4" fillId="0" borderId="1" xfId="20" applyNumberFormat="1" applyBorder="1"/>
    <xf numFmtId="0" fontId="37" fillId="11" borderId="1" xfId="0" applyFont="1" applyFill="1" applyBorder="1" applyAlignment="1">
      <alignment horizontal="justify" vertical="center" wrapText="1"/>
    </xf>
    <xf numFmtId="0" fontId="4" fillId="0" borderId="0" xfId="21" applyFont="1"/>
    <xf numFmtId="0" fontId="4" fillId="0" borderId="1" xfId="21" applyFont="1" applyBorder="1" applyAlignment="1">
      <alignment vertical="center"/>
    </xf>
    <xf numFmtId="0" fontId="4" fillId="0" borderId="0" xfId="21" applyFont="1" applyAlignment="1">
      <alignment vertical="center"/>
    </xf>
    <xf numFmtId="0" fontId="4" fillId="0" borderId="0" xfId="21" applyFont="1" applyBorder="1" applyAlignment="1">
      <alignment horizontal="center" vertical="center"/>
    </xf>
    <xf numFmtId="3" fontId="4" fillId="0" borderId="1" xfId="20" applyNumberFormat="1" applyFont="1" applyFill="1" applyBorder="1" applyAlignment="1"/>
    <xf numFmtId="0" fontId="4" fillId="0" borderId="0" xfId="20" applyFont="1"/>
    <xf numFmtId="0" fontId="38" fillId="9" borderId="22" xfId="22" applyFont="1" applyFill="1" applyBorder="1" applyAlignment="1">
      <alignment horizontal="centerContinuous" vertical="center"/>
    </xf>
    <xf numFmtId="0" fontId="38" fillId="9" borderId="23" xfId="22" applyFont="1" applyFill="1" applyBorder="1" applyAlignment="1">
      <alignment horizontal="centerContinuous" vertical="center"/>
    </xf>
    <xf numFmtId="0" fontId="38" fillId="9" borderId="24" xfId="22" applyFont="1" applyFill="1" applyBorder="1" applyAlignment="1">
      <alignment horizontal="centerContinuous" vertical="center"/>
    </xf>
    <xf numFmtId="0" fontId="4" fillId="0" borderId="0" xfId="21" applyFont="1" applyAlignment="1">
      <alignment horizontal="center" vertical="center"/>
    </xf>
    <xf numFmtId="0" fontId="38" fillId="9" borderId="26" xfId="22" applyFont="1" applyFill="1" applyBorder="1" applyAlignment="1">
      <alignment horizontal="center" vertical="center" wrapText="1"/>
    </xf>
    <xf numFmtId="0" fontId="38" fillId="9" borderId="27" xfId="22" applyFont="1" applyFill="1" applyBorder="1" applyAlignment="1">
      <alignment horizontal="center" vertical="center" wrapText="1"/>
    </xf>
    <xf numFmtId="0" fontId="38" fillId="9" borderId="28" xfId="22" applyFont="1" applyFill="1" applyBorder="1" applyAlignment="1">
      <alignment horizontal="center" vertical="center" wrapText="1"/>
    </xf>
    <xf numFmtId="0" fontId="3" fillId="10" borderId="29" xfId="22" applyFont="1" applyFill="1" applyBorder="1"/>
    <xf numFmtId="0" fontId="4" fillId="10" borderId="2" xfId="22" applyFont="1" applyFill="1" applyBorder="1" applyAlignment="1">
      <alignment horizontal="center"/>
    </xf>
    <xf numFmtId="0" fontId="4" fillId="10" borderId="0" xfId="22" applyFont="1" applyFill="1" applyBorder="1" applyAlignment="1">
      <alignment horizontal="center"/>
    </xf>
    <xf numFmtId="0" fontId="4" fillId="10" borderId="5" xfId="22" applyFont="1" applyFill="1" applyBorder="1" applyAlignment="1">
      <alignment horizontal="center"/>
    </xf>
    <xf numFmtId="0" fontId="3" fillId="0" borderId="32" xfId="22" applyFont="1" applyFill="1" applyBorder="1" applyAlignment="1">
      <alignment horizontal="center"/>
    </xf>
    <xf numFmtId="3" fontId="3" fillId="0" borderId="26" xfId="22" applyNumberFormat="1" applyFont="1" applyFill="1" applyBorder="1" applyAlignment="1">
      <alignment horizontal="right"/>
    </xf>
    <xf numFmtId="3" fontId="3" fillId="0" borderId="27" xfId="22" applyNumberFormat="1" applyFont="1" applyFill="1" applyBorder="1" applyAlignment="1">
      <alignment horizontal="right"/>
    </xf>
    <xf numFmtId="3" fontId="3" fillId="0" borderId="28" xfId="22" applyNumberFormat="1" applyFont="1" applyFill="1" applyBorder="1" applyAlignment="1">
      <alignment horizontal="right"/>
    </xf>
    <xf numFmtId="0" fontId="4" fillId="0" borderId="32" xfId="22" applyFont="1" applyFill="1" applyBorder="1" applyAlignment="1">
      <alignment horizontal="center"/>
    </xf>
    <xf numFmtId="3" fontId="4" fillId="0" borderId="26" xfId="22" applyNumberFormat="1" applyFont="1" applyFill="1" applyBorder="1" applyAlignment="1"/>
    <xf numFmtId="3" fontId="4" fillId="0" borderId="27" xfId="22" applyNumberFormat="1" applyFont="1" applyFill="1" applyBorder="1" applyAlignment="1"/>
    <xf numFmtId="3" fontId="4" fillId="0" borderId="28" xfId="22" applyNumberFormat="1" applyFont="1" applyFill="1" applyBorder="1" applyAlignment="1"/>
    <xf numFmtId="0" fontId="37" fillId="0" borderId="1" xfId="0" applyFont="1" applyBorder="1" applyAlignment="1">
      <alignment horizontal="justify" vertical="center" wrapText="1"/>
    </xf>
    <xf numFmtId="0" fontId="4" fillId="0" borderId="0" xfId="21" applyAlignment="1">
      <alignment horizontal="center" vertical="center"/>
    </xf>
    <xf numFmtId="0" fontId="15" fillId="0" borderId="32" xfId="22" applyFont="1" applyFill="1" applyBorder="1" applyAlignment="1">
      <alignment horizontal="center"/>
    </xf>
    <xf numFmtId="3" fontId="15" fillId="0" borderId="26" xfId="22" applyNumberFormat="1" applyFont="1" applyFill="1" applyBorder="1" applyAlignment="1"/>
    <xf numFmtId="3" fontId="15" fillId="0" borderId="27" xfId="22" applyNumberFormat="1" applyFont="1" applyFill="1" applyBorder="1" applyAlignment="1"/>
    <xf numFmtId="3" fontId="15" fillId="0" borderId="28" xfId="22" applyNumberFormat="1" applyFont="1" applyFill="1" applyBorder="1" applyAlignment="1"/>
    <xf numFmtId="0" fontId="3" fillId="0" borderId="0" xfId="21" applyFont="1" applyBorder="1" applyAlignment="1">
      <alignment vertical="center"/>
    </xf>
    <xf numFmtId="0" fontId="4" fillId="0" borderId="0" xfId="21" applyBorder="1" applyAlignment="1">
      <alignment vertical="center"/>
    </xf>
    <xf numFmtId="0" fontId="0" fillId="0" borderId="1" xfId="0" applyFont="1" applyBorder="1" applyAlignment="1"/>
    <xf numFmtId="0" fontId="15" fillId="0" borderId="33" xfId="22" applyFont="1" applyFill="1" applyBorder="1" applyAlignment="1">
      <alignment horizontal="center"/>
    </xf>
    <xf numFmtId="3" fontId="15" fillId="0" borderId="34" xfId="22" applyNumberFormat="1" applyFont="1" applyFill="1" applyBorder="1" applyAlignment="1"/>
    <xf numFmtId="3" fontId="15" fillId="0" borderId="35" xfId="22" applyNumberFormat="1" applyFont="1" applyFill="1" applyBorder="1" applyAlignment="1"/>
    <xf numFmtId="3" fontId="15" fillId="0" borderId="36" xfId="22"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42" fillId="0" borderId="0" xfId="0" applyFont="1" applyBorder="1" applyAlignment="1">
      <alignment horizontal="center"/>
    </xf>
    <xf numFmtId="0" fontId="16" fillId="0" borderId="14"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19"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42" fillId="16" borderId="7"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5" borderId="1" xfId="0" applyFont="1" applyFill="1" applyBorder="1" applyAlignment="1">
      <alignment vertical="center" wrapText="1"/>
    </xf>
    <xf numFmtId="0" fontId="0" fillId="0" borderId="0" xfId="0" applyAlignment="1">
      <alignment horizontal="center" vertical="center"/>
    </xf>
    <xf numFmtId="9" fontId="45" fillId="16" borderId="11" xfId="19" applyFont="1" applyFill="1" applyBorder="1" applyAlignment="1">
      <alignment horizontal="center" vertical="center" wrapText="1"/>
    </xf>
    <xf numFmtId="0" fontId="3" fillId="0" borderId="0" xfId="0" applyFont="1" applyAlignment="1">
      <alignment horizontal="center"/>
    </xf>
    <xf numFmtId="0" fontId="4" fillId="0" borderId="0" xfId="0" applyFont="1"/>
    <xf numFmtId="0" fontId="3" fillId="0" borderId="0" xfId="0" applyFont="1"/>
    <xf numFmtId="0" fontId="4" fillId="0" borderId="0" xfId="0" applyFont="1" applyFill="1"/>
    <xf numFmtId="0" fontId="15" fillId="0" borderId="0" xfId="0" applyFont="1" applyFill="1"/>
    <xf numFmtId="0" fontId="15" fillId="0" borderId="0" xfId="0" applyFont="1"/>
    <xf numFmtId="0" fontId="3" fillId="0" borderId="0" xfId="0" applyFont="1" applyFill="1" applyBorder="1" applyAlignment="1" applyProtection="1">
      <alignment horizontal="center" vertical="center" wrapText="1"/>
      <protection locked="0"/>
    </xf>
    <xf numFmtId="0" fontId="23" fillId="0" borderId="0" xfId="11" applyFont="1" applyFill="1" applyAlignment="1" applyProtection="1">
      <alignment vertical="center" wrapText="1"/>
    </xf>
    <xf numFmtId="0" fontId="7" fillId="0" borderId="0" xfId="14" applyFont="1" applyFill="1" applyBorder="1" applyAlignment="1">
      <alignment horizontal="center" vertical="center"/>
    </xf>
    <xf numFmtId="0" fontId="23" fillId="0" borderId="0" xfId="11" applyFont="1" applyFill="1" applyAlignment="1" applyProtection="1">
      <alignment vertical="center"/>
    </xf>
    <xf numFmtId="168" fontId="11" fillId="0" borderId="0" xfId="17" applyNumberFormat="1" applyFont="1" applyFill="1" applyBorder="1" applyAlignment="1">
      <alignment horizontal="center" vertical="center" wrapText="1"/>
    </xf>
    <xf numFmtId="9" fontId="11" fillId="0" borderId="0" xfId="17" applyFont="1" applyFill="1" applyBorder="1" applyAlignment="1">
      <alignment horizontal="center" vertical="center" wrapText="1"/>
    </xf>
    <xf numFmtId="10" fontId="17" fillId="2" borderId="1" xfId="19" applyNumberFormat="1" applyFont="1" applyFill="1" applyBorder="1" applyAlignment="1">
      <alignment horizontal="center" vertical="center"/>
    </xf>
    <xf numFmtId="10" fontId="15" fillId="2" borderId="1" xfId="19" applyNumberFormat="1" applyFont="1" applyFill="1" applyBorder="1" applyAlignment="1">
      <alignment horizontal="center" vertical="center"/>
    </xf>
    <xf numFmtId="10" fontId="17" fillId="3" borderId="1" xfId="19" applyNumberFormat="1" applyFont="1" applyFill="1" applyBorder="1" applyAlignment="1" applyProtection="1">
      <alignment horizontal="center" vertical="center" wrapText="1"/>
      <protection locked="0"/>
    </xf>
    <xf numFmtId="10" fontId="15" fillId="3" borderId="1" xfId="19" applyNumberFormat="1" applyFont="1" applyFill="1" applyBorder="1" applyAlignment="1" applyProtection="1">
      <alignment horizontal="center" vertical="center" wrapText="1"/>
      <protection locked="0"/>
    </xf>
    <xf numFmtId="10" fontId="15" fillId="0" borderId="1" xfId="19" applyNumberFormat="1" applyFont="1" applyBorder="1" applyAlignment="1">
      <alignment horizontal="center" vertical="center" wrapText="1"/>
    </xf>
    <xf numFmtId="9" fontId="11" fillId="0" borderId="0" xfId="19" applyFont="1" applyFill="1" applyBorder="1" applyAlignment="1">
      <alignment horizontal="center" vertical="center" wrapText="1"/>
    </xf>
    <xf numFmtId="0" fontId="4" fillId="0" borderId="0" xfId="14"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14" fontId="15" fillId="0" borderId="1" xfId="14" applyNumberFormat="1" applyFont="1" applyFill="1" applyBorder="1" applyAlignment="1" applyProtection="1">
      <alignment vertical="center" wrapText="1"/>
      <protection locked="0"/>
    </xf>
    <xf numFmtId="0" fontId="47" fillId="0" borderId="0" xfId="0" applyFont="1" applyProtection="1"/>
    <xf numFmtId="0" fontId="48" fillId="0" borderId="0" xfId="0" applyFont="1" applyProtection="1"/>
    <xf numFmtId="0" fontId="47" fillId="0" borderId="0" xfId="0" applyFont="1" applyAlignment="1" applyProtection="1">
      <alignment horizontal="center"/>
    </xf>
    <xf numFmtId="0" fontId="47" fillId="0" borderId="0" xfId="0" applyFont="1" applyFill="1" applyAlignment="1" applyProtection="1">
      <alignment horizontal="center"/>
    </xf>
    <xf numFmtId="0" fontId="16" fillId="0" borderId="14" xfId="0" applyFont="1" applyBorder="1" applyAlignment="1" applyProtection="1">
      <alignment horizontal="justify" vertical="center" wrapText="1"/>
    </xf>
    <xf numFmtId="0" fontId="14" fillId="5" borderId="1" xfId="14" applyFont="1" applyFill="1" applyBorder="1" applyAlignment="1">
      <alignment vertical="top" wrapText="1"/>
    </xf>
    <xf numFmtId="0" fontId="5" fillId="0" borderId="0" xfId="14" applyFont="1" applyFill="1" applyBorder="1" applyAlignment="1">
      <alignment horizontal="center" vertical="center"/>
    </xf>
    <xf numFmtId="9" fontId="19" fillId="0" borderId="1" xfId="19" applyFont="1" applyBorder="1" applyAlignment="1">
      <alignment horizontal="center" vertical="center" wrapText="1"/>
    </xf>
    <xf numFmtId="0" fontId="42" fillId="16" borderId="1" xfId="0" applyFont="1" applyFill="1" applyBorder="1" applyAlignment="1">
      <alignment horizontal="center" vertical="center" wrapText="1"/>
    </xf>
    <xf numFmtId="9" fontId="45" fillId="16" borderId="1" xfId="19" applyFont="1" applyFill="1" applyBorder="1" applyAlignment="1">
      <alignment horizontal="center" vertical="center" wrapText="1"/>
    </xf>
    <xf numFmtId="0" fontId="14" fillId="5" borderId="1" xfId="14" applyFont="1" applyFill="1" applyBorder="1" applyAlignment="1">
      <alignment horizontal="left" vertical="center" wrapText="1"/>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center" vertical="center"/>
    </xf>
    <xf numFmtId="0" fontId="14" fillId="5" borderId="1" xfId="14" applyFont="1" applyFill="1" applyBorder="1" applyAlignment="1">
      <alignment horizontal="left" vertical="center" wrapText="1"/>
    </xf>
    <xf numFmtId="0" fontId="14" fillId="5" borderId="1" xfId="14" applyFont="1" applyFill="1" applyBorder="1" applyAlignment="1">
      <alignment horizontal="center" vertical="center"/>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justify" vertical="center" wrapText="1"/>
    </xf>
    <xf numFmtId="0" fontId="14" fillId="13" borderId="1" xfId="0" applyFont="1" applyFill="1" applyBorder="1" applyAlignment="1">
      <alignment horizontal="left" vertical="center" wrapText="1"/>
    </xf>
    <xf numFmtId="0" fontId="14" fillId="13" borderId="1" xfId="0" applyFont="1" applyFill="1" applyBorder="1" applyAlignment="1">
      <alignment vertical="center" wrapText="1"/>
    </xf>
    <xf numFmtId="0" fontId="7" fillId="7" borderId="1" xfId="11" applyFont="1" applyFill="1" applyBorder="1" applyAlignment="1" applyProtection="1">
      <alignment horizontal="center" vertical="center" wrapText="1"/>
    </xf>
    <xf numFmtId="0" fontId="15" fillId="12" borderId="1" xfId="0" applyFont="1" applyFill="1" applyBorder="1" applyAlignment="1">
      <alignment horizontal="center" vertical="center"/>
    </xf>
    <xf numFmtId="0" fontId="15" fillId="0" borderId="1" xfId="14" applyFont="1" applyFill="1" applyBorder="1" applyAlignment="1">
      <alignment horizontal="center" vertical="center"/>
    </xf>
    <xf numFmtId="0" fontId="15" fillId="2" borderId="1" xfId="14" applyFont="1" applyFill="1" applyBorder="1" applyAlignment="1">
      <alignment horizontal="center" vertical="center"/>
    </xf>
    <xf numFmtId="0" fontId="8" fillId="0" borderId="1" xfId="0" applyFont="1" applyBorder="1" applyAlignment="1">
      <alignment horizontal="center" vertical="center" wrapText="1"/>
    </xf>
    <xf numFmtId="17" fontId="8" fillId="0" borderId="1" xfId="19" applyNumberFormat="1" applyFont="1" applyBorder="1" applyAlignment="1">
      <alignment horizontal="right"/>
    </xf>
    <xf numFmtId="10" fontId="8" fillId="0" borderId="1" xfId="0" applyNumberFormat="1" applyFont="1" applyBorder="1" applyAlignment="1">
      <alignment wrapText="1"/>
    </xf>
    <xf numFmtId="17" fontId="8" fillId="0" borderId="1" xfId="0" applyNumberFormat="1" applyFont="1" applyBorder="1"/>
    <xf numFmtId="9" fontId="8" fillId="0" borderId="1" xfId="0" applyNumberFormat="1" applyFont="1" applyBorder="1" applyAlignment="1">
      <alignment wrapText="1"/>
    </xf>
    <xf numFmtId="0" fontId="8" fillId="0" borderId="1" xfId="0" applyFont="1" applyBorder="1"/>
    <xf numFmtId="17" fontId="8" fillId="0" borderId="1" xfId="19" applyNumberFormat="1" applyFont="1" applyBorder="1" applyAlignment="1"/>
    <xf numFmtId="9" fontId="8" fillId="0" borderId="1" xfId="19" applyFont="1" applyBorder="1" applyAlignment="1"/>
    <xf numFmtId="0" fontId="8" fillId="0" borderId="1" xfId="0" applyFont="1" applyBorder="1" applyAlignment="1">
      <alignment horizontal="center" vertical="center"/>
    </xf>
    <xf numFmtId="0" fontId="37" fillId="0" borderId="1" xfId="23" applyFont="1" applyBorder="1" applyAlignment="1">
      <alignment horizontal="justify" vertical="center" wrapText="1"/>
    </xf>
    <xf numFmtId="9" fontId="8" fillId="0" borderId="1" xfId="19" applyFont="1" applyBorder="1" applyAlignment="1">
      <alignment horizontal="center" vertical="center"/>
    </xf>
    <xf numFmtId="17" fontId="8" fillId="0" borderId="1" xfId="19" applyNumberFormat="1" applyFont="1" applyBorder="1" applyAlignment="1">
      <alignment horizontal="center" vertical="center"/>
    </xf>
    <xf numFmtId="9" fontId="8" fillId="0" borderId="1" xfId="19" applyFont="1" applyBorder="1" applyAlignment="1">
      <alignment horizontal="center" vertical="center"/>
    </xf>
    <xf numFmtId="9" fontId="8" fillId="0" borderId="11" xfId="19" applyFont="1" applyBorder="1" applyAlignment="1">
      <alignment horizontal="center" vertical="center"/>
    </xf>
    <xf numFmtId="41" fontId="27" fillId="3" borderId="1" xfId="24" applyFont="1" applyFill="1" applyBorder="1" applyAlignment="1" applyProtection="1">
      <alignment vertical="center" wrapText="1"/>
      <protection locked="0"/>
    </xf>
    <xf numFmtId="41" fontId="28" fillId="3" borderId="1" xfId="24" applyFont="1" applyFill="1" applyBorder="1" applyAlignment="1" applyProtection="1">
      <alignment horizontal="center" vertical="center" wrapText="1"/>
    </xf>
    <xf numFmtId="0" fontId="27" fillId="3" borderId="0" xfId="0" applyFont="1" applyFill="1" applyProtection="1"/>
    <xf numFmtId="168" fontId="30" fillId="3" borderId="1" xfId="0" applyNumberFormat="1" applyFont="1" applyFill="1" applyBorder="1" applyAlignment="1" applyProtection="1">
      <alignment horizontal="center" vertical="center" wrapText="1"/>
    </xf>
    <xf numFmtId="10" fontId="28" fillId="3" borderId="1" xfId="24" applyNumberFormat="1" applyFont="1" applyFill="1" applyBorder="1" applyAlignment="1" applyProtection="1">
      <alignment horizontal="center" vertical="center" wrapText="1"/>
    </xf>
    <xf numFmtId="9" fontId="27" fillId="3" borderId="1" xfId="19" applyFont="1" applyFill="1" applyBorder="1" applyAlignment="1" applyProtection="1">
      <alignment vertical="center" wrapText="1"/>
      <protection locked="0"/>
    </xf>
    <xf numFmtId="0" fontId="34" fillId="3" borderId="0" xfId="0" applyFont="1" applyFill="1" applyProtection="1"/>
    <xf numFmtId="0" fontId="35" fillId="3" borderId="1"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justify" vertical="center" wrapText="1"/>
    </xf>
    <xf numFmtId="0" fontId="35" fillId="3" borderId="1" xfId="0" applyFont="1" applyFill="1" applyBorder="1" applyAlignment="1" applyProtection="1">
      <alignment horizontal="center" vertical="center" wrapText="1"/>
    </xf>
    <xf numFmtId="0" fontId="35" fillId="17" borderId="1" xfId="0" applyFont="1" applyFill="1" applyBorder="1" applyAlignment="1" applyProtection="1">
      <alignment horizontal="center" vertical="center" wrapText="1"/>
    </xf>
    <xf numFmtId="9" fontId="35" fillId="3" borderId="1" xfId="0" applyNumberFormat="1" applyFont="1" applyFill="1" applyBorder="1" applyAlignment="1" applyProtection="1">
      <alignment horizontal="center" vertical="center" wrapText="1"/>
    </xf>
    <xf numFmtId="168" fontId="35" fillId="3" borderId="1" xfId="0" applyNumberFormat="1" applyFont="1" applyFill="1" applyBorder="1" applyAlignment="1" applyProtection="1">
      <alignment horizontal="center" vertical="center" wrapText="1"/>
    </xf>
    <xf numFmtId="0" fontId="31" fillId="3" borderId="0" xfId="0" applyFont="1" applyFill="1" applyBorder="1" applyAlignment="1" applyProtection="1">
      <alignment horizontal="center"/>
    </xf>
    <xf numFmtId="0" fontId="50" fillId="0" borderId="0" xfId="0" applyFont="1" applyBorder="1" applyAlignment="1" applyProtection="1">
      <alignment vertical="center" wrapText="1"/>
    </xf>
    <xf numFmtId="9" fontId="28" fillId="3" borderId="1" xfId="0" applyNumberFormat="1" applyFont="1" applyFill="1" applyBorder="1" applyAlignment="1" applyProtection="1">
      <alignment vertical="center"/>
      <protection locked="0"/>
    </xf>
    <xf numFmtId="168" fontId="29" fillId="17" borderId="1" xfId="0" applyNumberFormat="1" applyFont="1" applyFill="1" applyBorder="1" applyAlignment="1" applyProtection="1">
      <alignment vertical="center" wrapText="1"/>
    </xf>
    <xf numFmtId="168" fontId="30" fillId="17" borderId="1" xfId="0" applyNumberFormat="1" applyFont="1" applyFill="1" applyBorder="1" applyAlignment="1" applyProtection="1">
      <alignment vertical="center" wrapText="1"/>
    </xf>
    <xf numFmtId="9" fontId="8" fillId="0" borderId="1" xfId="19" applyFont="1" applyBorder="1" applyAlignment="1">
      <alignment vertical="center"/>
    </xf>
    <xf numFmtId="9" fontId="8" fillId="0" borderId="1" xfId="19" applyFont="1" applyFill="1" applyBorder="1" applyAlignment="1">
      <alignment horizontal="center" vertical="center"/>
    </xf>
    <xf numFmtId="0" fontId="8" fillId="0" borderId="1"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27" fillId="3" borderId="1" xfId="19" applyNumberFormat="1" applyFont="1" applyFill="1" applyBorder="1" applyAlignment="1" applyProtection="1">
      <alignment horizontal="justify" vertical="center" wrapText="1"/>
    </xf>
    <xf numFmtId="0" fontId="28" fillId="8" borderId="1" xfId="0" applyFont="1" applyFill="1" applyBorder="1" applyAlignment="1" applyProtection="1">
      <alignment horizontal="justify"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27" fillId="3" borderId="1" xfId="0" applyFont="1" applyFill="1" applyBorder="1" applyAlignment="1" applyProtection="1">
      <alignment horizontal="center" vertical="center" wrapText="1"/>
    </xf>
    <xf numFmtId="0" fontId="27" fillId="3" borderId="1" xfId="0" applyFont="1" applyFill="1" applyBorder="1" applyAlignment="1" applyProtection="1">
      <alignment horizontal="justify" vertical="center" wrapText="1"/>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3" borderId="14"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0" fontId="24" fillId="3" borderId="16" xfId="0" applyFont="1" applyFill="1" applyBorder="1" applyAlignment="1" applyProtection="1">
      <alignment horizontal="center" vertical="center"/>
    </xf>
    <xf numFmtId="0" fontId="29" fillId="3" borderId="1" xfId="11" applyFont="1" applyFill="1" applyBorder="1" applyAlignment="1" applyProtection="1">
      <alignment horizontal="justify" vertical="center" wrapText="1"/>
      <protection locked="0"/>
    </xf>
    <xf numFmtId="0" fontId="33" fillId="7" borderId="7" xfId="0" applyFont="1" applyFill="1" applyBorder="1" applyAlignment="1" applyProtection="1">
      <alignment horizontal="center" vertical="center" wrapText="1"/>
    </xf>
    <xf numFmtId="0" fontId="33" fillId="7" borderId="11" xfId="0" applyFont="1" applyFill="1" applyBorder="1" applyAlignment="1" applyProtection="1">
      <alignment horizontal="center" vertical="center" wrapText="1"/>
    </xf>
    <xf numFmtId="0" fontId="31" fillId="0" borderId="1" xfId="0" applyFont="1" applyFill="1" applyBorder="1" applyAlignment="1" applyProtection="1">
      <alignment horizontal="center"/>
    </xf>
    <xf numFmtId="0" fontId="32" fillId="0" borderId="1" xfId="0" applyFont="1" applyFill="1" applyBorder="1" applyAlignment="1" applyProtection="1">
      <alignment horizontal="center" vertical="center" wrapText="1"/>
    </xf>
    <xf numFmtId="0" fontId="32" fillId="3" borderId="1" xfId="0" applyFont="1" applyFill="1" applyBorder="1" applyAlignment="1" applyProtection="1">
      <alignment horizontal="center" vertical="center"/>
    </xf>
    <xf numFmtId="0" fontId="32" fillId="0" borderId="14" xfId="0" applyFont="1" applyBorder="1" applyAlignment="1" applyProtection="1">
      <alignment horizontal="center" vertical="center" wrapText="1"/>
    </xf>
    <xf numFmtId="0" fontId="32" fillId="0" borderId="16"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33" fillId="6" borderId="1" xfId="0" applyFont="1" applyFill="1" applyBorder="1" applyAlignment="1" applyProtection="1">
      <alignment horizontal="center" vertical="center" wrapText="1"/>
    </xf>
    <xf numFmtId="0" fontId="16" fillId="4" borderId="1" xfId="14" applyFont="1" applyFill="1" applyBorder="1" applyAlignment="1">
      <alignment horizontal="center"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8" fillId="0" borderId="1" xfId="0" applyFont="1" applyBorder="1" applyAlignment="1" applyProtection="1">
      <alignment horizontal="center"/>
      <protection locked="0"/>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xf>
    <xf numFmtId="0" fontId="14" fillId="5" borderId="1" xfId="14" applyFont="1" applyFill="1" applyBorder="1" applyAlignment="1">
      <alignment horizontal="left" vertical="center" wrapText="1"/>
    </xf>
    <xf numFmtId="0" fontId="15" fillId="3" borderId="1" xfId="14" applyFont="1" applyFill="1" applyBorder="1" applyAlignment="1">
      <alignment horizontal="center" vertical="center" wrapText="1"/>
    </xf>
    <xf numFmtId="0" fontId="15" fillId="3" borderId="1" xfId="14" applyFont="1" applyFill="1" applyBorder="1" applyAlignment="1">
      <alignment horizontal="center" vertical="center"/>
    </xf>
    <xf numFmtId="0" fontId="15" fillId="0" borderId="1" xfId="14" applyFont="1" applyFill="1" applyBorder="1" applyAlignment="1">
      <alignment horizontal="center" vertical="center"/>
    </xf>
    <xf numFmtId="49" fontId="15" fillId="2" borderId="1" xfId="14" applyNumberFormat="1" applyFont="1" applyFill="1" applyBorder="1" applyAlignment="1">
      <alignment horizontal="center" vertical="center"/>
    </xf>
    <xf numFmtId="0" fontId="15" fillId="2" borderId="1" xfId="14" applyFont="1" applyFill="1" applyBorder="1" applyAlignment="1">
      <alignment horizontal="center" vertical="center" wrapText="1"/>
    </xf>
    <xf numFmtId="0" fontId="14" fillId="5" borderId="1" xfId="14" applyFont="1" applyFill="1" applyBorder="1" applyAlignment="1">
      <alignment horizontal="justify" vertical="center"/>
    </xf>
    <xf numFmtId="0" fontId="15" fillId="2" borderId="1" xfId="14" applyFont="1" applyFill="1" applyBorder="1" applyAlignment="1" applyProtection="1">
      <alignment horizontal="center" vertical="center"/>
      <protection locked="0"/>
    </xf>
    <xf numFmtId="0" fontId="15" fillId="0" borderId="1" xfId="0" applyFont="1" applyFill="1" applyBorder="1" applyAlignment="1">
      <alignment horizontal="center" vertical="center"/>
    </xf>
    <xf numFmtId="0" fontId="49" fillId="0" borderId="1" xfId="0" applyFont="1" applyFill="1" applyBorder="1"/>
    <xf numFmtId="0" fontId="49" fillId="0" borderId="1" xfId="0" applyFont="1" applyFill="1" applyBorder="1" applyAlignment="1">
      <alignment horizontal="center"/>
    </xf>
    <xf numFmtId="0" fontId="15" fillId="0" borderId="1" xfId="0" applyFont="1" applyFill="1" applyBorder="1" applyAlignment="1">
      <alignment horizontal="center" vertical="center" wrapText="1"/>
    </xf>
    <xf numFmtId="14" fontId="15" fillId="0" borderId="1" xfId="14" applyNumberFormat="1" applyFont="1" applyFill="1" applyBorder="1" applyAlignment="1">
      <alignment horizontal="center" vertical="center" wrapText="1"/>
    </xf>
    <xf numFmtId="0" fontId="15" fillId="0" borderId="1" xfId="14" applyFont="1" applyFill="1" applyBorder="1" applyAlignment="1">
      <alignment horizontal="center" vertical="center" wrapText="1"/>
    </xf>
    <xf numFmtId="0" fontId="5" fillId="0" borderId="1" xfId="14" applyFont="1" applyFill="1" applyBorder="1" applyAlignment="1">
      <alignment horizontal="center" vertical="center"/>
    </xf>
    <xf numFmtId="0" fontId="14" fillId="5" borderId="1" xfId="14" applyFont="1" applyFill="1" applyBorder="1" applyAlignment="1">
      <alignment horizontal="justify" vertical="center" wrapText="1"/>
    </xf>
    <xf numFmtId="0" fontId="14" fillId="2" borderId="1" xfId="14" applyFont="1" applyFill="1" applyBorder="1" applyAlignment="1" applyProtection="1">
      <alignment horizontal="center" vertical="center" wrapText="1"/>
      <protection locked="0"/>
    </xf>
    <xf numFmtId="9" fontId="14" fillId="2" borderId="1" xfId="17" applyFont="1" applyFill="1" applyBorder="1" applyAlignment="1">
      <alignment horizontal="center" vertical="center"/>
    </xf>
    <xf numFmtId="0" fontId="20" fillId="2" borderId="1" xfId="14" applyFont="1" applyFill="1" applyBorder="1" applyAlignment="1" applyProtection="1">
      <alignment horizontal="center" vertical="center" wrapText="1"/>
      <protection locked="0"/>
    </xf>
    <xf numFmtId="0" fontId="15" fillId="2"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left" vertical="center" wrapText="1"/>
      <protection locked="0"/>
    </xf>
    <xf numFmtId="0" fontId="46" fillId="2" borderId="1" xfId="14" applyFont="1" applyFill="1" applyBorder="1" applyAlignment="1">
      <alignment horizontal="center" vertical="center"/>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9" fontId="15" fillId="3" borderId="1" xfId="17" applyNumberFormat="1" applyFont="1" applyFill="1" applyBorder="1" applyAlignment="1">
      <alignment horizontal="center" vertical="center" wrapText="1"/>
    </xf>
    <xf numFmtId="9" fontId="15" fillId="2" borderId="1" xfId="17" applyFont="1" applyFill="1" applyBorder="1" applyAlignment="1">
      <alignment horizontal="center" vertical="center" wrapText="1"/>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0" fontId="7" fillId="2" borderId="1" xfId="14" applyFont="1" applyFill="1" applyBorder="1" applyAlignment="1" applyProtection="1">
      <alignment horizontal="center" vertical="center"/>
    </xf>
    <xf numFmtId="0" fontId="15" fillId="0" borderId="1" xfId="14" applyFont="1" applyBorder="1" applyAlignment="1">
      <alignment horizontal="center" vertical="center" wrapText="1"/>
    </xf>
    <xf numFmtId="0" fontId="5" fillId="4" borderId="1" xfId="14" applyFont="1" applyFill="1" applyBorder="1" applyAlignment="1">
      <alignment horizontal="center" vertical="center"/>
    </xf>
    <xf numFmtId="9" fontId="15" fillId="2" borderId="1" xfId="17" applyFont="1" applyFill="1" applyBorder="1" applyAlignment="1">
      <alignment horizontal="center" vertical="center"/>
    </xf>
    <xf numFmtId="0" fontId="15" fillId="3" borderId="1" xfId="17" applyNumberFormat="1" applyFont="1" applyFill="1" applyBorder="1" applyAlignment="1">
      <alignment horizontal="center" vertical="center" wrapText="1"/>
    </xf>
    <xf numFmtId="1" fontId="15" fillId="3" borderId="1" xfId="5" applyNumberFormat="1" applyFont="1" applyFill="1" applyBorder="1" applyAlignment="1">
      <alignment horizontal="center" vertical="center" wrapText="1"/>
    </xf>
    <xf numFmtId="0" fontId="15" fillId="2" borderId="1" xfId="14" applyFont="1" applyFill="1" applyBorder="1" applyAlignment="1">
      <alignment horizontal="center" vertical="center"/>
    </xf>
    <xf numFmtId="0" fontId="37" fillId="0" borderId="1" xfId="23" applyFont="1" applyBorder="1" applyAlignment="1">
      <alignment horizontal="center" vertical="center" wrapText="1"/>
    </xf>
    <xf numFmtId="9" fontId="8" fillId="0" borderId="1" xfId="19" applyFont="1" applyBorder="1" applyAlignment="1">
      <alignment horizontal="center" vertical="center"/>
    </xf>
    <xf numFmtId="9" fontId="8" fillId="0" borderId="7" xfId="19" applyFont="1" applyBorder="1" applyAlignment="1">
      <alignment horizontal="center" vertical="center"/>
    </xf>
    <xf numFmtId="9" fontId="8" fillId="0" borderId="40" xfId="19" applyFont="1" applyBorder="1" applyAlignment="1">
      <alignment horizontal="center" vertical="center"/>
    </xf>
    <xf numFmtId="9" fontId="8" fillId="0" borderId="11" xfId="19" applyFont="1" applyBorder="1" applyAlignment="1">
      <alignment horizontal="center" vertical="center"/>
    </xf>
    <xf numFmtId="0" fontId="42" fillId="16" borderId="1" xfId="0" applyFont="1" applyFill="1" applyBorder="1" applyAlignment="1">
      <alignment horizontal="center" vertical="center" wrapText="1"/>
    </xf>
    <xf numFmtId="9" fontId="45" fillId="16" borderId="1" xfId="19" applyFont="1" applyFill="1" applyBorder="1" applyAlignment="1">
      <alignment horizontal="center" vertical="center" wrapText="1"/>
    </xf>
    <xf numFmtId="0" fontId="8" fillId="0" borderId="1" xfId="0" applyFont="1" applyBorder="1" applyAlignment="1">
      <alignment horizontal="center" vertical="center"/>
    </xf>
    <xf numFmtId="0" fontId="41" fillId="15" borderId="1" xfId="0" applyFont="1" applyFill="1" applyBorder="1" applyAlignment="1">
      <alignment horizontal="center"/>
    </xf>
    <xf numFmtId="0" fontId="37" fillId="0" borderId="37" xfId="23" applyFont="1" applyFill="1" applyBorder="1" applyAlignment="1">
      <alignment vertical="center" wrapText="1"/>
    </xf>
    <xf numFmtId="0" fontId="37" fillId="0" borderId="38" xfId="23" applyFont="1" applyFill="1" applyBorder="1" applyAlignment="1">
      <alignment vertical="center" wrapText="1"/>
    </xf>
    <xf numFmtId="0" fontId="37" fillId="0" borderId="39" xfId="23" applyFont="1" applyFill="1" applyBorder="1" applyAlignment="1">
      <alignment vertical="center" wrapText="1"/>
    </xf>
    <xf numFmtId="0" fontId="44" fillId="14" borderId="1" xfId="0" applyFont="1" applyFill="1" applyBorder="1" applyAlignment="1">
      <alignment horizontal="center" vertical="center"/>
    </xf>
    <xf numFmtId="0" fontId="8" fillId="0" borderId="21"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41" xfId="0" applyFont="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42" fillId="3" borderId="14" xfId="0" applyFont="1" applyFill="1" applyBorder="1" applyAlignment="1">
      <alignment horizontal="center"/>
    </xf>
    <xf numFmtId="0" fontId="42" fillId="3" borderId="15" xfId="0" applyFont="1" applyFill="1" applyBorder="1" applyAlignment="1">
      <alignment horizontal="center"/>
    </xf>
    <xf numFmtId="0" fontId="42" fillId="3" borderId="16" xfId="0" applyFont="1" applyFill="1" applyBorder="1" applyAlignment="1">
      <alignment horizontal="center"/>
    </xf>
    <xf numFmtId="0" fontId="8"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9" fontId="15" fillId="0" borderId="1" xfId="17" applyNumberFormat="1" applyFont="1" applyFill="1" applyBorder="1" applyAlignment="1">
      <alignment horizontal="center" vertical="center" wrapText="1"/>
    </xf>
    <xf numFmtId="0" fontId="19" fillId="0" borderId="1" xfId="0" applyFont="1" applyFill="1" applyBorder="1" applyAlignment="1">
      <alignment horizontal="left" vertical="center"/>
    </xf>
    <xf numFmtId="0" fontId="42" fillId="16" borderId="9" xfId="0" applyFont="1" applyFill="1" applyBorder="1" applyAlignment="1">
      <alignment horizontal="center" vertical="center" wrapText="1"/>
    </xf>
    <xf numFmtId="0" fontId="42" fillId="16" borderId="10" xfId="0" applyFont="1" applyFill="1" applyBorder="1" applyAlignment="1">
      <alignment horizontal="center" vertical="center" wrapText="1"/>
    </xf>
    <xf numFmtId="9" fontId="45" fillId="16" borderId="9" xfId="19" applyFont="1" applyFill="1" applyBorder="1" applyAlignment="1">
      <alignment horizontal="center" vertical="center" wrapText="1"/>
    </xf>
    <xf numFmtId="9" fontId="45" fillId="16" borderId="10" xfId="19" applyFont="1" applyFill="1" applyBorder="1" applyAlignment="1">
      <alignment horizontal="center" vertical="center" wrapText="1"/>
    </xf>
    <xf numFmtId="0" fontId="41" fillId="15" borderId="8" xfId="0" applyFont="1" applyFill="1" applyBorder="1" applyAlignment="1">
      <alignment horizontal="center"/>
    </xf>
    <xf numFmtId="0" fontId="41" fillId="15" borderId="0" xfId="0" applyFont="1" applyFill="1" applyBorder="1" applyAlignment="1">
      <alignment horizontal="center"/>
    </xf>
    <xf numFmtId="0" fontId="44" fillId="14" borderId="6" xfId="0" applyFont="1" applyFill="1" applyBorder="1" applyAlignment="1">
      <alignment horizontal="center" vertical="center"/>
    </xf>
    <xf numFmtId="0" fontId="44" fillId="14" borderId="4" xfId="0" applyFont="1" applyFill="1" applyBorder="1" applyAlignment="1">
      <alignment horizontal="center" vertical="center"/>
    </xf>
    <xf numFmtId="0" fontId="44" fillId="14" borderId="3"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9" fontId="8" fillId="0" borderId="1" xfId="19" applyFont="1" applyFill="1" applyBorder="1" applyAlignment="1">
      <alignment horizontal="center" vertical="center"/>
    </xf>
    <xf numFmtId="0" fontId="15" fillId="0" borderId="1" xfId="14" applyFont="1" applyFill="1" applyBorder="1" applyAlignment="1" applyProtection="1">
      <alignment horizontal="center" vertical="center" wrapText="1"/>
      <protection locked="0"/>
    </xf>
    <xf numFmtId="0" fontId="15" fillId="0" borderId="1" xfId="14" applyFont="1" applyFill="1" applyBorder="1" applyAlignment="1" applyProtection="1">
      <alignment horizontal="center" vertical="center"/>
      <protection locked="0"/>
    </xf>
    <xf numFmtId="0" fontId="14" fillId="4" borderId="1" xfId="14" applyFont="1" applyFill="1" applyBorder="1" applyAlignment="1">
      <alignment horizontal="center" vertical="center"/>
    </xf>
    <xf numFmtId="0" fontId="14" fillId="0" borderId="1" xfId="14" applyFont="1" applyFill="1" applyBorder="1" applyAlignment="1">
      <alignment horizontal="center" vertical="center"/>
    </xf>
    <xf numFmtId="0" fontId="15" fillId="3" borderId="1" xfId="0" applyFont="1" applyFill="1" applyBorder="1" applyAlignment="1">
      <alignment horizontal="justify" vertical="center" wrapText="1"/>
    </xf>
    <xf numFmtId="0" fontId="15" fillId="3" borderId="1" xfId="0" applyFont="1" applyFill="1" applyBorder="1" applyAlignment="1">
      <alignment horizontal="justify" vertical="center"/>
    </xf>
    <xf numFmtId="0" fontId="15" fillId="0" borderId="1" xfId="0" applyFont="1" applyFill="1" applyBorder="1" applyAlignment="1">
      <alignment horizontal="justify" vertical="center" wrapText="1"/>
    </xf>
    <xf numFmtId="0" fontId="15" fillId="0" borderId="1" xfId="0" applyFont="1" applyFill="1" applyBorder="1" applyAlignment="1">
      <alignment horizontal="justify" vertical="center"/>
    </xf>
    <xf numFmtId="0" fontId="14" fillId="0" borderId="1" xfId="14" applyFont="1" applyFill="1" applyBorder="1" applyAlignment="1" applyProtection="1">
      <alignment horizontal="center" vertical="center" wrapText="1"/>
      <protection locked="0"/>
    </xf>
    <xf numFmtId="0" fontId="15" fillId="0" borderId="1" xfId="14" applyFont="1" applyFill="1" applyBorder="1" applyAlignment="1" applyProtection="1">
      <alignment horizontal="center" vertical="center"/>
    </xf>
    <xf numFmtId="0" fontId="15" fillId="0" borderId="1" xfId="14" applyFont="1" applyFill="1" applyBorder="1" applyAlignment="1" applyProtection="1">
      <alignment horizontal="center" vertical="center" wrapText="1"/>
    </xf>
    <xf numFmtId="14" fontId="15" fillId="12" borderId="1" xfId="0" applyNumberFormat="1" applyFont="1" applyFill="1" applyBorder="1" applyAlignment="1">
      <alignment horizontal="center" vertical="center" wrapText="1"/>
    </xf>
    <xf numFmtId="14" fontId="49" fillId="0" borderId="1" xfId="0" applyNumberFormat="1" applyFont="1" applyBorder="1" applyAlignment="1">
      <alignment vertical="center"/>
    </xf>
    <xf numFmtId="9" fontId="15" fillId="0" borderId="1" xfId="0" applyNumberFormat="1" applyFont="1" applyBorder="1" applyAlignment="1">
      <alignment horizontal="center" vertical="center" wrapText="1"/>
    </xf>
    <xf numFmtId="9" fontId="49" fillId="0" borderId="1" xfId="0" applyNumberFormat="1" applyFont="1" applyBorder="1" applyAlignment="1">
      <alignment vertical="center"/>
    </xf>
    <xf numFmtId="9" fontId="15" fillId="12" borderId="1" xfId="0" applyNumberFormat="1" applyFont="1" applyFill="1" applyBorder="1" applyAlignment="1">
      <alignment horizontal="center" vertical="center" wrapText="1"/>
    </xf>
    <xf numFmtId="0" fontId="49" fillId="0" borderId="1" xfId="0" applyFont="1" applyBorder="1" applyAlignment="1">
      <alignment vertical="center"/>
    </xf>
    <xf numFmtId="0" fontId="15" fillId="12" borderId="1" xfId="0" applyFont="1" applyFill="1" applyBorder="1" applyAlignment="1">
      <alignment horizontal="center" vertical="center"/>
    </xf>
    <xf numFmtId="9" fontId="14" fillId="12" borderId="1" xfId="0" applyNumberFormat="1" applyFont="1" applyFill="1" applyBorder="1" applyAlignment="1">
      <alignment horizontal="center" vertical="center" wrapText="1"/>
    </xf>
    <xf numFmtId="0" fontId="49" fillId="0" borderId="1" xfId="0" applyFont="1" applyBorder="1" applyAlignment="1">
      <alignment horizontal="center" vertical="center"/>
    </xf>
    <xf numFmtId="0" fontId="14" fillId="13" borderId="1" xfId="0" applyFont="1" applyFill="1" applyBorder="1" applyAlignment="1">
      <alignment horizontal="left" vertical="center" wrapText="1"/>
    </xf>
    <xf numFmtId="0" fontId="39" fillId="0" borderId="1" xfId="0" applyFont="1" applyBorder="1" applyAlignment="1">
      <alignment vertical="center"/>
    </xf>
    <xf numFmtId="0" fontId="14" fillId="13" borderId="1" xfId="0" applyFont="1" applyFill="1" applyBorder="1" applyAlignment="1">
      <alignment horizontal="center" vertical="center"/>
    </xf>
    <xf numFmtId="9" fontId="14" fillId="13" borderId="1" xfId="0" applyNumberFormat="1" applyFont="1" applyFill="1" applyBorder="1" applyAlignment="1">
      <alignment horizontal="center" vertical="center"/>
    </xf>
    <xf numFmtId="0" fontId="15" fillId="12" borderId="1" xfId="0" applyFont="1" applyFill="1" applyBorder="1" applyAlignment="1">
      <alignment horizontal="center" vertical="center" wrapText="1"/>
    </xf>
    <xf numFmtId="0" fontId="15" fillId="0" borderId="1" xfId="0" applyFont="1" applyBorder="1" applyAlignment="1">
      <alignment horizontal="center" vertical="center" wrapText="1"/>
    </xf>
    <xf numFmtId="1" fontId="15" fillId="12" borderId="1" xfId="0" applyNumberFormat="1" applyFont="1" applyFill="1" applyBorder="1" applyAlignment="1">
      <alignment horizontal="center" vertical="center" wrapText="1"/>
    </xf>
    <xf numFmtId="9" fontId="15" fillId="12" borderId="1" xfId="0" applyNumberFormat="1" applyFont="1" applyFill="1" applyBorder="1" applyAlignment="1">
      <alignment horizontal="center" vertical="center"/>
    </xf>
    <xf numFmtId="0" fontId="15" fillId="0" borderId="1" xfId="0" applyFont="1" applyBorder="1" applyAlignment="1">
      <alignment horizontal="center" vertical="center"/>
    </xf>
    <xf numFmtId="49" fontId="15" fillId="12" borderId="1" xfId="0" applyNumberFormat="1" applyFont="1" applyFill="1" applyBorder="1" applyAlignment="1">
      <alignment horizontal="center" vertical="center"/>
    </xf>
    <xf numFmtId="0" fontId="49" fillId="0" borderId="1" xfId="0" applyFont="1" applyBorder="1" applyAlignment="1">
      <alignment horizontal="left" vertical="center"/>
    </xf>
    <xf numFmtId="0" fontId="7" fillId="0" borderId="1" xfId="14" applyFont="1" applyFill="1" applyBorder="1" applyAlignment="1">
      <alignment horizontal="center" vertical="center"/>
    </xf>
    <xf numFmtId="0" fontId="11" fillId="0" borderId="1"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37" fillId="0" borderId="37" xfId="23" applyFont="1" applyFill="1" applyBorder="1" applyAlignment="1">
      <alignment horizontal="left" vertical="center" wrapText="1"/>
    </xf>
    <xf numFmtId="0" fontId="37" fillId="0" borderId="38" xfId="23" applyFont="1" applyFill="1" applyBorder="1" applyAlignment="1">
      <alignment horizontal="left" vertical="center" wrapText="1"/>
    </xf>
    <xf numFmtId="0" fontId="37" fillId="0" borderId="39" xfId="23" applyFont="1" applyFill="1" applyBorder="1" applyAlignment="1">
      <alignment horizontal="left" vertical="center" wrapText="1"/>
    </xf>
    <xf numFmtId="0" fontId="3" fillId="0" borderId="17" xfId="22" applyFont="1" applyFill="1" applyBorder="1" applyAlignment="1">
      <alignment horizontal="center" vertical="center" wrapText="1"/>
    </xf>
    <xf numFmtId="0" fontId="3" fillId="0" borderId="20" xfId="22" applyFont="1" applyFill="1" applyBorder="1" applyAlignment="1">
      <alignment horizontal="center" vertical="center" wrapText="1"/>
    </xf>
    <xf numFmtId="0" fontId="3" fillId="0" borderId="18" xfId="22" applyFont="1" applyFill="1" applyBorder="1" applyAlignment="1">
      <alignment horizontal="center" vertical="center" wrapText="1"/>
    </xf>
    <xf numFmtId="49" fontId="38" fillId="9" borderId="31" xfId="22" applyNumberFormat="1" applyFont="1" applyFill="1" applyBorder="1" applyAlignment="1">
      <alignment horizontal="center" vertical="center" wrapText="1"/>
    </xf>
    <xf numFmtId="49" fontId="38" fillId="9" borderId="32" xfId="22" applyNumberFormat="1" applyFont="1" applyFill="1" applyBorder="1" applyAlignment="1">
      <alignment horizontal="center" vertical="center" wrapText="1"/>
    </xf>
    <xf numFmtId="0" fontId="3" fillId="0" borderId="1" xfId="22" applyFont="1" applyBorder="1" applyAlignment="1">
      <alignment horizontal="center" vertical="center" wrapText="1"/>
    </xf>
    <xf numFmtId="3" fontId="3" fillId="8" borderId="3" xfId="21" applyNumberFormat="1" applyFont="1" applyFill="1" applyBorder="1" applyAlignment="1">
      <alignment horizontal="center" vertical="center"/>
    </xf>
    <xf numFmtId="3" fontId="3" fillId="8" borderId="1" xfId="21" applyNumberFormat="1" applyFont="1" applyFill="1" applyBorder="1" applyAlignment="1">
      <alignment horizontal="center" vertical="center"/>
    </xf>
    <xf numFmtId="0" fontId="3" fillId="8" borderId="1" xfId="20" applyFont="1" applyFill="1" applyBorder="1" applyAlignment="1">
      <alignment horizontal="center" vertical="center"/>
    </xf>
    <xf numFmtId="49" fontId="36" fillId="9" borderId="21" xfId="22" applyNumberFormat="1" applyFont="1" applyFill="1" applyBorder="1" applyAlignment="1">
      <alignment horizontal="center" vertical="center" wrapText="1"/>
    </xf>
    <xf numFmtId="49" fontId="36" fillId="9" borderId="25" xfId="22" applyNumberFormat="1" applyFont="1" applyFill="1" applyBorder="1" applyAlignment="1">
      <alignment horizontal="center" vertical="center" wrapText="1"/>
    </xf>
    <xf numFmtId="0" fontId="3" fillId="0" borderId="12" xfId="22" applyFont="1" applyBorder="1" applyAlignment="1">
      <alignment horizontal="center" vertical="center" wrapText="1"/>
    </xf>
    <xf numFmtId="0" fontId="3" fillId="0" borderId="30" xfId="22" applyFont="1" applyBorder="1" applyAlignment="1">
      <alignment horizontal="center" vertical="center" wrapText="1"/>
    </xf>
    <xf numFmtId="0" fontId="3" fillId="0" borderId="13" xfId="22" applyFont="1" applyBorder="1" applyAlignment="1">
      <alignment horizontal="center" vertical="center" wrapText="1"/>
    </xf>
  </cellXfs>
  <cellStyles count="25">
    <cellStyle name="Coma 2" xfId="1"/>
    <cellStyle name="Millares [0]" xfId="24"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'1_Acciones_disciplinarias'!$D$29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'1_Acciones_disciplinarias'!$B$30:$B$41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'1_Acciones_disciplinarias'!$D$30:$D$41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16B-4445-B860-4119BD7B1127}"/>
            </c:ext>
          </c:extLst>
        </c:ser>
        <c:ser>
          <c:idx val="1"/>
          <c:order val="1"/>
          <c:tx>
            <c:strRef>
              <c:f>'1_Acciones_disciplinarias'!$F$29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'1_Acciones_disciplinarias'!$B$30:$B$41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'1_Acciones_disciplinarias'!$F$30:$F$41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16B-4445-B860-4119BD7B1127}"/>
            </c:ext>
          </c:extLst>
        </c:ser>
        <c:dLbls>
          <c:showLegendKey val="0"/>
          <c:showVal val="0"/>
          <c:showCatName val="0"/>
          <c:showSerName val="0"/>
          <c:showPercent val="0"/>
          <c:showBubbleSize val="0"/>
        </c:dLbls>
        <c:marker val="1"/>
        <c:smooth val="0"/>
        <c:axId val="459251167"/>
        <c:axId val="478883551"/>
      </c:lineChart>
      <c:catAx>
        <c:axId val="459251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8883551"/>
        <c:crosses val="autoZero"/>
        <c:auto val="1"/>
        <c:lblAlgn val="ctr"/>
        <c:lblOffset val="100"/>
        <c:noMultiLvlLbl val="0"/>
      </c:catAx>
      <c:valAx>
        <c:axId val="478883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9251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'2_Seguimientos'!$D$29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'2_Seguimientos'!$B$30:$B$41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'2_Seguimientos'!$D$30:$D$41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E42-4C7B-BC9D-294B1E4D21B8}"/>
            </c:ext>
          </c:extLst>
        </c:ser>
        <c:ser>
          <c:idx val="1"/>
          <c:order val="1"/>
          <c:tx>
            <c:strRef>
              <c:f>'2_Seguimientos'!$F$29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'2_Seguimientos'!$B$30:$B$41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'2_Seguimientos'!$F$30:$F$41</c:f>
              <c:numCache>
                <c:formatCode>#,##0</c:formatCode>
                <c:ptCount val="12"/>
                <c:pt idx="0">
                  <c:v>0</c:v>
                </c:pt>
                <c:pt idx="1">
                  <c:v>0</c:v>
                </c:pt>
                <c:pt idx="2">
                  <c:v>1</c:v>
                </c:pt>
                <c:pt idx="3">
                  <c:v>1</c:v>
                </c:pt>
                <c:pt idx="4">
                  <c:v>1</c:v>
                </c:pt>
                <c:pt idx="5">
                  <c:v>2</c:v>
                </c:pt>
                <c:pt idx="6">
                  <c:v>2</c:v>
                </c:pt>
                <c:pt idx="7">
                  <c:v>2</c:v>
                </c:pt>
                <c:pt idx="8">
                  <c:v>3</c:v>
                </c:pt>
                <c:pt idx="9">
                  <c:v>3</c:v>
                </c:pt>
                <c:pt idx="10">
                  <c:v>3</c:v>
                </c:pt>
                <c:pt idx="11">
                  <c:v>4</c:v>
                </c:pt>
              </c:numCache>
            </c:numRef>
          </c:val>
          <c:smooth val="0"/>
          <c:extLst>
            <c:ext xmlns:c16="http://schemas.microsoft.com/office/drawing/2014/chart" uri="{C3380CC4-5D6E-409C-BE32-E72D297353CC}">
              <c16:uniqueId val="{00000001-BE42-4C7B-BC9D-294B1E4D21B8}"/>
            </c:ext>
          </c:extLst>
        </c:ser>
        <c:dLbls>
          <c:showLegendKey val="0"/>
          <c:showVal val="0"/>
          <c:showCatName val="0"/>
          <c:showSerName val="0"/>
          <c:showPercent val="0"/>
          <c:showBubbleSize val="0"/>
        </c:dLbls>
        <c:marker val="1"/>
        <c:smooth val="0"/>
        <c:axId val="303394608"/>
        <c:axId val="303399184"/>
      </c:lineChart>
      <c:catAx>
        <c:axId val="30339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3399184"/>
        <c:crosses val="autoZero"/>
        <c:auto val="1"/>
        <c:lblAlgn val="ctr"/>
        <c:lblOffset val="100"/>
        <c:noMultiLvlLbl val="0"/>
      </c:catAx>
      <c:valAx>
        <c:axId val="303399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3394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'3_MIPG'!$D$29</c:f>
              <c:strCache>
                <c:ptCount val="1"/>
                <c:pt idx="0">
                  <c:v>Numerador Acumulado (Variable 1)</c:v>
                </c:pt>
              </c:strCache>
            </c:strRef>
          </c:tx>
          <c:cat>
            <c:strRef>
              <c:f>'3_MIPG'!$B$30:$B$41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5B-4AC7-AED9-BBB9A78B663B}"/>
            </c:ext>
          </c:extLst>
        </c:ser>
        <c:ser>
          <c:idx val="1"/>
          <c:order val="1"/>
          <c:tx>
            <c:strRef>
              <c:f>'3_MIPG'!$F$29</c:f>
              <c:strCache>
                <c:ptCount val="1"/>
                <c:pt idx="0">
                  <c:v>Denominador Acumulado (Variable 2)</c:v>
                </c:pt>
              </c:strCache>
            </c:strRef>
          </c:tx>
          <c:cat>
            <c:strRef>
              <c:f>'3_MIPG'!$B$30:$B$41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'3_MIPG'!$F$30:$F$41</c:f>
              <c:numCache>
                <c:formatCode>0.00%</c:formatCode>
                <c:ptCount val="12"/>
                <c:pt idx="0">
                  <c:v>0</c:v>
                </c:pt>
                <c:pt idx="1">
                  <c:v>0</c:v>
                </c:pt>
                <c:pt idx="2">
                  <c:v>0</c:v>
                </c:pt>
                <c:pt idx="3">
                  <c:v>0</c:v>
                </c:pt>
                <c:pt idx="4">
                  <c:v>0</c:v>
                </c:pt>
                <c:pt idx="5">
                  <c:v>0.4</c:v>
                </c:pt>
                <c:pt idx="6">
                  <c:v>0.4</c:v>
                </c:pt>
                <c:pt idx="7">
                  <c:v>0.4</c:v>
                </c:pt>
                <c:pt idx="8">
                  <c:v>0.4</c:v>
                </c:pt>
                <c:pt idx="9">
                  <c:v>0.4</c:v>
                </c:pt>
                <c:pt idx="10">
                  <c:v>1</c:v>
                </c:pt>
                <c:pt idx="11">
                  <c:v>1</c:v>
                </c:pt>
              </c:numCache>
            </c:numRef>
          </c:val>
          <c:smooth val="0"/>
          <c:extLst>
            <c:ext xmlns:c16="http://schemas.microsoft.com/office/drawing/2014/chart" uri="{C3380CC4-5D6E-409C-BE32-E72D297353CC}">
              <c16:uniqueId val="{00000001-0F5B-4AC7-AED9-BBB9A78B663B}"/>
            </c:ext>
          </c:extLst>
        </c:ser>
        <c:dLbls>
          <c:showLegendKey val="0"/>
          <c:showVal val="0"/>
          <c:showCatName val="0"/>
          <c:showSerName val="0"/>
          <c:showPercent val="0"/>
          <c:showBubbleSize val="0"/>
        </c:dLbls>
        <c:marker val="1"/>
        <c:smooth val="0"/>
        <c:axId val="1011552399"/>
        <c:axId val="1"/>
      </c:lineChart>
      <c:catAx>
        <c:axId val="1011552399"/>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11552399"/>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157278</xdr:colOff>
      <xdr:row>0</xdr:row>
      <xdr:rowOff>231321</xdr:rowOff>
    </xdr:from>
    <xdr:to>
      <xdr:col>1</xdr:col>
      <xdr:colOff>1262743</xdr:colOff>
      <xdr:row>3</xdr:row>
      <xdr:rowOff>108856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8" y="231321"/>
          <a:ext cx="1717786" cy="1442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104775</xdr:rowOff>
    </xdr:from>
    <xdr:to>
      <xdr:col>2</xdr:col>
      <xdr:colOff>424656</xdr:colOff>
      <xdr:row>4</xdr:row>
      <xdr:rowOff>114300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28625" y="247650"/>
          <a:ext cx="69135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297960</xdr:colOff>
      <xdr:row>1</xdr:row>
      <xdr:rowOff>93624</xdr:rowOff>
    </xdr:from>
    <xdr:to>
      <xdr:col>1</xdr:col>
      <xdr:colOff>1287095</xdr:colOff>
      <xdr:row>4</xdr:row>
      <xdr:rowOff>280460</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61460" y="167707"/>
          <a:ext cx="989135" cy="127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412750</xdr:colOff>
      <xdr:row>43</xdr:row>
      <xdr:rowOff>67732</xdr:rowOff>
    </xdr:from>
    <xdr:to>
      <xdr:col>7</xdr:col>
      <xdr:colOff>0</xdr:colOff>
      <xdr:row>47</xdr:row>
      <xdr:rowOff>486833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461962</xdr:colOff>
      <xdr:row>1</xdr:row>
      <xdr:rowOff>52387</xdr:rowOff>
    </xdr:from>
    <xdr:to>
      <xdr:col>1</xdr:col>
      <xdr:colOff>1462087</xdr:colOff>
      <xdr:row>4</xdr:row>
      <xdr:rowOff>195262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306" y="254793"/>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740834</xdr:colOff>
      <xdr:row>43</xdr:row>
      <xdr:rowOff>88900</xdr:rowOff>
    </xdr:from>
    <xdr:to>
      <xdr:col>6</xdr:col>
      <xdr:colOff>1195917</xdr:colOff>
      <xdr:row>47</xdr:row>
      <xdr:rowOff>461433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378617</xdr:colOff>
      <xdr:row>1</xdr:row>
      <xdr:rowOff>64294</xdr:rowOff>
    </xdr:from>
    <xdr:to>
      <xdr:col>1</xdr:col>
      <xdr:colOff>1378742</xdr:colOff>
      <xdr:row>4</xdr:row>
      <xdr:rowOff>207169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1" y="266700"/>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323850</xdr:colOff>
      <xdr:row>1</xdr:row>
      <xdr:rowOff>57150</xdr:rowOff>
    </xdr:from>
    <xdr:to>
      <xdr:col>1</xdr:col>
      <xdr:colOff>1314450</xdr:colOff>
      <xdr:row>4</xdr:row>
      <xdr:rowOff>257175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423333</xdr:colOff>
      <xdr:row>43</xdr:row>
      <xdr:rowOff>142875</xdr:rowOff>
    </xdr:from>
    <xdr:to>
      <xdr:col>7</xdr:col>
      <xdr:colOff>539749</xdr:colOff>
      <xdr:row>47</xdr:row>
      <xdr:rowOff>476250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450056</xdr:colOff>
      <xdr:row>1</xdr:row>
      <xdr:rowOff>64294</xdr:rowOff>
    </xdr:from>
    <xdr:to>
      <xdr:col>1</xdr:col>
      <xdr:colOff>1450181</xdr:colOff>
      <xdr:row>4</xdr:row>
      <xdr:rowOff>207169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66700"/>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showGridLines="0" tabSelected="1" topLeftCell="A11" zoomScale="70" zoomScaleNormal="70" workbookViewId="0">
      <selection activeCell="F16" sqref="F16:F18"/>
    </sheetView>
  </sheetViews>
  <sheetFormatPr baseColWidth="10" defaultRowHeight="15" x14ac:dyDescent="0.25"/>
  <cols>
    <col min="1" max="1" width="9.140625" style="10" customWidth="1"/>
    <col min="2" max="2" width="24" style="10" customWidth="1"/>
    <col min="3" max="3" width="20" style="10" customWidth="1"/>
    <col min="4" max="4" width="32.85546875" style="10" customWidth="1"/>
    <col min="5" max="5" width="18.5703125" style="10" customWidth="1"/>
    <col min="6" max="6" width="29.5703125" style="10" customWidth="1"/>
    <col min="7" max="7" width="19" style="10" customWidth="1"/>
    <col min="8" max="8" width="35.140625" style="10" customWidth="1"/>
    <col min="9" max="20" width="11.5703125" style="10" customWidth="1"/>
    <col min="21" max="21" width="16.42578125" style="10" customWidth="1"/>
    <col min="22" max="22" width="11" style="10" customWidth="1"/>
    <col min="23" max="23" width="18.7109375" style="10" customWidth="1"/>
    <col min="24" max="256" width="11.42578125" style="10"/>
    <col min="257" max="257" width="9.140625" style="10" customWidth="1"/>
    <col min="258" max="258" width="24" style="10" customWidth="1"/>
    <col min="259" max="260" width="20" style="10" customWidth="1"/>
    <col min="261" max="261" width="18.5703125" style="10" customWidth="1"/>
    <col min="262" max="262" width="20" style="10" customWidth="1"/>
    <col min="263" max="263" width="19" style="10" customWidth="1"/>
    <col min="264" max="264" width="24.7109375" style="10" customWidth="1"/>
    <col min="265" max="276" width="7.7109375" style="10" customWidth="1"/>
    <col min="277" max="277" width="16.42578125" style="10" customWidth="1"/>
    <col min="278" max="278" width="11" style="10" customWidth="1"/>
    <col min="279" max="279" width="18.7109375" style="10" customWidth="1"/>
    <col min="280" max="512" width="11.42578125" style="10"/>
    <col min="513" max="513" width="9.140625" style="10" customWidth="1"/>
    <col min="514" max="514" width="24" style="10" customWidth="1"/>
    <col min="515" max="516" width="20" style="10" customWidth="1"/>
    <col min="517" max="517" width="18.5703125" style="10" customWidth="1"/>
    <col min="518" max="518" width="20" style="10" customWidth="1"/>
    <col min="519" max="519" width="19" style="10" customWidth="1"/>
    <col min="520" max="520" width="24.7109375" style="10" customWidth="1"/>
    <col min="521" max="532" width="7.7109375" style="10" customWidth="1"/>
    <col min="533" max="533" width="16.42578125" style="10" customWidth="1"/>
    <col min="534" max="534" width="11" style="10" customWidth="1"/>
    <col min="535" max="535" width="18.7109375" style="10" customWidth="1"/>
    <col min="536" max="768" width="11.42578125" style="10"/>
    <col min="769" max="769" width="9.140625" style="10" customWidth="1"/>
    <col min="770" max="770" width="24" style="10" customWidth="1"/>
    <col min="771" max="772" width="20" style="10" customWidth="1"/>
    <col min="773" max="773" width="18.5703125" style="10" customWidth="1"/>
    <col min="774" max="774" width="20" style="10" customWidth="1"/>
    <col min="775" max="775" width="19" style="10" customWidth="1"/>
    <col min="776" max="776" width="24.7109375" style="10" customWidth="1"/>
    <col min="777" max="788" width="7.7109375" style="10" customWidth="1"/>
    <col min="789" max="789" width="16.42578125" style="10" customWidth="1"/>
    <col min="790" max="790" width="11" style="10" customWidth="1"/>
    <col min="791" max="791" width="18.7109375" style="10" customWidth="1"/>
    <col min="792" max="1024" width="11.42578125" style="10"/>
    <col min="1025" max="1025" width="9.140625" style="10" customWidth="1"/>
    <col min="1026" max="1026" width="24" style="10" customWidth="1"/>
    <col min="1027" max="1028" width="20" style="10" customWidth="1"/>
    <col min="1029" max="1029" width="18.5703125" style="10" customWidth="1"/>
    <col min="1030" max="1030" width="20" style="10" customWidth="1"/>
    <col min="1031" max="1031" width="19" style="10" customWidth="1"/>
    <col min="1032" max="1032" width="24.7109375" style="10" customWidth="1"/>
    <col min="1033" max="1044" width="7.7109375" style="10" customWidth="1"/>
    <col min="1045" max="1045" width="16.42578125" style="10" customWidth="1"/>
    <col min="1046" max="1046" width="11" style="10" customWidth="1"/>
    <col min="1047" max="1047" width="18.7109375" style="10" customWidth="1"/>
    <col min="1048" max="1280" width="11.42578125" style="10"/>
    <col min="1281" max="1281" width="9.140625" style="10" customWidth="1"/>
    <col min="1282" max="1282" width="24" style="10" customWidth="1"/>
    <col min="1283" max="1284" width="20" style="10" customWidth="1"/>
    <col min="1285" max="1285" width="18.5703125" style="10" customWidth="1"/>
    <col min="1286" max="1286" width="20" style="10" customWidth="1"/>
    <col min="1287" max="1287" width="19" style="10" customWidth="1"/>
    <col min="1288" max="1288" width="24.7109375" style="10" customWidth="1"/>
    <col min="1289" max="1300" width="7.7109375" style="10" customWidth="1"/>
    <col min="1301" max="1301" width="16.42578125" style="10" customWidth="1"/>
    <col min="1302" max="1302" width="11" style="10" customWidth="1"/>
    <col min="1303" max="1303" width="18.7109375" style="10" customWidth="1"/>
    <col min="1304" max="1536" width="11.42578125" style="10"/>
    <col min="1537" max="1537" width="9.140625" style="10" customWidth="1"/>
    <col min="1538" max="1538" width="24" style="10" customWidth="1"/>
    <col min="1539" max="1540" width="20" style="10" customWidth="1"/>
    <col min="1541" max="1541" width="18.5703125" style="10" customWidth="1"/>
    <col min="1542" max="1542" width="20" style="10" customWidth="1"/>
    <col min="1543" max="1543" width="19" style="10" customWidth="1"/>
    <col min="1544" max="1544" width="24.7109375" style="10" customWidth="1"/>
    <col min="1545" max="1556" width="7.7109375" style="10" customWidth="1"/>
    <col min="1557" max="1557" width="16.42578125" style="10" customWidth="1"/>
    <col min="1558" max="1558" width="11" style="10" customWidth="1"/>
    <col min="1559" max="1559" width="18.7109375" style="10" customWidth="1"/>
    <col min="1560" max="1792" width="11.42578125" style="10"/>
    <col min="1793" max="1793" width="9.140625" style="10" customWidth="1"/>
    <col min="1794" max="1794" width="24" style="10" customWidth="1"/>
    <col min="1795" max="1796" width="20" style="10" customWidth="1"/>
    <col min="1797" max="1797" width="18.5703125" style="10" customWidth="1"/>
    <col min="1798" max="1798" width="20" style="10" customWidth="1"/>
    <col min="1799" max="1799" width="19" style="10" customWidth="1"/>
    <col min="1800" max="1800" width="24.7109375" style="10" customWidth="1"/>
    <col min="1801" max="1812" width="7.7109375" style="10" customWidth="1"/>
    <col min="1813" max="1813" width="16.42578125" style="10" customWidth="1"/>
    <col min="1814" max="1814" width="11" style="10" customWidth="1"/>
    <col min="1815" max="1815" width="18.7109375" style="10" customWidth="1"/>
    <col min="1816" max="2048" width="11.42578125" style="10"/>
    <col min="2049" max="2049" width="9.140625" style="10" customWidth="1"/>
    <col min="2050" max="2050" width="24" style="10" customWidth="1"/>
    <col min="2051" max="2052" width="20" style="10" customWidth="1"/>
    <col min="2053" max="2053" width="18.5703125" style="10" customWidth="1"/>
    <col min="2054" max="2054" width="20" style="10" customWidth="1"/>
    <col min="2055" max="2055" width="19" style="10" customWidth="1"/>
    <col min="2056" max="2056" width="24.7109375" style="10" customWidth="1"/>
    <col min="2057" max="2068" width="7.7109375" style="10" customWidth="1"/>
    <col min="2069" max="2069" width="16.42578125" style="10" customWidth="1"/>
    <col min="2070" max="2070" width="11" style="10" customWidth="1"/>
    <col min="2071" max="2071" width="18.7109375" style="10" customWidth="1"/>
    <col min="2072" max="2304" width="11.42578125" style="10"/>
    <col min="2305" max="2305" width="9.140625" style="10" customWidth="1"/>
    <col min="2306" max="2306" width="24" style="10" customWidth="1"/>
    <col min="2307" max="2308" width="20" style="10" customWidth="1"/>
    <col min="2309" max="2309" width="18.5703125" style="10" customWidth="1"/>
    <col min="2310" max="2310" width="20" style="10" customWidth="1"/>
    <col min="2311" max="2311" width="19" style="10" customWidth="1"/>
    <col min="2312" max="2312" width="24.7109375" style="10" customWidth="1"/>
    <col min="2313" max="2324" width="7.7109375" style="10" customWidth="1"/>
    <col min="2325" max="2325" width="16.42578125" style="10" customWidth="1"/>
    <col min="2326" max="2326" width="11" style="10" customWidth="1"/>
    <col min="2327" max="2327" width="18.7109375" style="10" customWidth="1"/>
    <col min="2328" max="2560" width="11.42578125" style="10"/>
    <col min="2561" max="2561" width="9.140625" style="10" customWidth="1"/>
    <col min="2562" max="2562" width="24" style="10" customWidth="1"/>
    <col min="2563" max="2564" width="20" style="10" customWidth="1"/>
    <col min="2565" max="2565" width="18.5703125" style="10" customWidth="1"/>
    <col min="2566" max="2566" width="20" style="10" customWidth="1"/>
    <col min="2567" max="2567" width="19" style="10" customWidth="1"/>
    <col min="2568" max="2568" width="24.7109375" style="10" customWidth="1"/>
    <col min="2569" max="2580" width="7.7109375" style="10" customWidth="1"/>
    <col min="2581" max="2581" width="16.42578125" style="10" customWidth="1"/>
    <col min="2582" max="2582" width="11" style="10" customWidth="1"/>
    <col min="2583" max="2583" width="18.7109375" style="10" customWidth="1"/>
    <col min="2584" max="2816" width="11.42578125" style="10"/>
    <col min="2817" max="2817" width="9.140625" style="10" customWidth="1"/>
    <col min="2818" max="2818" width="24" style="10" customWidth="1"/>
    <col min="2819" max="2820" width="20" style="10" customWidth="1"/>
    <col min="2821" max="2821" width="18.5703125" style="10" customWidth="1"/>
    <col min="2822" max="2822" width="20" style="10" customWidth="1"/>
    <col min="2823" max="2823" width="19" style="10" customWidth="1"/>
    <col min="2824" max="2824" width="24.7109375" style="10" customWidth="1"/>
    <col min="2825" max="2836" width="7.7109375" style="10" customWidth="1"/>
    <col min="2837" max="2837" width="16.42578125" style="10" customWidth="1"/>
    <col min="2838" max="2838" width="11" style="10" customWidth="1"/>
    <col min="2839" max="2839" width="18.7109375" style="10" customWidth="1"/>
    <col min="2840" max="3072" width="11.42578125" style="10"/>
    <col min="3073" max="3073" width="9.140625" style="10" customWidth="1"/>
    <col min="3074" max="3074" width="24" style="10" customWidth="1"/>
    <col min="3075" max="3076" width="20" style="10" customWidth="1"/>
    <col min="3077" max="3077" width="18.5703125" style="10" customWidth="1"/>
    <col min="3078" max="3078" width="20" style="10" customWidth="1"/>
    <col min="3079" max="3079" width="19" style="10" customWidth="1"/>
    <col min="3080" max="3080" width="24.7109375" style="10" customWidth="1"/>
    <col min="3081" max="3092" width="7.7109375" style="10" customWidth="1"/>
    <col min="3093" max="3093" width="16.42578125" style="10" customWidth="1"/>
    <col min="3094" max="3094" width="11" style="10" customWidth="1"/>
    <col min="3095" max="3095" width="18.7109375" style="10" customWidth="1"/>
    <col min="3096" max="3328" width="11.42578125" style="10"/>
    <col min="3329" max="3329" width="9.140625" style="10" customWidth="1"/>
    <col min="3330" max="3330" width="24" style="10" customWidth="1"/>
    <col min="3331" max="3332" width="20" style="10" customWidth="1"/>
    <col min="3333" max="3333" width="18.5703125" style="10" customWidth="1"/>
    <col min="3334" max="3334" width="20" style="10" customWidth="1"/>
    <col min="3335" max="3335" width="19" style="10" customWidth="1"/>
    <col min="3336" max="3336" width="24.7109375" style="10" customWidth="1"/>
    <col min="3337" max="3348" width="7.7109375" style="10" customWidth="1"/>
    <col min="3349" max="3349" width="16.42578125" style="10" customWidth="1"/>
    <col min="3350" max="3350" width="11" style="10" customWidth="1"/>
    <col min="3351" max="3351" width="18.7109375" style="10" customWidth="1"/>
    <col min="3352" max="3584" width="11.42578125" style="10"/>
    <col min="3585" max="3585" width="9.140625" style="10" customWidth="1"/>
    <col min="3586" max="3586" width="24" style="10" customWidth="1"/>
    <col min="3587" max="3588" width="20" style="10" customWidth="1"/>
    <col min="3589" max="3589" width="18.5703125" style="10" customWidth="1"/>
    <col min="3590" max="3590" width="20" style="10" customWidth="1"/>
    <col min="3591" max="3591" width="19" style="10" customWidth="1"/>
    <col min="3592" max="3592" width="24.7109375" style="10" customWidth="1"/>
    <col min="3593" max="3604" width="7.7109375" style="10" customWidth="1"/>
    <col min="3605" max="3605" width="16.42578125" style="10" customWidth="1"/>
    <col min="3606" max="3606" width="11" style="10" customWidth="1"/>
    <col min="3607" max="3607" width="18.7109375" style="10" customWidth="1"/>
    <col min="3608" max="3840" width="11.42578125" style="10"/>
    <col min="3841" max="3841" width="9.140625" style="10" customWidth="1"/>
    <col min="3842" max="3842" width="24" style="10" customWidth="1"/>
    <col min="3843" max="3844" width="20" style="10" customWidth="1"/>
    <col min="3845" max="3845" width="18.5703125" style="10" customWidth="1"/>
    <col min="3846" max="3846" width="20" style="10" customWidth="1"/>
    <col min="3847" max="3847" width="19" style="10" customWidth="1"/>
    <col min="3848" max="3848" width="24.7109375" style="10" customWidth="1"/>
    <col min="3849" max="3860" width="7.7109375" style="10" customWidth="1"/>
    <col min="3861" max="3861" width="16.42578125" style="10" customWidth="1"/>
    <col min="3862" max="3862" width="11" style="10" customWidth="1"/>
    <col min="3863" max="3863" width="18.7109375" style="10" customWidth="1"/>
    <col min="3864" max="4096" width="11.42578125" style="10"/>
    <col min="4097" max="4097" width="9.140625" style="10" customWidth="1"/>
    <col min="4098" max="4098" width="24" style="10" customWidth="1"/>
    <col min="4099" max="4100" width="20" style="10" customWidth="1"/>
    <col min="4101" max="4101" width="18.5703125" style="10" customWidth="1"/>
    <col min="4102" max="4102" width="20" style="10" customWidth="1"/>
    <col min="4103" max="4103" width="19" style="10" customWidth="1"/>
    <col min="4104" max="4104" width="24.7109375" style="10" customWidth="1"/>
    <col min="4105" max="4116" width="7.7109375" style="10" customWidth="1"/>
    <col min="4117" max="4117" width="16.42578125" style="10" customWidth="1"/>
    <col min="4118" max="4118" width="11" style="10" customWidth="1"/>
    <col min="4119" max="4119" width="18.7109375" style="10" customWidth="1"/>
    <col min="4120" max="4352" width="11.42578125" style="10"/>
    <col min="4353" max="4353" width="9.140625" style="10" customWidth="1"/>
    <col min="4354" max="4354" width="24" style="10" customWidth="1"/>
    <col min="4355" max="4356" width="20" style="10" customWidth="1"/>
    <col min="4357" max="4357" width="18.5703125" style="10" customWidth="1"/>
    <col min="4358" max="4358" width="20" style="10" customWidth="1"/>
    <col min="4359" max="4359" width="19" style="10" customWidth="1"/>
    <col min="4360" max="4360" width="24.7109375" style="10" customWidth="1"/>
    <col min="4361" max="4372" width="7.7109375" style="10" customWidth="1"/>
    <col min="4373" max="4373" width="16.42578125" style="10" customWidth="1"/>
    <col min="4374" max="4374" width="11" style="10" customWidth="1"/>
    <col min="4375" max="4375" width="18.7109375" style="10" customWidth="1"/>
    <col min="4376" max="4608" width="11.42578125" style="10"/>
    <col min="4609" max="4609" width="9.140625" style="10" customWidth="1"/>
    <col min="4610" max="4610" width="24" style="10" customWidth="1"/>
    <col min="4611" max="4612" width="20" style="10" customWidth="1"/>
    <col min="4613" max="4613" width="18.5703125" style="10" customWidth="1"/>
    <col min="4614" max="4614" width="20" style="10" customWidth="1"/>
    <col min="4615" max="4615" width="19" style="10" customWidth="1"/>
    <col min="4616" max="4616" width="24.7109375" style="10" customWidth="1"/>
    <col min="4617" max="4628" width="7.7109375" style="10" customWidth="1"/>
    <col min="4629" max="4629" width="16.42578125" style="10" customWidth="1"/>
    <col min="4630" max="4630" width="11" style="10" customWidth="1"/>
    <col min="4631" max="4631" width="18.7109375" style="10" customWidth="1"/>
    <col min="4632" max="4864" width="11.42578125" style="10"/>
    <col min="4865" max="4865" width="9.140625" style="10" customWidth="1"/>
    <col min="4866" max="4866" width="24" style="10" customWidth="1"/>
    <col min="4867" max="4868" width="20" style="10" customWidth="1"/>
    <col min="4869" max="4869" width="18.5703125" style="10" customWidth="1"/>
    <col min="4870" max="4870" width="20" style="10" customWidth="1"/>
    <col min="4871" max="4871" width="19" style="10" customWidth="1"/>
    <col min="4872" max="4872" width="24.7109375" style="10" customWidth="1"/>
    <col min="4873" max="4884" width="7.7109375" style="10" customWidth="1"/>
    <col min="4885" max="4885" width="16.42578125" style="10" customWidth="1"/>
    <col min="4886" max="4886" width="11" style="10" customWidth="1"/>
    <col min="4887" max="4887" width="18.7109375" style="10" customWidth="1"/>
    <col min="4888" max="5120" width="11.42578125" style="10"/>
    <col min="5121" max="5121" width="9.140625" style="10" customWidth="1"/>
    <col min="5122" max="5122" width="24" style="10" customWidth="1"/>
    <col min="5123" max="5124" width="20" style="10" customWidth="1"/>
    <col min="5125" max="5125" width="18.5703125" style="10" customWidth="1"/>
    <col min="5126" max="5126" width="20" style="10" customWidth="1"/>
    <col min="5127" max="5127" width="19" style="10" customWidth="1"/>
    <col min="5128" max="5128" width="24.7109375" style="10" customWidth="1"/>
    <col min="5129" max="5140" width="7.7109375" style="10" customWidth="1"/>
    <col min="5141" max="5141" width="16.42578125" style="10" customWidth="1"/>
    <col min="5142" max="5142" width="11" style="10" customWidth="1"/>
    <col min="5143" max="5143" width="18.7109375" style="10" customWidth="1"/>
    <col min="5144" max="5376" width="11.42578125" style="10"/>
    <col min="5377" max="5377" width="9.140625" style="10" customWidth="1"/>
    <col min="5378" max="5378" width="24" style="10" customWidth="1"/>
    <col min="5379" max="5380" width="20" style="10" customWidth="1"/>
    <col min="5381" max="5381" width="18.5703125" style="10" customWidth="1"/>
    <col min="5382" max="5382" width="20" style="10" customWidth="1"/>
    <col min="5383" max="5383" width="19" style="10" customWidth="1"/>
    <col min="5384" max="5384" width="24.7109375" style="10" customWidth="1"/>
    <col min="5385" max="5396" width="7.7109375" style="10" customWidth="1"/>
    <col min="5397" max="5397" width="16.42578125" style="10" customWidth="1"/>
    <col min="5398" max="5398" width="11" style="10" customWidth="1"/>
    <col min="5399" max="5399" width="18.7109375" style="10" customWidth="1"/>
    <col min="5400" max="5632" width="11.42578125" style="10"/>
    <col min="5633" max="5633" width="9.140625" style="10" customWidth="1"/>
    <col min="5634" max="5634" width="24" style="10" customWidth="1"/>
    <col min="5635" max="5636" width="20" style="10" customWidth="1"/>
    <col min="5637" max="5637" width="18.5703125" style="10" customWidth="1"/>
    <col min="5638" max="5638" width="20" style="10" customWidth="1"/>
    <col min="5639" max="5639" width="19" style="10" customWidth="1"/>
    <col min="5640" max="5640" width="24.7109375" style="10" customWidth="1"/>
    <col min="5641" max="5652" width="7.7109375" style="10" customWidth="1"/>
    <col min="5653" max="5653" width="16.42578125" style="10" customWidth="1"/>
    <col min="5654" max="5654" width="11" style="10" customWidth="1"/>
    <col min="5655" max="5655" width="18.7109375" style="10" customWidth="1"/>
    <col min="5656" max="5888" width="11.42578125" style="10"/>
    <col min="5889" max="5889" width="9.140625" style="10" customWidth="1"/>
    <col min="5890" max="5890" width="24" style="10" customWidth="1"/>
    <col min="5891" max="5892" width="20" style="10" customWidth="1"/>
    <col min="5893" max="5893" width="18.5703125" style="10" customWidth="1"/>
    <col min="5894" max="5894" width="20" style="10" customWidth="1"/>
    <col min="5895" max="5895" width="19" style="10" customWidth="1"/>
    <col min="5896" max="5896" width="24.7109375" style="10" customWidth="1"/>
    <col min="5897" max="5908" width="7.7109375" style="10" customWidth="1"/>
    <col min="5909" max="5909" width="16.42578125" style="10" customWidth="1"/>
    <col min="5910" max="5910" width="11" style="10" customWidth="1"/>
    <col min="5911" max="5911" width="18.7109375" style="10" customWidth="1"/>
    <col min="5912" max="6144" width="11.42578125" style="10"/>
    <col min="6145" max="6145" width="9.140625" style="10" customWidth="1"/>
    <col min="6146" max="6146" width="24" style="10" customWidth="1"/>
    <col min="6147" max="6148" width="20" style="10" customWidth="1"/>
    <col min="6149" max="6149" width="18.5703125" style="10" customWidth="1"/>
    <col min="6150" max="6150" width="20" style="10" customWidth="1"/>
    <col min="6151" max="6151" width="19" style="10" customWidth="1"/>
    <col min="6152" max="6152" width="24.7109375" style="10" customWidth="1"/>
    <col min="6153" max="6164" width="7.7109375" style="10" customWidth="1"/>
    <col min="6165" max="6165" width="16.42578125" style="10" customWidth="1"/>
    <col min="6166" max="6166" width="11" style="10" customWidth="1"/>
    <col min="6167" max="6167" width="18.7109375" style="10" customWidth="1"/>
    <col min="6168" max="6400" width="11.42578125" style="10"/>
    <col min="6401" max="6401" width="9.140625" style="10" customWidth="1"/>
    <col min="6402" max="6402" width="24" style="10" customWidth="1"/>
    <col min="6403" max="6404" width="20" style="10" customWidth="1"/>
    <col min="6405" max="6405" width="18.5703125" style="10" customWidth="1"/>
    <col min="6406" max="6406" width="20" style="10" customWidth="1"/>
    <col min="6407" max="6407" width="19" style="10" customWidth="1"/>
    <col min="6408" max="6408" width="24.7109375" style="10" customWidth="1"/>
    <col min="6409" max="6420" width="7.7109375" style="10" customWidth="1"/>
    <col min="6421" max="6421" width="16.42578125" style="10" customWidth="1"/>
    <col min="6422" max="6422" width="11" style="10" customWidth="1"/>
    <col min="6423" max="6423" width="18.7109375" style="10" customWidth="1"/>
    <col min="6424" max="6656" width="11.42578125" style="10"/>
    <col min="6657" max="6657" width="9.140625" style="10" customWidth="1"/>
    <col min="6658" max="6658" width="24" style="10" customWidth="1"/>
    <col min="6659" max="6660" width="20" style="10" customWidth="1"/>
    <col min="6661" max="6661" width="18.5703125" style="10" customWidth="1"/>
    <col min="6662" max="6662" width="20" style="10" customWidth="1"/>
    <col min="6663" max="6663" width="19" style="10" customWidth="1"/>
    <col min="6664" max="6664" width="24.7109375" style="10" customWidth="1"/>
    <col min="6665" max="6676" width="7.7109375" style="10" customWidth="1"/>
    <col min="6677" max="6677" width="16.42578125" style="10" customWidth="1"/>
    <col min="6678" max="6678" width="11" style="10" customWidth="1"/>
    <col min="6679" max="6679" width="18.7109375" style="10" customWidth="1"/>
    <col min="6680" max="6912" width="11.42578125" style="10"/>
    <col min="6913" max="6913" width="9.140625" style="10" customWidth="1"/>
    <col min="6914" max="6914" width="24" style="10" customWidth="1"/>
    <col min="6915" max="6916" width="20" style="10" customWidth="1"/>
    <col min="6917" max="6917" width="18.5703125" style="10" customWidth="1"/>
    <col min="6918" max="6918" width="20" style="10" customWidth="1"/>
    <col min="6919" max="6919" width="19" style="10" customWidth="1"/>
    <col min="6920" max="6920" width="24.7109375" style="10" customWidth="1"/>
    <col min="6921" max="6932" width="7.7109375" style="10" customWidth="1"/>
    <col min="6933" max="6933" width="16.42578125" style="10" customWidth="1"/>
    <col min="6934" max="6934" width="11" style="10" customWidth="1"/>
    <col min="6935" max="6935" width="18.7109375" style="10" customWidth="1"/>
    <col min="6936" max="7168" width="11.42578125" style="10"/>
    <col min="7169" max="7169" width="9.140625" style="10" customWidth="1"/>
    <col min="7170" max="7170" width="24" style="10" customWidth="1"/>
    <col min="7171" max="7172" width="20" style="10" customWidth="1"/>
    <col min="7173" max="7173" width="18.5703125" style="10" customWidth="1"/>
    <col min="7174" max="7174" width="20" style="10" customWidth="1"/>
    <col min="7175" max="7175" width="19" style="10" customWidth="1"/>
    <col min="7176" max="7176" width="24.7109375" style="10" customWidth="1"/>
    <col min="7177" max="7188" width="7.7109375" style="10" customWidth="1"/>
    <col min="7189" max="7189" width="16.42578125" style="10" customWidth="1"/>
    <col min="7190" max="7190" width="11" style="10" customWidth="1"/>
    <col min="7191" max="7191" width="18.7109375" style="10" customWidth="1"/>
    <col min="7192" max="7424" width="11.42578125" style="10"/>
    <col min="7425" max="7425" width="9.140625" style="10" customWidth="1"/>
    <col min="7426" max="7426" width="24" style="10" customWidth="1"/>
    <col min="7427" max="7428" width="20" style="10" customWidth="1"/>
    <col min="7429" max="7429" width="18.5703125" style="10" customWidth="1"/>
    <col min="7430" max="7430" width="20" style="10" customWidth="1"/>
    <col min="7431" max="7431" width="19" style="10" customWidth="1"/>
    <col min="7432" max="7432" width="24.7109375" style="10" customWidth="1"/>
    <col min="7433" max="7444" width="7.7109375" style="10" customWidth="1"/>
    <col min="7445" max="7445" width="16.42578125" style="10" customWidth="1"/>
    <col min="7446" max="7446" width="11" style="10" customWidth="1"/>
    <col min="7447" max="7447" width="18.7109375" style="10" customWidth="1"/>
    <col min="7448" max="7680" width="11.42578125" style="10"/>
    <col min="7681" max="7681" width="9.140625" style="10" customWidth="1"/>
    <col min="7682" max="7682" width="24" style="10" customWidth="1"/>
    <col min="7683" max="7684" width="20" style="10" customWidth="1"/>
    <col min="7685" max="7685" width="18.5703125" style="10" customWidth="1"/>
    <col min="7686" max="7686" width="20" style="10" customWidth="1"/>
    <col min="7687" max="7687" width="19" style="10" customWidth="1"/>
    <col min="7688" max="7688" width="24.7109375" style="10" customWidth="1"/>
    <col min="7689" max="7700" width="7.7109375" style="10" customWidth="1"/>
    <col min="7701" max="7701" width="16.42578125" style="10" customWidth="1"/>
    <col min="7702" max="7702" width="11" style="10" customWidth="1"/>
    <col min="7703" max="7703" width="18.7109375" style="10" customWidth="1"/>
    <col min="7704" max="7936" width="11.42578125" style="10"/>
    <col min="7937" max="7937" width="9.140625" style="10" customWidth="1"/>
    <col min="7938" max="7938" width="24" style="10" customWidth="1"/>
    <col min="7939" max="7940" width="20" style="10" customWidth="1"/>
    <col min="7941" max="7941" width="18.5703125" style="10" customWidth="1"/>
    <col min="7942" max="7942" width="20" style="10" customWidth="1"/>
    <col min="7943" max="7943" width="19" style="10" customWidth="1"/>
    <col min="7944" max="7944" width="24.7109375" style="10" customWidth="1"/>
    <col min="7945" max="7956" width="7.7109375" style="10" customWidth="1"/>
    <col min="7957" max="7957" width="16.42578125" style="10" customWidth="1"/>
    <col min="7958" max="7958" width="11" style="10" customWidth="1"/>
    <col min="7959" max="7959" width="18.7109375" style="10" customWidth="1"/>
    <col min="7960" max="8192" width="11.42578125" style="10"/>
    <col min="8193" max="8193" width="9.140625" style="10" customWidth="1"/>
    <col min="8194" max="8194" width="24" style="10" customWidth="1"/>
    <col min="8195" max="8196" width="20" style="10" customWidth="1"/>
    <col min="8197" max="8197" width="18.5703125" style="10" customWidth="1"/>
    <col min="8198" max="8198" width="20" style="10" customWidth="1"/>
    <col min="8199" max="8199" width="19" style="10" customWidth="1"/>
    <col min="8200" max="8200" width="24.7109375" style="10" customWidth="1"/>
    <col min="8201" max="8212" width="7.7109375" style="10" customWidth="1"/>
    <col min="8213" max="8213" width="16.42578125" style="10" customWidth="1"/>
    <col min="8214" max="8214" width="11" style="10" customWidth="1"/>
    <col min="8215" max="8215" width="18.7109375" style="10" customWidth="1"/>
    <col min="8216" max="8448" width="11.42578125" style="10"/>
    <col min="8449" max="8449" width="9.140625" style="10" customWidth="1"/>
    <col min="8450" max="8450" width="24" style="10" customWidth="1"/>
    <col min="8451" max="8452" width="20" style="10" customWidth="1"/>
    <col min="8453" max="8453" width="18.5703125" style="10" customWidth="1"/>
    <col min="8454" max="8454" width="20" style="10" customWidth="1"/>
    <col min="8455" max="8455" width="19" style="10" customWidth="1"/>
    <col min="8456" max="8456" width="24.7109375" style="10" customWidth="1"/>
    <col min="8457" max="8468" width="7.7109375" style="10" customWidth="1"/>
    <col min="8469" max="8469" width="16.42578125" style="10" customWidth="1"/>
    <col min="8470" max="8470" width="11" style="10" customWidth="1"/>
    <col min="8471" max="8471" width="18.7109375" style="10" customWidth="1"/>
    <col min="8472" max="8704" width="11.42578125" style="10"/>
    <col min="8705" max="8705" width="9.140625" style="10" customWidth="1"/>
    <col min="8706" max="8706" width="24" style="10" customWidth="1"/>
    <col min="8707" max="8708" width="20" style="10" customWidth="1"/>
    <col min="8709" max="8709" width="18.5703125" style="10" customWidth="1"/>
    <col min="8710" max="8710" width="20" style="10" customWidth="1"/>
    <col min="8711" max="8711" width="19" style="10" customWidth="1"/>
    <col min="8712" max="8712" width="24.7109375" style="10" customWidth="1"/>
    <col min="8713" max="8724" width="7.7109375" style="10" customWidth="1"/>
    <col min="8725" max="8725" width="16.42578125" style="10" customWidth="1"/>
    <col min="8726" max="8726" width="11" style="10" customWidth="1"/>
    <col min="8727" max="8727" width="18.7109375" style="10" customWidth="1"/>
    <col min="8728" max="8960" width="11.42578125" style="10"/>
    <col min="8961" max="8961" width="9.140625" style="10" customWidth="1"/>
    <col min="8962" max="8962" width="24" style="10" customWidth="1"/>
    <col min="8963" max="8964" width="20" style="10" customWidth="1"/>
    <col min="8965" max="8965" width="18.5703125" style="10" customWidth="1"/>
    <col min="8966" max="8966" width="20" style="10" customWidth="1"/>
    <col min="8967" max="8967" width="19" style="10" customWidth="1"/>
    <col min="8968" max="8968" width="24.7109375" style="10" customWidth="1"/>
    <col min="8969" max="8980" width="7.7109375" style="10" customWidth="1"/>
    <col min="8981" max="8981" width="16.42578125" style="10" customWidth="1"/>
    <col min="8982" max="8982" width="11" style="10" customWidth="1"/>
    <col min="8983" max="8983" width="18.7109375" style="10" customWidth="1"/>
    <col min="8984" max="9216" width="11.42578125" style="10"/>
    <col min="9217" max="9217" width="9.140625" style="10" customWidth="1"/>
    <col min="9218" max="9218" width="24" style="10" customWidth="1"/>
    <col min="9219" max="9220" width="20" style="10" customWidth="1"/>
    <col min="9221" max="9221" width="18.5703125" style="10" customWidth="1"/>
    <col min="9222" max="9222" width="20" style="10" customWidth="1"/>
    <col min="9223" max="9223" width="19" style="10" customWidth="1"/>
    <col min="9224" max="9224" width="24.7109375" style="10" customWidth="1"/>
    <col min="9225" max="9236" width="7.7109375" style="10" customWidth="1"/>
    <col min="9237" max="9237" width="16.42578125" style="10" customWidth="1"/>
    <col min="9238" max="9238" width="11" style="10" customWidth="1"/>
    <col min="9239" max="9239" width="18.7109375" style="10" customWidth="1"/>
    <col min="9240" max="9472" width="11.42578125" style="10"/>
    <col min="9473" max="9473" width="9.140625" style="10" customWidth="1"/>
    <col min="9474" max="9474" width="24" style="10" customWidth="1"/>
    <col min="9475" max="9476" width="20" style="10" customWidth="1"/>
    <col min="9477" max="9477" width="18.5703125" style="10" customWidth="1"/>
    <col min="9478" max="9478" width="20" style="10" customWidth="1"/>
    <col min="9479" max="9479" width="19" style="10" customWidth="1"/>
    <col min="9480" max="9480" width="24.7109375" style="10" customWidth="1"/>
    <col min="9481" max="9492" width="7.7109375" style="10" customWidth="1"/>
    <col min="9493" max="9493" width="16.42578125" style="10" customWidth="1"/>
    <col min="9494" max="9494" width="11" style="10" customWidth="1"/>
    <col min="9495" max="9495" width="18.7109375" style="10" customWidth="1"/>
    <col min="9496" max="9728" width="11.42578125" style="10"/>
    <col min="9729" max="9729" width="9.140625" style="10" customWidth="1"/>
    <col min="9730" max="9730" width="24" style="10" customWidth="1"/>
    <col min="9731" max="9732" width="20" style="10" customWidth="1"/>
    <col min="9733" max="9733" width="18.5703125" style="10" customWidth="1"/>
    <col min="9734" max="9734" width="20" style="10" customWidth="1"/>
    <col min="9735" max="9735" width="19" style="10" customWidth="1"/>
    <col min="9736" max="9736" width="24.7109375" style="10" customWidth="1"/>
    <col min="9737" max="9748" width="7.7109375" style="10" customWidth="1"/>
    <col min="9749" max="9749" width="16.42578125" style="10" customWidth="1"/>
    <col min="9750" max="9750" width="11" style="10" customWidth="1"/>
    <col min="9751" max="9751" width="18.7109375" style="10" customWidth="1"/>
    <col min="9752" max="9984" width="11.42578125" style="10"/>
    <col min="9985" max="9985" width="9.140625" style="10" customWidth="1"/>
    <col min="9986" max="9986" width="24" style="10" customWidth="1"/>
    <col min="9987" max="9988" width="20" style="10" customWidth="1"/>
    <col min="9989" max="9989" width="18.5703125" style="10" customWidth="1"/>
    <col min="9990" max="9990" width="20" style="10" customWidth="1"/>
    <col min="9991" max="9991" width="19" style="10" customWidth="1"/>
    <col min="9992" max="9992" width="24.7109375" style="10" customWidth="1"/>
    <col min="9993" max="10004" width="7.7109375" style="10" customWidth="1"/>
    <col min="10005" max="10005" width="16.42578125" style="10" customWidth="1"/>
    <col min="10006" max="10006" width="11" style="10" customWidth="1"/>
    <col min="10007" max="10007" width="18.7109375" style="10" customWidth="1"/>
    <col min="10008" max="10240" width="11.42578125" style="10"/>
    <col min="10241" max="10241" width="9.140625" style="10" customWidth="1"/>
    <col min="10242" max="10242" width="24" style="10" customWidth="1"/>
    <col min="10243" max="10244" width="20" style="10" customWidth="1"/>
    <col min="10245" max="10245" width="18.5703125" style="10" customWidth="1"/>
    <col min="10246" max="10246" width="20" style="10" customWidth="1"/>
    <col min="10247" max="10247" width="19" style="10" customWidth="1"/>
    <col min="10248" max="10248" width="24.7109375" style="10" customWidth="1"/>
    <col min="10249" max="10260" width="7.7109375" style="10" customWidth="1"/>
    <col min="10261" max="10261" width="16.42578125" style="10" customWidth="1"/>
    <col min="10262" max="10262" width="11" style="10" customWidth="1"/>
    <col min="10263" max="10263" width="18.7109375" style="10" customWidth="1"/>
    <col min="10264" max="10496" width="11.42578125" style="10"/>
    <col min="10497" max="10497" width="9.140625" style="10" customWidth="1"/>
    <col min="10498" max="10498" width="24" style="10" customWidth="1"/>
    <col min="10499" max="10500" width="20" style="10" customWidth="1"/>
    <col min="10501" max="10501" width="18.5703125" style="10" customWidth="1"/>
    <col min="10502" max="10502" width="20" style="10" customWidth="1"/>
    <col min="10503" max="10503" width="19" style="10" customWidth="1"/>
    <col min="10504" max="10504" width="24.7109375" style="10" customWidth="1"/>
    <col min="10505" max="10516" width="7.7109375" style="10" customWidth="1"/>
    <col min="10517" max="10517" width="16.42578125" style="10" customWidth="1"/>
    <col min="10518" max="10518" width="11" style="10" customWidth="1"/>
    <col min="10519" max="10519" width="18.7109375" style="10" customWidth="1"/>
    <col min="10520" max="10752" width="11.42578125" style="10"/>
    <col min="10753" max="10753" width="9.140625" style="10" customWidth="1"/>
    <col min="10754" max="10754" width="24" style="10" customWidth="1"/>
    <col min="10755" max="10756" width="20" style="10" customWidth="1"/>
    <col min="10757" max="10757" width="18.5703125" style="10" customWidth="1"/>
    <col min="10758" max="10758" width="20" style="10" customWidth="1"/>
    <col min="10759" max="10759" width="19" style="10" customWidth="1"/>
    <col min="10760" max="10760" width="24.7109375" style="10" customWidth="1"/>
    <col min="10761" max="10772" width="7.7109375" style="10" customWidth="1"/>
    <col min="10773" max="10773" width="16.42578125" style="10" customWidth="1"/>
    <col min="10774" max="10774" width="11" style="10" customWidth="1"/>
    <col min="10775" max="10775" width="18.7109375" style="10" customWidth="1"/>
    <col min="10776" max="11008" width="11.42578125" style="10"/>
    <col min="11009" max="11009" width="9.140625" style="10" customWidth="1"/>
    <col min="11010" max="11010" width="24" style="10" customWidth="1"/>
    <col min="11011" max="11012" width="20" style="10" customWidth="1"/>
    <col min="11013" max="11013" width="18.5703125" style="10" customWidth="1"/>
    <col min="11014" max="11014" width="20" style="10" customWidth="1"/>
    <col min="11015" max="11015" width="19" style="10" customWidth="1"/>
    <col min="11016" max="11016" width="24.7109375" style="10" customWidth="1"/>
    <col min="11017" max="11028" width="7.7109375" style="10" customWidth="1"/>
    <col min="11029" max="11029" width="16.42578125" style="10" customWidth="1"/>
    <col min="11030" max="11030" width="11" style="10" customWidth="1"/>
    <col min="11031" max="11031" width="18.7109375" style="10" customWidth="1"/>
    <col min="11032" max="11264" width="11.42578125" style="10"/>
    <col min="11265" max="11265" width="9.140625" style="10" customWidth="1"/>
    <col min="11266" max="11266" width="24" style="10" customWidth="1"/>
    <col min="11267" max="11268" width="20" style="10" customWidth="1"/>
    <col min="11269" max="11269" width="18.5703125" style="10" customWidth="1"/>
    <col min="11270" max="11270" width="20" style="10" customWidth="1"/>
    <col min="11271" max="11271" width="19" style="10" customWidth="1"/>
    <col min="11272" max="11272" width="24.7109375" style="10" customWidth="1"/>
    <col min="11273" max="11284" width="7.7109375" style="10" customWidth="1"/>
    <col min="11285" max="11285" width="16.42578125" style="10" customWidth="1"/>
    <col min="11286" max="11286" width="11" style="10" customWidth="1"/>
    <col min="11287" max="11287" width="18.7109375" style="10" customWidth="1"/>
    <col min="11288" max="11520" width="11.42578125" style="10"/>
    <col min="11521" max="11521" width="9.140625" style="10" customWidth="1"/>
    <col min="11522" max="11522" width="24" style="10" customWidth="1"/>
    <col min="11523" max="11524" width="20" style="10" customWidth="1"/>
    <col min="11525" max="11525" width="18.5703125" style="10" customWidth="1"/>
    <col min="11526" max="11526" width="20" style="10" customWidth="1"/>
    <col min="11527" max="11527" width="19" style="10" customWidth="1"/>
    <col min="11528" max="11528" width="24.7109375" style="10" customWidth="1"/>
    <col min="11529" max="11540" width="7.7109375" style="10" customWidth="1"/>
    <col min="11541" max="11541" width="16.42578125" style="10" customWidth="1"/>
    <col min="11542" max="11542" width="11" style="10" customWidth="1"/>
    <col min="11543" max="11543" width="18.7109375" style="10" customWidth="1"/>
    <col min="11544" max="11776" width="11.42578125" style="10"/>
    <col min="11777" max="11777" width="9.140625" style="10" customWidth="1"/>
    <col min="11778" max="11778" width="24" style="10" customWidth="1"/>
    <col min="11779" max="11780" width="20" style="10" customWidth="1"/>
    <col min="11781" max="11781" width="18.5703125" style="10" customWidth="1"/>
    <col min="11782" max="11782" width="20" style="10" customWidth="1"/>
    <col min="11783" max="11783" width="19" style="10" customWidth="1"/>
    <col min="11784" max="11784" width="24.7109375" style="10" customWidth="1"/>
    <col min="11785" max="11796" width="7.7109375" style="10" customWidth="1"/>
    <col min="11797" max="11797" width="16.42578125" style="10" customWidth="1"/>
    <col min="11798" max="11798" width="11" style="10" customWidth="1"/>
    <col min="11799" max="11799" width="18.7109375" style="10" customWidth="1"/>
    <col min="11800" max="12032" width="11.42578125" style="10"/>
    <col min="12033" max="12033" width="9.140625" style="10" customWidth="1"/>
    <col min="12034" max="12034" width="24" style="10" customWidth="1"/>
    <col min="12035" max="12036" width="20" style="10" customWidth="1"/>
    <col min="12037" max="12037" width="18.5703125" style="10" customWidth="1"/>
    <col min="12038" max="12038" width="20" style="10" customWidth="1"/>
    <col min="12039" max="12039" width="19" style="10" customWidth="1"/>
    <col min="12040" max="12040" width="24.7109375" style="10" customWidth="1"/>
    <col min="12041" max="12052" width="7.7109375" style="10" customWidth="1"/>
    <col min="12053" max="12053" width="16.42578125" style="10" customWidth="1"/>
    <col min="12054" max="12054" width="11" style="10" customWidth="1"/>
    <col min="12055" max="12055" width="18.7109375" style="10" customWidth="1"/>
    <col min="12056" max="12288" width="11.42578125" style="10"/>
    <col min="12289" max="12289" width="9.140625" style="10" customWidth="1"/>
    <col min="12290" max="12290" width="24" style="10" customWidth="1"/>
    <col min="12291" max="12292" width="20" style="10" customWidth="1"/>
    <col min="12293" max="12293" width="18.5703125" style="10" customWidth="1"/>
    <col min="12294" max="12294" width="20" style="10" customWidth="1"/>
    <col min="12295" max="12295" width="19" style="10" customWidth="1"/>
    <col min="12296" max="12296" width="24.7109375" style="10" customWidth="1"/>
    <col min="12297" max="12308" width="7.7109375" style="10" customWidth="1"/>
    <col min="12309" max="12309" width="16.42578125" style="10" customWidth="1"/>
    <col min="12310" max="12310" width="11" style="10" customWidth="1"/>
    <col min="12311" max="12311" width="18.7109375" style="10" customWidth="1"/>
    <col min="12312" max="12544" width="11.42578125" style="10"/>
    <col min="12545" max="12545" width="9.140625" style="10" customWidth="1"/>
    <col min="12546" max="12546" width="24" style="10" customWidth="1"/>
    <col min="12547" max="12548" width="20" style="10" customWidth="1"/>
    <col min="12549" max="12549" width="18.5703125" style="10" customWidth="1"/>
    <col min="12550" max="12550" width="20" style="10" customWidth="1"/>
    <col min="12551" max="12551" width="19" style="10" customWidth="1"/>
    <col min="12552" max="12552" width="24.7109375" style="10" customWidth="1"/>
    <col min="12553" max="12564" width="7.7109375" style="10" customWidth="1"/>
    <col min="12565" max="12565" width="16.42578125" style="10" customWidth="1"/>
    <col min="12566" max="12566" width="11" style="10" customWidth="1"/>
    <col min="12567" max="12567" width="18.7109375" style="10" customWidth="1"/>
    <col min="12568" max="12800" width="11.42578125" style="10"/>
    <col min="12801" max="12801" width="9.140625" style="10" customWidth="1"/>
    <col min="12802" max="12802" width="24" style="10" customWidth="1"/>
    <col min="12803" max="12804" width="20" style="10" customWidth="1"/>
    <col min="12805" max="12805" width="18.5703125" style="10" customWidth="1"/>
    <col min="12806" max="12806" width="20" style="10" customWidth="1"/>
    <col min="12807" max="12807" width="19" style="10" customWidth="1"/>
    <col min="12808" max="12808" width="24.7109375" style="10" customWidth="1"/>
    <col min="12809" max="12820" width="7.7109375" style="10" customWidth="1"/>
    <col min="12821" max="12821" width="16.42578125" style="10" customWidth="1"/>
    <col min="12822" max="12822" width="11" style="10" customWidth="1"/>
    <col min="12823" max="12823" width="18.7109375" style="10" customWidth="1"/>
    <col min="12824" max="13056" width="11.42578125" style="10"/>
    <col min="13057" max="13057" width="9.140625" style="10" customWidth="1"/>
    <col min="13058" max="13058" width="24" style="10" customWidth="1"/>
    <col min="13059" max="13060" width="20" style="10" customWidth="1"/>
    <col min="13061" max="13061" width="18.5703125" style="10" customWidth="1"/>
    <col min="13062" max="13062" width="20" style="10" customWidth="1"/>
    <col min="13063" max="13063" width="19" style="10" customWidth="1"/>
    <col min="13064" max="13064" width="24.7109375" style="10" customWidth="1"/>
    <col min="13065" max="13076" width="7.7109375" style="10" customWidth="1"/>
    <col min="13077" max="13077" width="16.42578125" style="10" customWidth="1"/>
    <col min="13078" max="13078" width="11" style="10" customWidth="1"/>
    <col min="13079" max="13079" width="18.7109375" style="10" customWidth="1"/>
    <col min="13080" max="13312" width="11.42578125" style="10"/>
    <col min="13313" max="13313" width="9.140625" style="10" customWidth="1"/>
    <col min="13314" max="13314" width="24" style="10" customWidth="1"/>
    <col min="13315" max="13316" width="20" style="10" customWidth="1"/>
    <col min="13317" max="13317" width="18.5703125" style="10" customWidth="1"/>
    <col min="13318" max="13318" width="20" style="10" customWidth="1"/>
    <col min="13319" max="13319" width="19" style="10" customWidth="1"/>
    <col min="13320" max="13320" width="24.7109375" style="10" customWidth="1"/>
    <col min="13321" max="13332" width="7.7109375" style="10" customWidth="1"/>
    <col min="13333" max="13333" width="16.42578125" style="10" customWidth="1"/>
    <col min="13334" max="13334" width="11" style="10" customWidth="1"/>
    <col min="13335" max="13335" width="18.7109375" style="10" customWidth="1"/>
    <col min="13336" max="13568" width="11.42578125" style="10"/>
    <col min="13569" max="13569" width="9.140625" style="10" customWidth="1"/>
    <col min="13570" max="13570" width="24" style="10" customWidth="1"/>
    <col min="13571" max="13572" width="20" style="10" customWidth="1"/>
    <col min="13573" max="13573" width="18.5703125" style="10" customWidth="1"/>
    <col min="13574" max="13574" width="20" style="10" customWidth="1"/>
    <col min="13575" max="13575" width="19" style="10" customWidth="1"/>
    <col min="13576" max="13576" width="24.7109375" style="10" customWidth="1"/>
    <col min="13577" max="13588" width="7.7109375" style="10" customWidth="1"/>
    <col min="13589" max="13589" width="16.42578125" style="10" customWidth="1"/>
    <col min="13590" max="13590" width="11" style="10" customWidth="1"/>
    <col min="13591" max="13591" width="18.7109375" style="10" customWidth="1"/>
    <col min="13592" max="13824" width="11.42578125" style="10"/>
    <col min="13825" max="13825" width="9.140625" style="10" customWidth="1"/>
    <col min="13826" max="13826" width="24" style="10" customWidth="1"/>
    <col min="13827" max="13828" width="20" style="10" customWidth="1"/>
    <col min="13829" max="13829" width="18.5703125" style="10" customWidth="1"/>
    <col min="13830" max="13830" width="20" style="10" customWidth="1"/>
    <col min="13831" max="13831" width="19" style="10" customWidth="1"/>
    <col min="13832" max="13832" width="24.7109375" style="10" customWidth="1"/>
    <col min="13833" max="13844" width="7.7109375" style="10" customWidth="1"/>
    <col min="13845" max="13845" width="16.42578125" style="10" customWidth="1"/>
    <col min="13846" max="13846" width="11" style="10" customWidth="1"/>
    <col min="13847" max="13847" width="18.7109375" style="10" customWidth="1"/>
    <col min="13848" max="14080" width="11.42578125" style="10"/>
    <col min="14081" max="14081" width="9.140625" style="10" customWidth="1"/>
    <col min="14082" max="14082" width="24" style="10" customWidth="1"/>
    <col min="14083" max="14084" width="20" style="10" customWidth="1"/>
    <col min="14085" max="14085" width="18.5703125" style="10" customWidth="1"/>
    <col min="14086" max="14086" width="20" style="10" customWidth="1"/>
    <col min="14087" max="14087" width="19" style="10" customWidth="1"/>
    <col min="14088" max="14088" width="24.7109375" style="10" customWidth="1"/>
    <col min="14089" max="14100" width="7.7109375" style="10" customWidth="1"/>
    <col min="14101" max="14101" width="16.42578125" style="10" customWidth="1"/>
    <col min="14102" max="14102" width="11" style="10" customWidth="1"/>
    <col min="14103" max="14103" width="18.7109375" style="10" customWidth="1"/>
    <col min="14104" max="14336" width="11.42578125" style="10"/>
    <col min="14337" max="14337" width="9.140625" style="10" customWidth="1"/>
    <col min="14338" max="14338" width="24" style="10" customWidth="1"/>
    <col min="14339" max="14340" width="20" style="10" customWidth="1"/>
    <col min="14341" max="14341" width="18.5703125" style="10" customWidth="1"/>
    <col min="14342" max="14342" width="20" style="10" customWidth="1"/>
    <col min="14343" max="14343" width="19" style="10" customWidth="1"/>
    <col min="14344" max="14344" width="24.7109375" style="10" customWidth="1"/>
    <col min="14345" max="14356" width="7.7109375" style="10" customWidth="1"/>
    <col min="14357" max="14357" width="16.42578125" style="10" customWidth="1"/>
    <col min="14358" max="14358" width="11" style="10" customWidth="1"/>
    <col min="14359" max="14359" width="18.7109375" style="10" customWidth="1"/>
    <col min="14360" max="14592" width="11.42578125" style="10"/>
    <col min="14593" max="14593" width="9.140625" style="10" customWidth="1"/>
    <col min="14594" max="14594" width="24" style="10" customWidth="1"/>
    <col min="14595" max="14596" width="20" style="10" customWidth="1"/>
    <col min="14597" max="14597" width="18.5703125" style="10" customWidth="1"/>
    <col min="14598" max="14598" width="20" style="10" customWidth="1"/>
    <col min="14599" max="14599" width="19" style="10" customWidth="1"/>
    <col min="14600" max="14600" width="24.7109375" style="10" customWidth="1"/>
    <col min="14601" max="14612" width="7.7109375" style="10" customWidth="1"/>
    <col min="14613" max="14613" width="16.42578125" style="10" customWidth="1"/>
    <col min="14614" max="14614" width="11" style="10" customWidth="1"/>
    <col min="14615" max="14615" width="18.7109375" style="10" customWidth="1"/>
    <col min="14616" max="14848" width="11.42578125" style="10"/>
    <col min="14849" max="14849" width="9.140625" style="10" customWidth="1"/>
    <col min="14850" max="14850" width="24" style="10" customWidth="1"/>
    <col min="14851" max="14852" width="20" style="10" customWidth="1"/>
    <col min="14853" max="14853" width="18.5703125" style="10" customWidth="1"/>
    <col min="14854" max="14854" width="20" style="10" customWidth="1"/>
    <col min="14855" max="14855" width="19" style="10" customWidth="1"/>
    <col min="14856" max="14856" width="24.7109375" style="10" customWidth="1"/>
    <col min="14857" max="14868" width="7.7109375" style="10" customWidth="1"/>
    <col min="14869" max="14869" width="16.42578125" style="10" customWidth="1"/>
    <col min="14870" max="14870" width="11" style="10" customWidth="1"/>
    <col min="14871" max="14871" width="18.7109375" style="10" customWidth="1"/>
    <col min="14872" max="15104" width="11.42578125" style="10"/>
    <col min="15105" max="15105" width="9.140625" style="10" customWidth="1"/>
    <col min="15106" max="15106" width="24" style="10" customWidth="1"/>
    <col min="15107" max="15108" width="20" style="10" customWidth="1"/>
    <col min="15109" max="15109" width="18.5703125" style="10" customWidth="1"/>
    <col min="15110" max="15110" width="20" style="10" customWidth="1"/>
    <col min="15111" max="15111" width="19" style="10" customWidth="1"/>
    <col min="15112" max="15112" width="24.7109375" style="10" customWidth="1"/>
    <col min="15113" max="15124" width="7.7109375" style="10" customWidth="1"/>
    <col min="15125" max="15125" width="16.42578125" style="10" customWidth="1"/>
    <col min="15126" max="15126" width="11" style="10" customWidth="1"/>
    <col min="15127" max="15127" width="18.7109375" style="10" customWidth="1"/>
    <col min="15128" max="15360" width="11.42578125" style="10"/>
    <col min="15361" max="15361" width="9.140625" style="10" customWidth="1"/>
    <col min="15362" max="15362" width="24" style="10" customWidth="1"/>
    <col min="15363" max="15364" width="20" style="10" customWidth="1"/>
    <col min="15365" max="15365" width="18.5703125" style="10" customWidth="1"/>
    <col min="15366" max="15366" width="20" style="10" customWidth="1"/>
    <col min="15367" max="15367" width="19" style="10" customWidth="1"/>
    <col min="15368" max="15368" width="24.7109375" style="10" customWidth="1"/>
    <col min="15369" max="15380" width="7.7109375" style="10" customWidth="1"/>
    <col min="15381" max="15381" width="16.42578125" style="10" customWidth="1"/>
    <col min="15382" max="15382" width="11" style="10" customWidth="1"/>
    <col min="15383" max="15383" width="18.7109375" style="10" customWidth="1"/>
    <col min="15384" max="15616" width="11.42578125" style="10"/>
    <col min="15617" max="15617" width="9.140625" style="10" customWidth="1"/>
    <col min="15618" max="15618" width="24" style="10" customWidth="1"/>
    <col min="15619" max="15620" width="20" style="10" customWidth="1"/>
    <col min="15621" max="15621" width="18.5703125" style="10" customWidth="1"/>
    <col min="15622" max="15622" width="20" style="10" customWidth="1"/>
    <col min="15623" max="15623" width="19" style="10" customWidth="1"/>
    <col min="15624" max="15624" width="24.7109375" style="10" customWidth="1"/>
    <col min="15625" max="15636" width="7.7109375" style="10" customWidth="1"/>
    <col min="15637" max="15637" width="16.42578125" style="10" customWidth="1"/>
    <col min="15638" max="15638" width="11" style="10" customWidth="1"/>
    <col min="15639" max="15639" width="18.7109375" style="10" customWidth="1"/>
    <col min="15640" max="15872" width="11.42578125" style="10"/>
    <col min="15873" max="15873" width="9.140625" style="10" customWidth="1"/>
    <col min="15874" max="15874" width="24" style="10" customWidth="1"/>
    <col min="15875" max="15876" width="20" style="10" customWidth="1"/>
    <col min="15877" max="15877" width="18.5703125" style="10" customWidth="1"/>
    <col min="15878" max="15878" width="20" style="10" customWidth="1"/>
    <col min="15879" max="15879" width="19" style="10" customWidth="1"/>
    <col min="15880" max="15880" width="24.7109375" style="10" customWidth="1"/>
    <col min="15881" max="15892" width="7.7109375" style="10" customWidth="1"/>
    <col min="15893" max="15893" width="16.42578125" style="10" customWidth="1"/>
    <col min="15894" max="15894" width="11" style="10" customWidth="1"/>
    <col min="15895" max="15895" width="18.7109375" style="10" customWidth="1"/>
    <col min="15896" max="16128" width="11.42578125" style="10"/>
    <col min="16129" max="16129" width="9.140625" style="10" customWidth="1"/>
    <col min="16130" max="16130" width="24" style="10" customWidth="1"/>
    <col min="16131" max="16132" width="20" style="10" customWidth="1"/>
    <col min="16133" max="16133" width="18.5703125" style="10" customWidth="1"/>
    <col min="16134" max="16134" width="20" style="10" customWidth="1"/>
    <col min="16135" max="16135" width="19" style="10" customWidth="1"/>
    <col min="16136" max="16136" width="24.7109375" style="10" customWidth="1"/>
    <col min="16137" max="16148" width="7.7109375" style="10" customWidth="1"/>
    <col min="16149" max="16149" width="16.42578125" style="10" customWidth="1"/>
    <col min="16150" max="16150" width="11" style="10" customWidth="1"/>
    <col min="16151" max="16151" width="18.7109375" style="10" customWidth="1"/>
    <col min="16152" max="16384" width="11.42578125" style="10"/>
  </cols>
  <sheetData>
    <row r="1" spans="1:23" s="54" customFormat="1" ht="39.75" customHeight="1" thickBot="1" x14ac:dyDescent="0.3">
      <c r="A1" s="260"/>
      <c r="B1" s="261"/>
      <c r="C1" s="266" t="s">
        <v>104</v>
      </c>
      <c r="D1" s="267"/>
      <c r="E1" s="267"/>
      <c r="F1" s="267"/>
      <c r="G1" s="267"/>
      <c r="H1" s="267"/>
      <c r="I1" s="267"/>
      <c r="J1" s="267"/>
      <c r="K1" s="267"/>
      <c r="L1" s="267"/>
      <c r="M1" s="267"/>
      <c r="N1" s="267"/>
      <c r="O1" s="267"/>
      <c r="P1" s="267"/>
      <c r="Q1" s="267"/>
      <c r="R1" s="267"/>
      <c r="S1" s="267"/>
      <c r="T1" s="267"/>
      <c r="U1" s="268"/>
    </row>
    <row r="2" spans="1:23" s="54" customFormat="1" ht="40.5" customHeight="1" thickBot="1" x14ac:dyDescent="0.3">
      <c r="A2" s="262"/>
      <c r="B2" s="263"/>
      <c r="C2" s="266" t="s">
        <v>18</v>
      </c>
      <c r="D2" s="267"/>
      <c r="E2" s="267"/>
      <c r="F2" s="267"/>
      <c r="G2" s="267"/>
      <c r="H2" s="267"/>
      <c r="I2" s="267"/>
      <c r="J2" s="267"/>
      <c r="K2" s="267"/>
      <c r="L2" s="267"/>
      <c r="M2" s="267"/>
      <c r="N2" s="267"/>
      <c r="O2" s="267"/>
      <c r="P2" s="267"/>
      <c r="Q2" s="267"/>
      <c r="R2" s="267"/>
      <c r="S2" s="267"/>
      <c r="T2" s="267"/>
      <c r="U2" s="268"/>
    </row>
    <row r="3" spans="1:23" s="54" customFormat="1" ht="42.75" customHeight="1" thickBot="1" x14ac:dyDescent="0.3">
      <c r="A3" s="262"/>
      <c r="B3" s="263"/>
      <c r="C3" s="266" t="s">
        <v>105</v>
      </c>
      <c r="D3" s="267"/>
      <c r="E3" s="267"/>
      <c r="F3" s="267"/>
      <c r="G3" s="267"/>
      <c r="H3" s="267"/>
      <c r="I3" s="267"/>
      <c r="J3" s="267"/>
      <c r="K3" s="267"/>
      <c r="L3" s="267"/>
      <c r="M3" s="267"/>
      <c r="N3" s="267"/>
      <c r="O3" s="267"/>
      <c r="P3" s="267"/>
      <c r="Q3" s="267"/>
      <c r="R3" s="267"/>
      <c r="S3" s="267"/>
      <c r="T3" s="267"/>
      <c r="U3" s="268"/>
    </row>
    <row r="4" spans="1:23" s="54" customFormat="1" ht="33.75" customHeight="1" thickBot="1" x14ac:dyDescent="0.3">
      <c r="A4" s="264"/>
      <c r="B4" s="265"/>
      <c r="C4" s="266" t="s">
        <v>106</v>
      </c>
      <c r="D4" s="267"/>
      <c r="E4" s="267"/>
      <c r="F4" s="267"/>
      <c r="G4" s="267"/>
      <c r="H4" s="267"/>
      <c r="I4" s="268"/>
      <c r="J4" s="269" t="s">
        <v>107</v>
      </c>
      <c r="K4" s="270"/>
      <c r="L4" s="270"/>
      <c r="M4" s="270"/>
      <c r="N4" s="270"/>
      <c r="O4" s="270"/>
      <c r="P4" s="270"/>
      <c r="Q4" s="270"/>
      <c r="R4" s="270"/>
      <c r="S4" s="270"/>
      <c r="T4" s="270"/>
      <c r="U4" s="271"/>
    </row>
    <row r="5" spans="1:23" s="54" customFormat="1" ht="21.75" customHeight="1" x14ac:dyDescent="0.25">
      <c r="C5" s="55"/>
      <c r="D5" s="55"/>
      <c r="E5" s="55"/>
      <c r="F5" s="55"/>
      <c r="G5" s="56"/>
      <c r="H5" s="57"/>
      <c r="I5" s="56"/>
      <c r="J5" s="58"/>
      <c r="K5" s="59"/>
      <c r="L5" s="59"/>
      <c r="M5" s="59"/>
      <c r="N5" s="59"/>
    </row>
    <row r="6" spans="1:23" s="60" customFormat="1" ht="30" customHeight="1" thickBot="1" x14ac:dyDescent="0.3">
      <c r="C6" s="61"/>
      <c r="D6" s="61"/>
      <c r="E6" s="61"/>
      <c r="F6" s="61"/>
      <c r="G6" s="62"/>
      <c r="H6" s="62"/>
      <c r="I6" s="62"/>
      <c r="J6" s="62"/>
      <c r="K6" s="61"/>
      <c r="L6" s="61"/>
      <c r="M6" s="61"/>
      <c r="N6" s="61"/>
      <c r="O6" s="61"/>
      <c r="P6" s="63"/>
      <c r="Q6" s="63"/>
      <c r="R6" s="63"/>
      <c r="S6" s="63"/>
      <c r="T6" s="64"/>
      <c r="U6" s="64"/>
      <c r="V6" s="65"/>
      <c r="W6" s="65"/>
    </row>
    <row r="7" spans="1:23" s="60" customFormat="1" ht="52.5" customHeight="1" thickBot="1" x14ac:dyDescent="0.3">
      <c r="B7" s="66" t="s">
        <v>108</v>
      </c>
      <c r="C7" s="252" t="s">
        <v>347</v>
      </c>
      <c r="D7" s="253"/>
      <c r="E7" s="253"/>
      <c r="F7" s="253"/>
      <c r="G7" s="254"/>
      <c r="H7" s="61"/>
      <c r="I7" s="61"/>
      <c r="J7" s="61"/>
      <c r="K7" s="61"/>
      <c r="L7" s="61"/>
      <c r="M7" s="61"/>
      <c r="N7" s="61"/>
      <c r="O7" s="61"/>
      <c r="P7" s="63"/>
      <c r="Q7" s="63"/>
      <c r="R7" s="63"/>
      <c r="S7" s="63"/>
      <c r="T7" s="64"/>
      <c r="U7" s="64"/>
      <c r="V7" s="65"/>
      <c r="W7" s="65"/>
    </row>
    <row r="8" spans="1:23" s="60" customFormat="1" ht="39.75" customHeight="1" x14ac:dyDescent="0.25"/>
    <row r="9" spans="1:23" s="60" customFormat="1" x14ac:dyDescent="0.25"/>
    <row r="10" spans="1:23" s="67" customFormat="1" ht="45" customHeight="1" x14ac:dyDescent="0.2">
      <c r="A10" s="255" t="s">
        <v>109</v>
      </c>
      <c r="B10" s="255"/>
      <c r="C10" s="255"/>
      <c r="D10" s="255"/>
      <c r="E10" s="255"/>
      <c r="F10" s="255"/>
      <c r="G10" s="255"/>
      <c r="H10" s="255"/>
      <c r="I10" s="255"/>
      <c r="J10" s="255"/>
      <c r="K10" s="255"/>
      <c r="L10" s="255"/>
      <c r="M10" s="255"/>
      <c r="N10" s="255"/>
      <c r="O10" s="255"/>
      <c r="P10" s="255"/>
      <c r="Q10" s="255"/>
      <c r="R10" s="255"/>
      <c r="S10" s="255"/>
      <c r="T10" s="255"/>
      <c r="U10" s="255"/>
      <c r="V10" s="255"/>
      <c r="W10" s="255"/>
    </row>
    <row r="11" spans="1:23" s="68" customFormat="1" ht="38.25" customHeight="1" x14ac:dyDescent="0.25">
      <c r="A11" s="256" t="s">
        <v>110</v>
      </c>
      <c r="B11" s="256" t="s">
        <v>111</v>
      </c>
      <c r="C11" s="256"/>
      <c r="D11" s="256"/>
      <c r="E11" s="256" t="s">
        <v>112</v>
      </c>
      <c r="F11" s="256" t="s">
        <v>113</v>
      </c>
      <c r="G11" s="256" t="s">
        <v>114</v>
      </c>
      <c r="H11" s="256" t="s">
        <v>115</v>
      </c>
      <c r="I11" s="256" t="s">
        <v>382</v>
      </c>
      <c r="J11" s="256"/>
      <c r="K11" s="256"/>
      <c r="L11" s="256"/>
      <c r="M11" s="256"/>
      <c r="N11" s="256"/>
      <c r="O11" s="256"/>
      <c r="P11" s="256"/>
      <c r="Q11" s="256"/>
      <c r="R11" s="256"/>
      <c r="S11" s="256"/>
      <c r="T11" s="256"/>
      <c r="U11" s="256"/>
      <c r="V11" s="256"/>
      <c r="W11" s="256"/>
    </row>
    <row r="12" spans="1:23" s="68" customFormat="1" ht="76.5" customHeight="1" x14ac:dyDescent="0.25">
      <c r="A12" s="256"/>
      <c r="B12" s="210" t="s">
        <v>116</v>
      </c>
      <c r="C12" s="210" t="s">
        <v>117</v>
      </c>
      <c r="D12" s="210" t="s">
        <v>118</v>
      </c>
      <c r="E12" s="256"/>
      <c r="F12" s="256"/>
      <c r="G12" s="256"/>
      <c r="H12" s="256"/>
      <c r="I12" s="69" t="s">
        <v>119</v>
      </c>
      <c r="J12" s="69" t="s">
        <v>120</v>
      </c>
      <c r="K12" s="69" t="s">
        <v>121</v>
      </c>
      <c r="L12" s="69" t="s">
        <v>122</v>
      </c>
      <c r="M12" s="69" t="s">
        <v>123</v>
      </c>
      <c r="N12" s="69" t="s">
        <v>124</v>
      </c>
      <c r="O12" s="69" t="s">
        <v>125</v>
      </c>
      <c r="P12" s="69" t="s">
        <v>126</v>
      </c>
      <c r="Q12" s="69" t="s">
        <v>127</v>
      </c>
      <c r="R12" s="69" t="s">
        <v>128</v>
      </c>
      <c r="S12" s="69" t="s">
        <v>129</v>
      </c>
      <c r="T12" s="69" t="s">
        <v>130</v>
      </c>
      <c r="U12" s="69" t="s">
        <v>131</v>
      </c>
      <c r="V12" s="257" t="s">
        <v>132</v>
      </c>
      <c r="W12" s="257"/>
    </row>
    <row r="13" spans="1:23" s="230" customFormat="1" ht="65.25" customHeight="1" x14ac:dyDescent="0.2">
      <c r="A13" s="258">
        <f>+'1_Acciones_disciplinarias'!C9</f>
        <v>1</v>
      </c>
      <c r="B13" s="259" t="s">
        <v>276</v>
      </c>
      <c r="C13" s="259" t="str">
        <f>+'1_Acciones_disciplinarias'!C13:I13</f>
        <v xml:space="preserve">7. Prestar servicios eficientes, oportunos y de calidad a la ciudadanía, tanto en gestión como en trámites de la movilidad </v>
      </c>
      <c r="D13" s="259" t="s">
        <v>301</v>
      </c>
      <c r="E13" s="259" t="s">
        <v>217</v>
      </c>
      <c r="F13" s="251" t="str">
        <f>+'1_Acciones_disciplinarias'!F9:I9</f>
        <v>Sustanciar el 100% de las actuaciones disciplinarias de segunda instancia</v>
      </c>
      <c r="G13" s="272" t="str">
        <f>+'1_Acciones_disciplinarias'!C15</f>
        <v>Actuaciones sustanciadas</v>
      </c>
      <c r="H13" s="244" t="str">
        <f>+'1_Acciones_disciplinarias'!C22</f>
        <v>Actuaciones disciplinarias de segunda instancia sustanciadas</v>
      </c>
      <c r="I13" s="228">
        <f>+'1_Acciones_disciplinarias'!C30</f>
        <v>0</v>
      </c>
      <c r="J13" s="228">
        <f>+'1_Acciones_disciplinarias'!C31</f>
        <v>0</v>
      </c>
      <c r="K13" s="228">
        <f>+'1_Acciones_disciplinarias'!C32</f>
        <v>0</v>
      </c>
      <c r="L13" s="228">
        <f>+'1_Acciones_disciplinarias'!C33</f>
        <v>0</v>
      </c>
      <c r="M13" s="228">
        <f>+'1_Acciones_disciplinarias'!C34</f>
        <v>0</v>
      </c>
      <c r="N13" s="228">
        <f>+'1_Acciones_disciplinarias'!C35</f>
        <v>0</v>
      </c>
      <c r="O13" s="228">
        <f>+'1_Acciones_disciplinarias'!C36</f>
        <v>0</v>
      </c>
      <c r="P13" s="228">
        <f>+'1_Acciones_disciplinarias'!C37</f>
        <v>0</v>
      </c>
      <c r="Q13" s="228">
        <f>+'1_Acciones_disciplinarias'!C38</f>
        <v>0</v>
      </c>
      <c r="R13" s="228">
        <f>+'1_Acciones_disciplinarias'!C39</f>
        <v>0</v>
      </c>
      <c r="S13" s="228">
        <f>+'1_Acciones_disciplinarias'!C40</f>
        <v>0</v>
      </c>
      <c r="T13" s="228">
        <f>+'1_Acciones_disciplinarias'!C41</f>
        <v>0</v>
      </c>
      <c r="U13" s="229">
        <f>SUM(I13:T13)</f>
        <v>0</v>
      </c>
      <c r="V13" s="250">
        <f>+'1_Acciones_disciplinarias'!C49</f>
        <v>0</v>
      </c>
      <c r="W13" s="250"/>
    </row>
    <row r="14" spans="1:23" s="230" customFormat="1" ht="65.25" customHeight="1" x14ac:dyDescent="0.2">
      <c r="A14" s="258"/>
      <c r="B14" s="259"/>
      <c r="C14" s="259"/>
      <c r="D14" s="259"/>
      <c r="E14" s="259"/>
      <c r="F14" s="251"/>
      <c r="G14" s="272"/>
      <c r="H14" s="244" t="str">
        <f>+'1_Acciones_disciplinarias'!F22</f>
        <v xml:space="preserve"> Total de solicitudes de sustanciación de actuaciones disciplinarias de segunda instancia radicadas en la vigencia</v>
      </c>
      <c r="I14" s="228">
        <f>+'1_Acciones_disciplinarias'!E30</f>
        <v>0</v>
      </c>
      <c r="J14" s="228">
        <f>+'1_Acciones_disciplinarias'!E31</f>
        <v>0</v>
      </c>
      <c r="K14" s="228">
        <f>+'1_Acciones_disciplinarias'!E32</f>
        <v>0</v>
      </c>
      <c r="L14" s="228">
        <f>+'1_Acciones_disciplinarias'!E33</f>
        <v>0</v>
      </c>
      <c r="M14" s="228">
        <f>+'1_Acciones_disciplinarias'!IE34</f>
        <v>0</v>
      </c>
      <c r="N14" s="228">
        <f>+'1_Acciones_disciplinarias'!E35</f>
        <v>0</v>
      </c>
      <c r="O14" s="228">
        <f>+'1_Acciones_disciplinarias'!E36</f>
        <v>0</v>
      </c>
      <c r="P14" s="228">
        <f>+'1_Acciones_disciplinarias'!E37</f>
        <v>0</v>
      </c>
      <c r="Q14" s="228">
        <f>+'1_Acciones_disciplinarias'!E38</f>
        <v>0</v>
      </c>
      <c r="R14" s="228">
        <f>+'1_Acciones_disciplinarias'!E39</f>
        <v>0</v>
      </c>
      <c r="S14" s="228">
        <f>+'1_Acciones_disciplinarias'!E40</f>
        <v>0</v>
      </c>
      <c r="T14" s="228">
        <f>+'1_Acciones_disciplinarias'!E41</f>
        <v>0</v>
      </c>
      <c r="U14" s="229">
        <f>SUM(I14:T14)</f>
        <v>0</v>
      </c>
      <c r="V14" s="250"/>
      <c r="W14" s="250"/>
    </row>
    <row r="15" spans="1:23" s="230" customFormat="1" ht="82.5" customHeight="1" x14ac:dyDescent="0.2">
      <c r="A15" s="258"/>
      <c r="B15" s="259"/>
      <c r="C15" s="259"/>
      <c r="D15" s="259"/>
      <c r="E15" s="259"/>
      <c r="F15" s="251"/>
      <c r="G15" s="272"/>
      <c r="H15" s="245" t="s">
        <v>133</v>
      </c>
      <c r="I15" s="243" t="e">
        <f>+I13/I14</f>
        <v>#DIV/0!</v>
      </c>
      <c r="J15" s="243" t="e">
        <f t="shared" ref="J15:T15" si="0">+J13/J14</f>
        <v>#DIV/0!</v>
      </c>
      <c r="K15" s="243" t="e">
        <f t="shared" si="0"/>
        <v>#DIV/0!</v>
      </c>
      <c r="L15" s="243" t="e">
        <f t="shared" si="0"/>
        <v>#DIV/0!</v>
      </c>
      <c r="M15" s="243" t="e">
        <f t="shared" si="0"/>
        <v>#DIV/0!</v>
      </c>
      <c r="N15" s="243" t="e">
        <f t="shared" si="0"/>
        <v>#DIV/0!</v>
      </c>
      <c r="O15" s="243" t="e">
        <f t="shared" si="0"/>
        <v>#DIV/0!</v>
      </c>
      <c r="P15" s="243" t="e">
        <f t="shared" si="0"/>
        <v>#DIV/0!</v>
      </c>
      <c r="Q15" s="243" t="e">
        <f t="shared" si="0"/>
        <v>#DIV/0!</v>
      </c>
      <c r="R15" s="243" t="e">
        <f t="shared" si="0"/>
        <v>#DIV/0!</v>
      </c>
      <c r="S15" s="243" t="e">
        <f t="shared" si="0"/>
        <v>#DIV/0!</v>
      </c>
      <c r="T15" s="243" t="e">
        <f t="shared" si="0"/>
        <v>#DIV/0!</v>
      </c>
      <c r="U15" s="231" t="e">
        <f>+U13/U14</f>
        <v>#DIV/0!</v>
      </c>
      <c r="V15" s="250"/>
      <c r="W15" s="250"/>
    </row>
    <row r="16" spans="1:23" s="230" customFormat="1" ht="65.25" customHeight="1" x14ac:dyDescent="0.2">
      <c r="A16" s="258">
        <f>'2_Seguimientos'!C9</f>
        <v>2</v>
      </c>
      <c r="B16" s="259" t="s">
        <v>276</v>
      </c>
      <c r="C16" s="259" t="str">
        <f>'2_Seguimientos'!C13:I13</f>
        <v xml:space="preserve">7. Prestar servicios eficientes, oportunos y de calidad a la ciudadanía, tanto en gestión como en trámites de la movilidad </v>
      </c>
      <c r="D16" s="259" t="s">
        <v>301</v>
      </c>
      <c r="E16" s="259" t="s">
        <v>217</v>
      </c>
      <c r="F16" s="251" t="str">
        <f>'2_Seguimientos'!F9:I9</f>
        <v>Realizar el 100% de los seguimientos programados a la gestión de la SGJ y sus direcciones.</v>
      </c>
      <c r="G16" s="272" t="str">
        <f>'2_Seguimientos'!C15</f>
        <v>Seguimientos a la gestión de la SGJ y sus direcciones</v>
      </c>
      <c r="H16" s="244" t="str">
        <f>'2_Seguimientos'!C22</f>
        <v>Seguimientos realizados</v>
      </c>
      <c r="I16" s="228">
        <f>'2_Seguimientos'!C30</f>
        <v>0</v>
      </c>
      <c r="J16" s="228">
        <f>'2_Seguimientos'!C31</f>
        <v>0</v>
      </c>
      <c r="K16" s="228">
        <f>'2_Seguimientos'!C32</f>
        <v>0</v>
      </c>
      <c r="L16" s="228">
        <f>'2_Seguimientos'!C33</f>
        <v>0</v>
      </c>
      <c r="M16" s="228">
        <f>'2_Seguimientos'!C34</f>
        <v>0</v>
      </c>
      <c r="N16" s="228">
        <f>'2_Seguimientos'!C35</f>
        <v>0</v>
      </c>
      <c r="O16" s="228">
        <f>'2_Seguimientos'!C36</f>
        <v>0</v>
      </c>
      <c r="P16" s="228">
        <f>'2_Seguimientos'!C37</f>
        <v>0</v>
      </c>
      <c r="Q16" s="228">
        <f>'2_Seguimientos'!C38</f>
        <v>0</v>
      </c>
      <c r="R16" s="228">
        <f>'2_Seguimientos'!C39</f>
        <v>0</v>
      </c>
      <c r="S16" s="228">
        <f>'2_Seguimientos'!C40</f>
        <v>0</v>
      </c>
      <c r="T16" s="228">
        <f>'2_Seguimientos'!C41</f>
        <v>0</v>
      </c>
      <c r="U16" s="228">
        <f>SUM(I16:T16)</f>
        <v>0</v>
      </c>
      <c r="V16" s="250">
        <f>'2_Seguimientos'!C49</f>
        <v>0</v>
      </c>
      <c r="W16" s="250"/>
    </row>
    <row r="17" spans="1:23" s="230" customFormat="1" ht="65.25" customHeight="1" x14ac:dyDescent="0.2">
      <c r="A17" s="258"/>
      <c r="B17" s="259"/>
      <c r="C17" s="259"/>
      <c r="D17" s="259"/>
      <c r="E17" s="259"/>
      <c r="F17" s="251"/>
      <c r="G17" s="272"/>
      <c r="H17" s="244" t="str">
        <f>'2_Seguimientos'!F22</f>
        <v>Seguimientos programados en la vigencia</v>
      </c>
      <c r="I17" s="228">
        <f>'2_Seguimientos'!E30</f>
        <v>0</v>
      </c>
      <c r="J17" s="228">
        <f>'2_Seguimientos'!E31</f>
        <v>0</v>
      </c>
      <c r="K17" s="228">
        <f>'2_Seguimientos'!E32</f>
        <v>1</v>
      </c>
      <c r="L17" s="228">
        <f>'2_Seguimientos'!E33</f>
        <v>0</v>
      </c>
      <c r="M17" s="228">
        <f>'2_Seguimientos'!E34</f>
        <v>0</v>
      </c>
      <c r="N17" s="228">
        <f>'2_Seguimientos'!E35</f>
        <v>1</v>
      </c>
      <c r="O17" s="228">
        <f>'2_Seguimientos'!E36</f>
        <v>0</v>
      </c>
      <c r="P17" s="228">
        <f>'2_Seguimientos'!E37</f>
        <v>0</v>
      </c>
      <c r="Q17" s="228">
        <f>'2_Seguimientos'!E38</f>
        <v>1</v>
      </c>
      <c r="R17" s="228">
        <f>'2_Seguimientos'!E39</f>
        <v>0</v>
      </c>
      <c r="S17" s="228">
        <f>'2_Seguimientos'!E40</f>
        <v>0</v>
      </c>
      <c r="T17" s="228">
        <f>'2_Seguimientos'!E41</f>
        <v>1</v>
      </c>
      <c r="U17" s="229">
        <f>SUM(I17:T17)</f>
        <v>4</v>
      </c>
      <c r="V17" s="250"/>
      <c r="W17" s="250"/>
    </row>
    <row r="18" spans="1:23" s="230" customFormat="1" ht="88.5" customHeight="1" x14ac:dyDescent="0.2">
      <c r="A18" s="258"/>
      <c r="B18" s="259"/>
      <c r="C18" s="259"/>
      <c r="D18" s="259"/>
      <c r="E18" s="259"/>
      <c r="F18" s="251"/>
      <c r="G18" s="272"/>
      <c r="H18" s="245" t="s">
        <v>133</v>
      </c>
      <c r="I18" s="243" t="e">
        <f>I16/I17</f>
        <v>#DIV/0!</v>
      </c>
      <c r="J18" s="243" t="e">
        <f t="shared" ref="J18:T18" si="1">J16/J17</f>
        <v>#DIV/0!</v>
      </c>
      <c r="K18" s="243">
        <f t="shared" si="1"/>
        <v>0</v>
      </c>
      <c r="L18" s="243" t="e">
        <f t="shared" si="1"/>
        <v>#DIV/0!</v>
      </c>
      <c r="M18" s="243" t="e">
        <f t="shared" si="1"/>
        <v>#DIV/0!</v>
      </c>
      <c r="N18" s="243">
        <f t="shared" si="1"/>
        <v>0</v>
      </c>
      <c r="O18" s="243" t="e">
        <f t="shared" si="1"/>
        <v>#DIV/0!</v>
      </c>
      <c r="P18" s="243" t="e">
        <f t="shared" si="1"/>
        <v>#DIV/0!</v>
      </c>
      <c r="Q18" s="243">
        <f t="shared" si="1"/>
        <v>0</v>
      </c>
      <c r="R18" s="243" t="e">
        <f t="shared" si="1"/>
        <v>#DIV/0!</v>
      </c>
      <c r="S18" s="243" t="e">
        <f t="shared" si="1"/>
        <v>#DIV/0!</v>
      </c>
      <c r="T18" s="243">
        <f t="shared" si="1"/>
        <v>0</v>
      </c>
      <c r="U18" s="231">
        <f>+U16/U17</f>
        <v>0</v>
      </c>
      <c r="V18" s="250"/>
      <c r="W18" s="250"/>
    </row>
    <row r="19" spans="1:23" s="230" customFormat="1" ht="65.25" customHeight="1" x14ac:dyDescent="0.2">
      <c r="A19" s="258">
        <f>'3_MIPG'!C9</f>
        <v>3</v>
      </c>
      <c r="B19" s="259" t="s">
        <v>276</v>
      </c>
      <c r="C19" s="259" t="str">
        <f>'3_MIPG'!C13:I13</f>
        <v>5. Ser transparente, incluyente, equitativa en género y garantista de la participación e involucramiento ciudadanos y del sectro privado</v>
      </c>
      <c r="D19" s="259" t="s">
        <v>301</v>
      </c>
      <c r="E19" s="259" t="s">
        <v>217</v>
      </c>
      <c r="F19" s="251" t="str">
        <f>'3_MIPG'!F9:I9</f>
        <v>Cumplir el 100% de las actividades propuestas en el Modelo Integrado de Planeación y Gestión - MIPG por la Subsecretaría de Gestión Jurídica</v>
      </c>
      <c r="G19" s="272" t="str">
        <f>'3_MIPG'!C15</f>
        <v>MIPG</v>
      </c>
      <c r="H19" s="244" t="str">
        <f>'3_MIPG'!C22</f>
        <v>Porcentaje de avance en actividades ejecutadas</v>
      </c>
      <c r="I19" s="233">
        <f>'3_MIPG'!C30</f>
        <v>0</v>
      </c>
      <c r="J19" s="233">
        <f>'3_MIPG'!C31</f>
        <v>0</v>
      </c>
      <c r="K19" s="233">
        <f>'3_MIPG'!C32</f>
        <v>0</v>
      </c>
      <c r="L19" s="233">
        <f>'3_MIPG'!C33</f>
        <v>0</v>
      </c>
      <c r="M19" s="233">
        <f>'3_MIPG'!C34</f>
        <v>0</v>
      </c>
      <c r="N19" s="233">
        <f>'3_MIPG'!C35</f>
        <v>0</v>
      </c>
      <c r="O19" s="233">
        <f>'3_MIPG'!C36</f>
        <v>0</v>
      </c>
      <c r="P19" s="233">
        <f>'3_MIPG'!C37</f>
        <v>0</v>
      </c>
      <c r="Q19" s="233">
        <f>'3_MIPG'!C38</f>
        <v>0</v>
      </c>
      <c r="R19" s="233">
        <f>'3_MIPG'!C39</f>
        <v>0</v>
      </c>
      <c r="S19" s="233">
        <f>'3_MIPG'!C40</f>
        <v>0</v>
      </c>
      <c r="T19" s="233">
        <f>'3_MIPG'!C41</f>
        <v>0</v>
      </c>
      <c r="U19" s="233">
        <f>SUM(I19:T19)</f>
        <v>0</v>
      </c>
      <c r="V19" s="250">
        <f>'3_MIPG'!C49</f>
        <v>0</v>
      </c>
      <c r="W19" s="250"/>
    </row>
    <row r="20" spans="1:23" s="230" customFormat="1" ht="65.25" customHeight="1" x14ac:dyDescent="0.2">
      <c r="A20" s="258"/>
      <c r="B20" s="259"/>
      <c r="C20" s="259"/>
      <c r="D20" s="259"/>
      <c r="E20" s="259"/>
      <c r="F20" s="251"/>
      <c r="G20" s="272"/>
      <c r="H20" s="244" t="str">
        <f>'3_MIPG'!F22</f>
        <v>Porcentaje total  de avance de actividades programado en la vigencia</v>
      </c>
      <c r="I20" s="233">
        <f>'3_MIPG'!E30</f>
        <v>0</v>
      </c>
      <c r="J20" s="233">
        <f>'3_MIPG'!E31</f>
        <v>0</v>
      </c>
      <c r="K20" s="233">
        <f>'3_MIPG'!E32</f>
        <v>0</v>
      </c>
      <c r="L20" s="233">
        <f>'3_MIPG'!E33</f>
        <v>0</v>
      </c>
      <c r="M20" s="233">
        <f>'3_MIPG'!E34</f>
        <v>0</v>
      </c>
      <c r="N20" s="233">
        <f>'3_MIPG'!E35</f>
        <v>0.4</v>
      </c>
      <c r="O20" s="233">
        <f>'3_MIPG'!E36</f>
        <v>0</v>
      </c>
      <c r="P20" s="233">
        <f>'3_MIPG'!E37</f>
        <v>0</v>
      </c>
      <c r="Q20" s="233">
        <f>'3_MIPG'!E38</f>
        <v>0</v>
      </c>
      <c r="R20" s="233">
        <f>'3_MIPG'!E39</f>
        <v>0</v>
      </c>
      <c r="S20" s="233">
        <f>'3_MIPG'!E40</f>
        <v>0.6</v>
      </c>
      <c r="T20" s="233">
        <f>'3_MIPG'!E41</f>
        <v>0</v>
      </c>
      <c r="U20" s="232">
        <f>SUM(I20:T20)</f>
        <v>1</v>
      </c>
      <c r="V20" s="250"/>
      <c r="W20" s="250"/>
    </row>
    <row r="21" spans="1:23" s="230" customFormat="1" ht="71.25" customHeight="1" x14ac:dyDescent="0.2">
      <c r="A21" s="258"/>
      <c r="B21" s="259"/>
      <c r="C21" s="259"/>
      <c r="D21" s="259"/>
      <c r="E21" s="259"/>
      <c r="F21" s="251"/>
      <c r="G21" s="272"/>
      <c r="H21" s="245" t="s">
        <v>133</v>
      </c>
      <c r="I21" s="243" t="e">
        <f>I19/I20</f>
        <v>#DIV/0!</v>
      </c>
      <c r="J21" s="243" t="e">
        <f t="shared" ref="J21:T21" si="2">J19/J20</f>
        <v>#DIV/0!</v>
      </c>
      <c r="K21" s="243" t="e">
        <f t="shared" si="2"/>
        <v>#DIV/0!</v>
      </c>
      <c r="L21" s="243" t="e">
        <f t="shared" si="2"/>
        <v>#DIV/0!</v>
      </c>
      <c r="M21" s="243" t="e">
        <f t="shared" si="2"/>
        <v>#DIV/0!</v>
      </c>
      <c r="N21" s="243">
        <f t="shared" si="2"/>
        <v>0</v>
      </c>
      <c r="O21" s="243" t="e">
        <f t="shared" si="2"/>
        <v>#DIV/0!</v>
      </c>
      <c r="P21" s="243" t="e">
        <f t="shared" si="2"/>
        <v>#DIV/0!</v>
      </c>
      <c r="Q21" s="243" t="e">
        <f t="shared" si="2"/>
        <v>#DIV/0!</v>
      </c>
      <c r="R21" s="243" t="e">
        <f t="shared" si="2"/>
        <v>#DIV/0!</v>
      </c>
      <c r="S21" s="243">
        <f t="shared" si="2"/>
        <v>0</v>
      </c>
      <c r="T21" s="243" t="e">
        <f t="shared" si="2"/>
        <v>#DIV/0!</v>
      </c>
      <c r="U21" s="231">
        <f>U19/U20</f>
        <v>0</v>
      </c>
      <c r="V21" s="250"/>
      <c r="W21" s="250"/>
    </row>
  </sheetData>
  <mergeCells count="40">
    <mergeCell ref="F16:F18"/>
    <mergeCell ref="G16:G18"/>
    <mergeCell ref="V16:W18"/>
    <mergeCell ref="A19:A21"/>
    <mergeCell ref="B19:B21"/>
    <mergeCell ref="C19:C21"/>
    <mergeCell ref="D19:D21"/>
    <mergeCell ref="E19:E21"/>
    <mergeCell ref="F19:F21"/>
    <mergeCell ref="G19:G21"/>
    <mergeCell ref="V19:W21"/>
    <mergeCell ref="A16:A18"/>
    <mergeCell ref="B16:B18"/>
    <mergeCell ref="C16:C18"/>
    <mergeCell ref="D16:D18"/>
    <mergeCell ref="E16:E18"/>
    <mergeCell ref="E13:E15"/>
    <mergeCell ref="A1:B4"/>
    <mergeCell ref="C1:U1"/>
    <mergeCell ref="C2:U2"/>
    <mergeCell ref="C3:U3"/>
    <mergeCell ref="C4:I4"/>
    <mergeCell ref="J4:U4"/>
    <mergeCell ref="G13:G15"/>
    <mergeCell ref="V13:W15"/>
    <mergeCell ref="F13:F15"/>
    <mergeCell ref="C7:G7"/>
    <mergeCell ref="A10:W10"/>
    <mergeCell ref="A11:A12"/>
    <mergeCell ref="B11:D11"/>
    <mergeCell ref="E11:E12"/>
    <mergeCell ref="F11:F12"/>
    <mergeCell ref="G11:G12"/>
    <mergeCell ref="H11:H12"/>
    <mergeCell ref="I11:W11"/>
    <mergeCell ref="V12:W12"/>
    <mergeCell ref="A13:A15"/>
    <mergeCell ref="B13:B15"/>
    <mergeCell ref="C13:C15"/>
    <mergeCell ref="D13:D15"/>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6"/>
  <sheetViews>
    <sheetView topLeftCell="A10" workbookViewId="0">
      <selection activeCell="P13" sqref="P13"/>
    </sheetView>
  </sheetViews>
  <sheetFormatPr baseColWidth="10" defaultRowHeight="11.25" x14ac:dyDescent="0.2"/>
  <cols>
    <col min="1" max="1" width="1.85546875" style="72" customWidth="1"/>
    <col min="2" max="2" width="8.5703125" style="72" customWidth="1"/>
    <col min="3" max="3" width="26.140625" style="72" customWidth="1"/>
    <col min="4" max="4" width="14.5703125" style="72" customWidth="1"/>
    <col min="5" max="5" width="14.7109375" style="72" customWidth="1"/>
    <col min="6" max="6" width="10.28515625" style="72" customWidth="1"/>
    <col min="7" max="11" width="8.28515625" style="72" customWidth="1"/>
    <col min="12" max="12" width="16.140625" style="72" customWidth="1"/>
    <col min="13" max="256" width="11.42578125" style="72"/>
    <col min="257" max="257" width="1.85546875" style="72" customWidth="1"/>
    <col min="258" max="258" width="8.5703125" style="72" customWidth="1"/>
    <col min="259" max="259" width="11.28515625" style="72" customWidth="1"/>
    <col min="260" max="260" width="14.5703125" style="72" customWidth="1"/>
    <col min="261" max="261" width="14.7109375" style="72" customWidth="1"/>
    <col min="262" max="262" width="23.5703125" style="72" customWidth="1"/>
    <col min="263" max="267" width="8.28515625" style="72" customWidth="1"/>
    <col min="268" max="268" width="16.140625" style="72" customWidth="1"/>
    <col min="269" max="512" width="11.42578125" style="72"/>
    <col min="513" max="513" width="1.85546875" style="72" customWidth="1"/>
    <col min="514" max="514" width="8.5703125" style="72" customWidth="1"/>
    <col min="515" max="515" width="11.28515625" style="72" customWidth="1"/>
    <col min="516" max="516" width="14.5703125" style="72" customWidth="1"/>
    <col min="517" max="517" width="14.7109375" style="72" customWidth="1"/>
    <col min="518" max="518" width="23.5703125" style="72" customWidth="1"/>
    <col min="519" max="523" width="8.28515625" style="72" customWidth="1"/>
    <col min="524" max="524" width="16.140625" style="72" customWidth="1"/>
    <col min="525" max="768" width="11.42578125" style="72"/>
    <col min="769" max="769" width="1.85546875" style="72" customWidth="1"/>
    <col min="770" max="770" width="8.5703125" style="72" customWidth="1"/>
    <col min="771" max="771" width="11.28515625" style="72" customWidth="1"/>
    <col min="772" max="772" width="14.5703125" style="72" customWidth="1"/>
    <col min="773" max="773" width="14.7109375" style="72" customWidth="1"/>
    <col min="774" max="774" width="23.5703125" style="72" customWidth="1"/>
    <col min="775" max="779" width="8.28515625" style="72" customWidth="1"/>
    <col min="780" max="780" width="16.140625" style="72" customWidth="1"/>
    <col min="781" max="1024" width="11.42578125" style="72"/>
    <col min="1025" max="1025" width="1.85546875" style="72" customWidth="1"/>
    <col min="1026" max="1026" width="8.5703125" style="72" customWidth="1"/>
    <col min="1027" max="1027" width="11.28515625" style="72" customWidth="1"/>
    <col min="1028" max="1028" width="14.5703125" style="72" customWidth="1"/>
    <col min="1029" max="1029" width="14.7109375" style="72" customWidth="1"/>
    <col min="1030" max="1030" width="23.5703125" style="72" customWidth="1"/>
    <col min="1031" max="1035" width="8.28515625" style="72" customWidth="1"/>
    <col min="1036" max="1036" width="16.140625" style="72" customWidth="1"/>
    <col min="1037" max="1280" width="11.42578125" style="72"/>
    <col min="1281" max="1281" width="1.85546875" style="72" customWidth="1"/>
    <col min="1282" max="1282" width="8.5703125" style="72" customWidth="1"/>
    <col min="1283" max="1283" width="11.28515625" style="72" customWidth="1"/>
    <col min="1284" max="1284" width="14.5703125" style="72" customWidth="1"/>
    <col min="1285" max="1285" width="14.7109375" style="72" customWidth="1"/>
    <col min="1286" max="1286" width="23.5703125" style="72" customWidth="1"/>
    <col min="1287" max="1291" width="8.28515625" style="72" customWidth="1"/>
    <col min="1292" max="1292" width="16.140625" style="72" customWidth="1"/>
    <col min="1293" max="1536" width="11.42578125" style="72"/>
    <col min="1537" max="1537" width="1.85546875" style="72" customWidth="1"/>
    <col min="1538" max="1538" width="8.5703125" style="72" customWidth="1"/>
    <col min="1539" max="1539" width="11.28515625" style="72" customWidth="1"/>
    <col min="1540" max="1540" width="14.5703125" style="72" customWidth="1"/>
    <col min="1541" max="1541" width="14.7109375" style="72" customWidth="1"/>
    <col min="1542" max="1542" width="23.5703125" style="72" customWidth="1"/>
    <col min="1543" max="1547" width="8.28515625" style="72" customWidth="1"/>
    <col min="1548" max="1548" width="16.140625" style="72" customWidth="1"/>
    <col min="1549" max="1792" width="11.42578125" style="72"/>
    <col min="1793" max="1793" width="1.85546875" style="72" customWidth="1"/>
    <col min="1794" max="1794" width="8.5703125" style="72" customWidth="1"/>
    <col min="1795" max="1795" width="11.28515625" style="72" customWidth="1"/>
    <col min="1796" max="1796" width="14.5703125" style="72" customWidth="1"/>
    <col min="1797" max="1797" width="14.7109375" style="72" customWidth="1"/>
    <col min="1798" max="1798" width="23.5703125" style="72" customWidth="1"/>
    <col min="1799" max="1803" width="8.28515625" style="72" customWidth="1"/>
    <col min="1804" max="1804" width="16.140625" style="72" customWidth="1"/>
    <col min="1805" max="2048" width="11.42578125" style="72"/>
    <col min="2049" max="2049" width="1.85546875" style="72" customWidth="1"/>
    <col min="2050" max="2050" width="8.5703125" style="72" customWidth="1"/>
    <col min="2051" max="2051" width="11.28515625" style="72" customWidth="1"/>
    <col min="2052" max="2052" width="14.5703125" style="72" customWidth="1"/>
    <col min="2053" max="2053" width="14.7109375" style="72" customWidth="1"/>
    <col min="2054" max="2054" width="23.5703125" style="72" customWidth="1"/>
    <col min="2055" max="2059" width="8.28515625" style="72" customWidth="1"/>
    <col min="2060" max="2060" width="16.140625" style="72" customWidth="1"/>
    <col min="2061" max="2304" width="11.42578125" style="72"/>
    <col min="2305" max="2305" width="1.85546875" style="72" customWidth="1"/>
    <col min="2306" max="2306" width="8.5703125" style="72" customWidth="1"/>
    <col min="2307" max="2307" width="11.28515625" style="72" customWidth="1"/>
    <col min="2308" max="2308" width="14.5703125" style="72" customWidth="1"/>
    <col min="2309" max="2309" width="14.7109375" style="72" customWidth="1"/>
    <col min="2310" max="2310" width="23.5703125" style="72" customWidth="1"/>
    <col min="2311" max="2315" width="8.28515625" style="72" customWidth="1"/>
    <col min="2316" max="2316" width="16.140625" style="72" customWidth="1"/>
    <col min="2317" max="2560" width="11.42578125" style="72"/>
    <col min="2561" max="2561" width="1.85546875" style="72" customWidth="1"/>
    <col min="2562" max="2562" width="8.5703125" style="72" customWidth="1"/>
    <col min="2563" max="2563" width="11.28515625" style="72" customWidth="1"/>
    <col min="2564" max="2564" width="14.5703125" style="72" customWidth="1"/>
    <col min="2565" max="2565" width="14.7109375" style="72" customWidth="1"/>
    <col min="2566" max="2566" width="23.5703125" style="72" customWidth="1"/>
    <col min="2567" max="2571" width="8.28515625" style="72" customWidth="1"/>
    <col min="2572" max="2572" width="16.140625" style="72" customWidth="1"/>
    <col min="2573" max="2816" width="11.42578125" style="72"/>
    <col min="2817" max="2817" width="1.85546875" style="72" customWidth="1"/>
    <col min="2818" max="2818" width="8.5703125" style="72" customWidth="1"/>
    <col min="2819" max="2819" width="11.28515625" style="72" customWidth="1"/>
    <col min="2820" max="2820" width="14.5703125" style="72" customWidth="1"/>
    <col min="2821" max="2821" width="14.7109375" style="72" customWidth="1"/>
    <col min="2822" max="2822" width="23.5703125" style="72" customWidth="1"/>
    <col min="2823" max="2827" width="8.28515625" style="72" customWidth="1"/>
    <col min="2828" max="2828" width="16.140625" style="72" customWidth="1"/>
    <col min="2829" max="3072" width="11.42578125" style="72"/>
    <col min="3073" max="3073" width="1.85546875" style="72" customWidth="1"/>
    <col min="3074" max="3074" width="8.5703125" style="72" customWidth="1"/>
    <col min="3075" max="3075" width="11.28515625" style="72" customWidth="1"/>
    <col min="3076" max="3076" width="14.5703125" style="72" customWidth="1"/>
    <col min="3077" max="3077" width="14.7109375" style="72" customWidth="1"/>
    <col min="3078" max="3078" width="23.5703125" style="72" customWidth="1"/>
    <col min="3079" max="3083" width="8.28515625" style="72" customWidth="1"/>
    <col min="3084" max="3084" width="16.140625" style="72" customWidth="1"/>
    <col min="3085" max="3328" width="11.42578125" style="72"/>
    <col min="3329" max="3329" width="1.85546875" style="72" customWidth="1"/>
    <col min="3330" max="3330" width="8.5703125" style="72" customWidth="1"/>
    <col min="3331" max="3331" width="11.28515625" style="72" customWidth="1"/>
    <col min="3332" max="3332" width="14.5703125" style="72" customWidth="1"/>
    <col min="3333" max="3333" width="14.7109375" style="72" customWidth="1"/>
    <col min="3334" max="3334" width="23.5703125" style="72" customWidth="1"/>
    <col min="3335" max="3339" width="8.28515625" style="72" customWidth="1"/>
    <col min="3340" max="3340" width="16.140625" style="72" customWidth="1"/>
    <col min="3341" max="3584" width="11.42578125" style="72"/>
    <col min="3585" max="3585" width="1.85546875" style="72" customWidth="1"/>
    <col min="3586" max="3586" width="8.5703125" style="72" customWidth="1"/>
    <col min="3587" max="3587" width="11.28515625" style="72" customWidth="1"/>
    <col min="3588" max="3588" width="14.5703125" style="72" customWidth="1"/>
    <col min="3589" max="3589" width="14.7109375" style="72" customWidth="1"/>
    <col min="3590" max="3590" width="23.5703125" style="72" customWidth="1"/>
    <col min="3591" max="3595" width="8.28515625" style="72" customWidth="1"/>
    <col min="3596" max="3596" width="16.140625" style="72" customWidth="1"/>
    <col min="3597" max="3840" width="11.42578125" style="72"/>
    <col min="3841" max="3841" width="1.85546875" style="72" customWidth="1"/>
    <col min="3842" max="3842" width="8.5703125" style="72" customWidth="1"/>
    <col min="3843" max="3843" width="11.28515625" style="72" customWidth="1"/>
    <col min="3844" max="3844" width="14.5703125" style="72" customWidth="1"/>
    <col min="3845" max="3845" width="14.7109375" style="72" customWidth="1"/>
    <col min="3846" max="3846" width="23.5703125" style="72" customWidth="1"/>
    <col min="3847" max="3851" width="8.28515625" style="72" customWidth="1"/>
    <col min="3852" max="3852" width="16.140625" style="72" customWidth="1"/>
    <col min="3853" max="4096" width="11.42578125" style="72"/>
    <col min="4097" max="4097" width="1.85546875" style="72" customWidth="1"/>
    <col min="4098" max="4098" width="8.5703125" style="72" customWidth="1"/>
    <col min="4099" max="4099" width="11.28515625" style="72" customWidth="1"/>
    <col min="4100" max="4100" width="14.5703125" style="72" customWidth="1"/>
    <col min="4101" max="4101" width="14.7109375" style="72" customWidth="1"/>
    <col min="4102" max="4102" width="23.5703125" style="72" customWidth="1"/>
    <col min="4103" max="4107" width="8.28515625" style="72" customWidth="1"/>
    <col min="4108" max="4108" width="16.140625" style="72" customWidth="1"/>
    <col min="4109" max="4352" width="11.42578125" style="72"/>
    <col min="4353" max="4353" width="1.85546875" style="72" customWidth="1"/>
    <col min="4354" max="4354" width="8.5703125" style="72" customWidth="1"/>
    <col min="4355" max="4355" width="11.28515625" style="72" customWidth="1"/>
    <col min="4356" max="4356" width="14.5703125" style="72" customWidth="1"/>
    <col min="4357" max="4357" width="14.7109375" style="72" customWidth="1"/>
    <col min="4358" max="4358" width="23.5703125" style="72" customWidth="1"/>
    <col min="4359" max="4363" width="8.28515625" style="72" customWidth="1"/>
    <col min="4364" max="4364" width="16.140625" style="72" customWidth="1"/>
    <col min="4365" max="4608" width="11.42578125" style="72"/>
    <col min="4609" max="4609" width="1.85546875" style="72" customWidth="1"/>
    <col min="4610" max="4610" width="8.5703125" style="72" customWidth="1"/>
    <col min="4611" max="4611" width="11.28515625" style="72" customWidth="1"/>
    <col min="4612" max="4612" width="14.5703125" style="72" customWidth="1"/>
    <col min="4613" max="4613" width="14.7109375" style="72" customWidth="1"/>
    <col min="4614" max="4614" width="23.5703125" style="72" customWidth="1"/>
    <col min="4615" max="4619" width="8.28515625" style="72" customWidth="1"/>
    <col min="4620" max="4620" width="16.140625" style="72" customWidth="1"/>
    <col min="4621" max="4864" width="11.42578125" style="72"/>
    <col min="4865" max="4865" width="1.85546875" style="72" customWidth="1"/>
    <col min="4866" max="4866" width="8.5703125" style="72" customWidth="1"/>
    <col min="4867" max="4867" width="11.28515625" style="72" customWidth="1"/>
    <col min="4868" max="4868" width="14.5703125" style="72" customWidth="1"/>
    <col min="4869" max="4869" width="14.7109375" style="72" customWidth="1"/>
    <col min="4870" max="4870" width="23.5703125" style="72" customWidth="1"/>
    <col min="4871" max="4875" width="8.28515625" style="72" customWidth="1"/>
    <col min="4876" max="4876" width="16.140625" style="72" customWidth="1"/>
    <col min="4877" max="5120" width="11.42578125" style="72"/>
    <col min="5121" max="5121" width="1.85546875" style="72" customWidth="1"/>
    <col min="5122" max="5122" width="8.5703125" style="72" customWidth="1"/>
    <col min="5123" max="5123" width="11.28515625" style="72" customWidth="1"/>
    <col min="5124" max="5124" width="14.5703125" style="72" customWidth="1"/>
    <col min="5125" max="5125" width="14.7109375" style="72" customWidth="1"/>
    <col min="5126" max="5126" width="23.5703125" style="72" customWidth="1"/>
    <col min="5127" max="5131" width="8.28515625" style="72" customWidth="1"/>
    <col min="5132" max="5132" width="16.140625" style="72" customWidth="1"/>
    <col min="5133" max="5376" width="11.42578125" style="72"/>
    <col min="5377" max="5377" width="1.85546875" style="72" customWidth="1"/>
    <col min="5378" max="5378" width="8.5703125" style="72" customWidth="1"/>
    <col min="5379" max="5379" width="11.28515625" style="72" customWidth="1"/>
    <col min="5380" max="5380" width="14.5703125" style="72" customWidth="1"/>
    <col min="5381" max="5381" width="14.7109375" style="72" customWidth="1"/>
    <col min="5382" max="5382" width="23.5703125" style="72" customWidth="1"/>
    <col min="5383" max="5387" width="8.28515625" style="72" customWidth="1"/>
    <col min="5388" max="5388" width="16.140625" style="72" customWidth="1"/>
    <col min="5389" max="5632" width="11.42578125" style="72"/>
    <col min="5633" max="5633" width="1.85546875" style="72" customWidth="1"/>
    <col min="5634" max="5634" width="8.5703125" style="72" customWidth="1"/>
    <col min="5635" max="5635" width="11.28515625" style="72" customWidth="1"/>
    <col min="5636" max="5636" width="14.5703125" style="72" customWidth="1"/>
    <col min="5637" max="5637" width="14.7109375" style="72" customWidth="1"/>
    <col min="5638" max="5638" width="23.5703125" style="72" customWidth="1"/>
    <col min="5639" max="5643" width="8.28515625" style="72" customWidth="1"/>
    <col min="5644" max="5644" width="16.140625" style="72" customWidth="1"/>
    <col min="5645" max="5888" width="11.42578125" style="72"/>
    <col min="5889" max="5889" width="1.85546875" style="72" customWidth="1"/>
    <col min="5890" max="5890" width="8.5703125" style="72" customWidth="1"/>
    <col min="5891" max="5891" width="11.28515625" style="72" customWidth="1"/>
    <col min="5892" max="5892" width="14.5703125" style="72" customWidth="1"/>
    <col min="5893" max="5893" width="14.7109375" style="72" customWidth="1"/>
    <col min="5894" max="5894" width="23.5703125" style="72" customWidth="1"/>
    <col min="5895" max="5899" width="8.28515625" style="72" customWidth="1"/>
    <col min="5900" max="5900" width="16.140625" style="72" customWidth="1"/>
    <col min="5901" max="6144" width="11.42578125" style="72"/>
    <col min="6145" max="6145" width="1.85546875" style="72" customWidth="1"/>
    <col min="6146" max="6146" width="8.5703125" style="72" customWidth="1"/>
    <col min="6147" max="6147" width="11.28515625" style="72" customWidth="1"/>
    <col min="6148" max="6148" width="14.5703125" style="72" customWidth="1"/>
    <col min="6149" max="6149" width="14.7109375" style="72" customWidth="1"/>
    <col min="6150" max="6150" width="23.5703125" style="72" customWidth="1"/>
    <col min="6151" max="6155" width="8.28515625" style="72" customWidth="1"/>
    <col min="6156" max="6156" width="16.140625" style="72" customWidth="1"/>
    <col min="6157" max="6400" width="11.42578125" style="72"/>
    <col min="6401" max="6401" width="1.85546875" style="72" customWidth="1"/>
    <col min="6402" max="6402" width="8.5703125" style="72" customWidth="1"/>
    <col min="6403" max="6403" width="11.28515625" style="72" customWidth="1"/>
    <col min="6404" max="6404" width="14.5703125" style="72" customWidth="1"/>
    <col min="6405" max="6405" width="14.7109375" style="72" customWidth="1"/>
    <col min="6406" max="6406" width="23.5703125" style="72" customWidth="1"/>
    <col min="6407" max="6411" width="8.28515625" style="72" customWidth="1"/>
    <col min="6412" max="6412" width="16.140625" style="72" customWidth="1"/>
    <col min="6413" max="6656" width="11.42578125" style="72"/>
    <col min="6657" max="6657" width="1.85546875" style="72" customWidth="1"/>
    <col min="6658" max="6658" width="8.5703125" style="72" customWidth="1"/>
    <col min="6659" max="6659" width="11.28515625" style="72" customWidth="1"/>
    <col min="6660" max="6660" width="14.5703125" style="72" customWidth="1"/>
    <col min="6661" max="6661" width="14.7109375" style="72" customWidth="1"/>
    <col min="6662" max="6662" width="23.5703125" style="72" customWidth="1"/>
    <col min="6663" max="6667" width="8.28515625" style="72" customWidth="1"/>
    <col min="6668" max="6668" width="16.140625" style="72" customWidth="1"/>
    <col min="6669" max="6912" width="11.42578125" style="72"/>
    <col min="6913" max="6913" width="1.85546875" style="72" customWidth="1"/>
    <col min="6914" max="6914" width="8.5703125" style="72" customWidth="1"/>
    <col min="6915" max="6915" width="11.28515625" style="72" customWidth="1"/>
    <col min="6916" max="6916" width="14.5703125" style="72" customWidth="1"/>
    <col min="6917" max="6917" width="14.7109375" style="72" customWidth="1"/>
    <col min="6918" max="6918" width="23.5703125" style="72" customWidth="1"/>
    <col min="6919" max="6923" width="8.28515625" style="72" customWidth="1"/>
    <col min="6924" max="6924" width="16.140625" style="72" customWidth="1"/>
    <col min="6925" max="7168" width="11.42578125" style="72"/>
    <col min="7169" max="7169" width="1.85546875" style="72" customWidth="1"/>
    <col min="7170" max="7170" width="8.5703125" style="72" customWidth="1"/>
    <col min="7171" max="7171" width="11.28515625" style="72" customWidth="1"/>
    <col min="7172" max="7172" width="14.5703125" style="72" customWidth="1"/>
    <col min="7173" max="7173" width="14.7109375" style="72" customWidth="1"/>
    <col min="7174" max="7174" width="23.5703125" style="72" customWidth="1"/>
    <col min="7175" max="7179" width="8.28515625" style="72" customWidth="1"/>
    <col min="7180" max="7180" width="16.140625" style="72" customWidth="1"/>
    <col min="7181" max="7424" width="11.42578125" style="72"/>
    <col min="7425" max="7425" width="1.85546875" style="72" customWidth="1"/>
    <col min="7426" max="7426" width="8.5703125" style="72" customWidth="1"/>
    <col min="7427" max="7427" width="11.28515625" style="72" customWidth="1"/>
    <col min="7428" max="7428" width="14.5703125" style="72" customWidth="1"/>
    <col min="7429" max="7429" width="14.7109375" style="72" customWidth="1"/>
    <col min="7430" max="7430" width="23.5703125" style="72" customWidth="1"/>
    <col min="7431" max="7435" width="8.28515625" style="72" customWidth="1"/>
    <col min="7436" max="7436" width="16.140625" style="72" customWidth="1"/>
    <col min="7437" max="7680" width="11.42578125" style="72"/>
    <col min="7681" max="7681" width="1.85546875" style="72" customWidth="1"/>
    <col min="7682" max="7682" width="8.5703125" style="72" customWidth="1"/>
    <col min="7683" max="7683" width="11.28515625" style="72" customWidth="1"/>
    <col min="7684" max="7684" width="14.5703125" style="72" customWidth="1"/>
    <col min="7685" max="7685" width="14.7109375" style="72" customWidth="1"/>
    <col min="7686" max="7686" width="23.5703125" style="72" customWidth="1"/>
    <col min="7687" max="7691" width="8.28515625" style="72" customWidth="1"/>
    <col min="7692" max="7692" width="16.140625" style="72" customWidth="1"/>
    <col min="7693" max="7936" width="11.42578125" style="72"/>
    <col min="7937" max="7937" width="1.85546875" style="72" customWidth="1"/>
    <col min="7938" max="7938" width="8.5703125" style="72" customWidth="1"/>
    <col min="7939" max="7939" width="11.28515625" style="72" customWidth="1"/>
    <col min="7940" max="7940" width="14.5703125" style="72" customWidth="1"/>
    <col min="7941" max="7941" width="14.7109375" style="72" customWidth="1"/>
    <col min="7942" max="7942" width="23.5703125" style="72" customWidth="1"/>
    <col min="7943" max="7947" width="8.28515625" style="72" customWidth="1"/>
    <col min="7948" max="7948" width="16.140625" style="72" customWidth="1"/>
    <col min="7949" max="8192" width="11.42578125" style="72"/>
    <col min="8193" max="8193" width="1.85546875" style="72" customWidth="1"/>
    <col min="8194" max="8194" width="8.5703125" style="72" customWidth="1"/>
    <col min="8195" max="8195" width="11.28515625" style="72" customWidth="1"/>
    <col min="8196" max="8196" width="14.5703125" style="72" customWidth="1"/>
    <col min="8197" max="8197" width="14.7109375" style="72" customWidth="1"/>
    <col min="8198" max="8198" width="23.5703125" style="72" customWidth="1"/>
    <col min="8199" max="8203" width="8.28515625" style="72" customWidth="1"/>
    <col min="8204" max="8204" width="16.140625" style="72" customWidth="1"/>
    <col min="8205" max="8448" width="11.42578125" style="72"/>
    <col min="8449" max="8449" width="1.85546875" style="72" customWidth="1"/>
    <col min="8450" max="8450" width="8.5703125" style="72" customWidth="1"/>
    <col min="8451" max="8451" width="11.28515625" style="72" customWidth="1"/>
    <col min="8452" max="8452" width="14.5703125" style="72" customWidth="1"/>
    <col min="8453" max="8453" width="14.7109375" style="72" customWidth="1"/>
    <col min="8454" max="8454" width="23.5703125" style="72" customWidth="1"/>
    <col min="8455" max="8459" width="8.28515625" style="72" customWidth="1"/>
    <col min="8460" max="8460" width="16.140625" style="72" customWidth="1"/>
    <col min="8461" max="8704" width="11.42578125" style="72"/>
    <col min="8705" max="8705" width="1.85546875" style="72" customWidth="1"/>
    <col min="8706" max="8706" width="8.5703125" style="72" customWidth="1"/>
    <col min="8707" max="8707" width="11.28515625" style="72" customWidth="1"/>
    <col min="8708" max="8708" width="14.5703125" style="72" customWidth="1"/>
    <col min="8709" max="8709" width="14.7109375" style="72" customWidth="1"/>
    <col min="8710" max="8710" width="23.5703125" style="72" customWidth="1"/>
    <col min="8711" max="8715" width="8.28515625" style="72" customWidth="1"/>
    <col min="8716" max="8716" width="16.140625" style="72" customWidth="1"/>
    <col min="8717" max="8960" width="11.42578125" style="72"/>
    <col min="8961" max="8961" width="1.85546875" style="72" customWidth="1"/>
    <col min="8962" max="8962" width="8.5703125" style="72" customWidth="1"/>
    <col min="8963" max="8963" width="11.28515625" style="72" customWidth="1"/>
    <col min="8964" max="8964" width="14.5703125" style="72" customWidth="1"/>
    <col min="8965" max="8965" width="14.7109375" style="72" customWidth="1"/>
    <col min="8966" max="8966" width="23.5703125" style="72" customWidth="1"/>
    <col min="8967" max="8971" width="8.28515625" style="72" customWidth="1"/>
    <col min="8972" max="8972" width="16.140625" style="72" customWidth="1"/>
    <col min="8973" max="9216" width="11.42578125" style="72"/>
    <col min="9217" max="9217" width="1.85546875" style="72" customWidth="1"/>
    <col min="9218" max="9218" width="8.5703125" style="72" customWidth="1"/>
    <col min="9219" max="9219" width="11.28515625" style="72" customWidth="1"/>
    <col min="9220" max="9220" width="14.5703125" style="72" customWidth="1"/>
    <col min="9221" max="9221" width="14.7109375" style="72" customWidth="1"/>
    <col min="9222" max="9222" width="23.5703125" style="72" customWidth="1"/>
    <col min="9223" max="9227" width="8.28515625" style="72" customWidth="1"/>
    <col min="9228" max="9228" width="16.140625" style="72" customWidth="1"/>
    <col min="9229" max="9472" width="11.42578125" style="72"/>
    <col min="9473" max="9473" width="1.85546875" style="72" customWidth="1"/>
    <col min="9474" max="9474" width="8.5703125" style="72" customWidth="1"/>
    <col min="9475" max="9475" width="11.28515625" style="72" customWidth="1"/>
    <col min="9476" max="9476" width="14.5703125" style="72" customWidth="1"/>
    <col min="9477" max="9477" width="14.7109375" style="72" customWidth="1"/>
    <col min="9478" max="9478" width="23.5703125" style="72" customWidth="1"/>
    <col min="9479" max="9483" width="8.28515625" style="72" customWidth="1"/>
    <col min="9484" max="9484" width="16.140625" style="72" customWidth="1"/>
    <col min="9485" max="9728" width="11.42578125" style="72"/>
    <col min="9729" max="9729" width="1.85546875" style="72" customWidth="1"/>
    <col min="9730" max="9730" width="8.5703125" style="72" customWidth="1"/>
    <col min="9731" max="9731" width="11.28515625" style="72" customWidth="1"/>
    <col min="9732" max="9732" width="14.5703125" style="72" customWidth="1"/>
    <col min="9733" max="9733" width="14.7109375" style="72" customWidth="1"/>
    <col min="9734" max="9734" width="23.5703125" style="72" customWidth="1"/>
    <col min="9735" max="9739" width="8.28515625" style="72" customWidth="1"/>
    <col min="9740" max="9740" width="16.140625" style="72" customWidth="1"/>
    <col min="9741" max="9984" width="11.42578125" style="72"/>
    <col min="9985" max="9985" width="1.85546875" style="72" customWidth="1"/>
    <col min="9986" max="9986" width="8.5703125" style="72" customWidth="1"/>
    <col min="9987" max="9987" width="11.28515625" style="72" customWidth="1"/>
    <col min="9988" max="9988" width="14.5703125" style="72" customWidth="1"/>
    <col min="9989" max="9989" width="14.7109375" style="72" customWidth="1"/>
    <col min="9990" max="9990" width="23.5703125" style="72" customWidth="1"/>
    <col min="9991" max="9995" width="8.28515625" style="72" customWidth="1"/>
    <col min="9996" max="9996" width="16.140625" style="72" customWidth="1"/>
    <col min="9997" max="10240" width="11.42578125" style="72"/>
    <col min="10241" max="10241" width="1.85546875" style="72" customWidth="1"/>
    <col min="10242" max="10242" width="8.5703125" style="72" customWidth="1"/>
    <col min="10243" max="10243" width="11.28515625" style="72" customWidth="1"/>
    <col min="10244" max="10244" width="14.5703125" style="72" customWidth="1"/>
    <col min="10245" max="10245" width="14.7109375" style="72" customWidth="1"/>
    <col min="10246" max="10246" width="23.5703125" style="72" customWidth="1"/>
    <col min="10247" max="10251" width="8.28515625" style="72" customWidth="1"/>
    <col min="10252" max="10252" width="16.140625" style="72" customWidth="1"/>
    <col min="10253" max="10496" width="11.42578125" style="72"/>
    <col min="10497" max="10497" width="1.85546875" style="72" customWidth="1"/>
    <col min="10498" max="10498" width="8.5703125" style="72" customWidth="1"/>
    <col min="10499" max="10499" width="11.28515625" style="72" customWidth="1"/>
    <col min="10500" max="10500" width="14.5703125" style="72" customWidth="1"/>
    <col min="10501" max="10501" width="14.7109375" style="72" customWidth="1"/>
    <col min="10502" max="10502" width="23.5703125" style="72" customWidth="1"/>
    <col min="10503" max="10507" width="8.28515625" style="72" customWidth="1"/>
    <col min="10508" max="10508" width="16.140625" style="72" customWidth="1"/>
    <col min="10509" max="10752" width="11.42578125" style="72"/>
    <col min="10753" max="10753" width="1.85546875" style="72" customWidth="1"/>
    <col min="10754" max="10754" width="8.5703125" style="72" customWidth="1"/>
    <col min="10755" max="10755" width="11.28515625" style="72" customWidth="1"/>
    <col min="10756" max="10756" width="14.5703125" style="72" customWidth="1"/>
    <col min="10757" max="10757" width="14.7109375" style="72" customWidth="1"/>
    <col min="10758" max="10758" width="23.5703125" style="72" customWidth="1"/>
    <col min="10759" max="10763" width="8.28515625" style="72" customWidth="1"/>
    <col min="10764" max="10764" width="16.140625" style="72" customWidth="1"/>
    <col min="10765" max="11008" width="11.42578125" style="72"/>
    <col min="11009" max="11009" width="1.85546875" style="72" customWidth="1"/>
    <col min="11010" max="11010" width="8.5703125" style="72" customWidth="1"/>
    <col min="11011" max="11011" width="11.28515625" style="72" customWidth="1"/>
    <col min="11012" max="11012" width="14.5703125" style="72" customWidth="1"/>
    <col min="11013" max="11013" width="14.7109375" style="72" customWidth="1"/>
    <col min="11014" max="11014" width="23.5703125" style="72" customWidth="1"/>
    <col min="11015" max="11019" width="8.28515625" style="72" customWidth="1"/>
    <col min="11020" max="11020" width="16.140625" style="72" customWidth="1"/>
    <col min="11021" max="11264" width="11.42578125" style="72"/>
    <col min="11265" max="11265" width="1.85546875" style="72" customWidth="1"/>
    <col min="11266" max="11266" width="8.5703125" style="72" customWidth="1"/>
    <col min="11267" max="11267" width="11.28515625" style="72" customWidth="1"/>
    <col min="11268" max="11268" width="14.5703125" style="72" customWidth="1"/>
    <col min="11269" max="11269" width="14.7109375" style="72" customWidth="1"/>
    <col min="11270" max="11270" width="23.5703125" style="72" customWidth="1"/>
    <col min="11271" max="11275" width="8.28515625" style="72" customWidth="1"/>
    <col min="11276" max="11276" width="16.140625" style="72" customWidth="1"/>
    <col min="11277" max="11520" width="11.42578125" style="72"/>
    <col min="11521" max="11521" width="1.85546875" style="72" customWidth="1"/>
    <col min="11522" max="11522" width="8.5703125" style="72" customWidth="1"/>
    <col min="11523" max="11523" width="11.28515625" style="72" customWidth="1"/>
    <col min="11524" max="11524" width="14.5703125" style="72" customWidth="1"/>
    <col min="11525" max="11525" width="14.7109375" style="72" customWidth="1"/>
    <col min="11526" max="11526" width="23.5703125" style="72" customWidth="1"/>
    <col min="11527" max="11531" width="8.28515625" style="72" customWidth="1"/>
    <col min="11532" max="11532" width="16.140625" style="72" customWidth="1"/>
    <col min="11533" max="11776" width="11.42578125" style="72"/>
    <col min="11777" max="11777" width="1.85546875" style="72" customWidth="1"/>
    <col min="11778" max="11778" width="8.5703125" style="72" customWidth="1"/>
    <col min="11779" max="11779" width="11.28515625" style="72" customWidth="1"/>
    <col min="11780" max="11780" width="14.5703125" style="72" customWidth="1"/>
    <col min="11781" max="11781" width="14.7109375" style="72" customWidth="1"/>
    <col min="11782" max="11782" width="23.5703125" style="72" customWidth="1"/>
    <col min="11783" max="11787" width="8.28515625" style="72" customWidth="1"/>
    <col min="11788" max="11788" width="16.140625" style="72" customWidth="1"/>
    <col min="11789" max="12032" width="11.42578125" style="72"/>
    <col min="12033" max="12033" width="1.85546875" style="72" customWidth="1"/>
    <col min="12034" max="12034" width="8.5703125" style="72" customWidth="1"/>
    <col min="12035" max="12035" width="11.28515625" style="72" customWidth="1"/>
    <col min="12036" max="12036" width="14.5703125" style="72" customWidth="1"/>
    <col min="12037" max="12037" width="14.7109375" style="72" customWidth="1"/>
    <col min="12038" max="12038" width="23.5703125" style="72" customWidth="1"/>
    <col min="12039" max="12043" width="8.28515625" style="72" customWidth="1"/>
    <col min="12044" max="12044" width="16.140625" style="72" customWidth="1"/>
    <col min="12045" max="12288" width="11.42578125" style="72"/>
    <col min="12289" max="12289" width="1.85546875" style="72" customWidth="1"/>
    <col min="12290" max="12290" width="8.5703125" style="72" customWidth="1"/>
    <col min="12291" max="12291" width="11.28515625" style="72" customWidth="1"/>
    <col min="12292" max="12292" width="14.5703125" style="72" customWidth="1"/>
    <col min="12293" max="12293" width="14.7109375" style="72" customWidth="1"/>
    <col min="12294" max="12294" width="23.5703125" style="72" customWidth="1"/>
    <col min="12295" max="12299" width="8.28515625" style="72" customWidth="1"/>
    <col min="12300" max="12300" width="16.140625" style="72" customWidth="1"/>
    <col min="12301" max="12544" width="11.42578125" style="72"/>
    <col min="12545" max="12545" width="1.85546875" style="72" customWidth="1"/>
    <col min="12546" max="12546" width="8.5703125" style="72" customWidth="1"/>
    <col min="12547" max="12547" width="11.28515625" style="72" customWidth="1"/>
    <col min="12548" max="12548" width="14.5703125" style="72" customWidth="1"/>
    <col min="12549" max="12549" width="14.7109375" style="72" customWidth="1"/>
    <col min="12550" max="12550" width="23.5703125" style="72" customWidth="1"/>
    <col min="12551" max="12555" width="8.28515625" style="72" customWidth="1"/>
    <col min="12556" max="12556" width="16.140625" style="72" customWidth="1"/>
    <col min="12557" max="12800" width="11.42578125" style="72"/>
    <col min="12801" max="12801" width="1.85546875" style="72" customWidth="1"/>
    <col min="12802" max="12802" width="8.5703125" style="72" customWidth="1"/>
    <col min="12803" max="12803" width="11.28515625" style="72" customWidth="1"/>
    <col min="12804" max="12804" width="14.5703125" style="72" customWidth="1"/>
    <col min="12805" max="12805" width="14.7109375" style="72" customWidth="1"/>
    <col min="12806" max="12806" width="23.5703125" style="72" customWidth="1"/>
    <col min="12807" max="12811" width="8.28515625" style="72" customWidth="1"/>
    <col min="12812" max="12812" width="16.140625" style="72" customWidth="1"/>
    <col min="12813" max="13056" width="11.42578125" style="72"/>
    <col min="13057" max="13057" width="1.85546875" style="72" customWidth="1"/>
    <col min="13058" max="13058" width="8.5703125" style="72" customWidth="1"/>
    <col min="13059" max="13059" width="11.28515625" style="72" customWidth="1"/>
    <col min="13060" max="13060" width="14.5703125" style="72" customWidth="1"/>
    <col min="13061" max="13061" width="14.7109375" style="72" customWidth="1"/>
    <col min="13062" max="13062" width="23.5703125" style="72" customWidth="1"/>
    <col min="13063" max="13067" width="8.28515625" style="72" customWidth="1"/>
    <col min="13068" max="13068" width="16.140625" style="72" customWidth="1"/>
    <col min="13069" max="13312" width="11.42578125" style="72"/>
    <col min="13313" max="13313" width="1.85546875" style="72" customWidth="1"/>
    <col min="13314" max="13314" width="8.5703125" style="72" customWidth="1"/>
    <col min="13315" max="13315" width="11.28515625" style="72" customWidth="1"/>
    <col min="13316" max="13316" width="14.5703125" style="72" customWidth="1"/>
    <col min="13317" max="13317" width="14.7109375" style="72" customWidth="1"/>
    <col min="13318" max="13318" width="23.5703125" style="72" customWidth="1"/>
    <col min="13319" max="13323" width="8.28515625" style="72" customWidth="1"/>
    <col min="13324" max="13324" width="16.140625" style="72" customWidth="1"/>
    <col min="13325" max="13568" width="11.42578125" style="72"/>
    <col min="13569" max="13569" width="1.85546875" style="72" customWidth="1"/>
    <col min="13570" max="13570" width="8.5703125" style="72" customWidth="1"/>
    <col min="13571" max="13571" width="11.28515625" style="72" customWidth="1"/>
    <col min="13572" max="13572" width="14.5703125" style="72" customWidth="1"/>
    <col min="13573" max="13573" width="14.7109375" style="72" customWidth="1"/>
    <col min="13574" max="13574" width="23.5703125" style="72" customWidth="1"/>
    <col min="13575" max="13579" width="8.28515625" style="72" customWidth="1"/>
    <col min="13580" max="13580" width="16.140625" style="72" customWidth="1"/>
    <col min="13581" max="13824" width="11.42578125" style="72"/>
    <col min="13825" max="13825" width="1.85546875" style="72" customWidth="1"/>
    <col min="13826" max="13826" width="8.5703125" style="72" customWidth="1"/>
    <col min="13827" max="13827" width="11.28515625" style="72" customWidth="1"/>
    <col min="13828" max="13828" width="14.5703125" style="72" customWidth="1"/>
    <col min="13829" max="13829" width="14.7109375" style="72" customWidth="1"/>
    <col min="13830" max="13830" width="23.5703125" style="72" customWidth="1"/>
    <col min="13831" max="13835" width="8.28515625" style="72" customWidth="1"/>
    <col min="13836" max="13836" width="16.140625" style="72" customWidth="1"/>
    <col min="13837" max="14080" width="11.42578125" style="72"/>
    <col min="14081" max="14081" width="1.85546875" style="72" customWidth="1"/>
    <col min="14082" max="14082" width="8.5703125" style="72" customWidth="1"/>
    <col min="14083" max="14083" width="11.28515625" style="72" customWidth="1"/>
    <col min="14084" max="14084" width="14.5703125" style="72" customWidth="1"/>
    <col min="14085" max="14085" width="14.7109375" style="72" customWidth="1"/>
    <col min="14086" max="14086" width="23.5703125" style="72" customWidth="1"/>
    <col min="14087" max="14091" width="8.28515625" style="72" customWidth="1"/>
    <col min="14092" max="14092" width="16.140625" style="72" customWidth="1"/>
    <col min="14093" max="14336" width="11.42578125" style="72"/>
    <col min="14337" max="14337" width="1.85546875" style="72" customWidth="1"/>
    <col min="14338" max="14338" width="8.5703125" style="72" customWidth="1"/>
    <col min="14339" max="14339" width="11.28515625" style="72" customWidth="1"/>
    <col min="14340" max="14340" width="14.5703125" style="72" customWidth="1"/>
    <col min="14341" max="14341" width="14.7109375" style="72" customWidth="1"/>
    <col min="14342" max="14342" width="23.5703125" style="72" customWidth="1"/>
    <col min="14343" max="14347" width="8.28515625" style="72" customWidth="1"/>
    <col min="14348" max="14348" width="16.140625" style="72" customWidth="1"/>
    <col min="14349" max="14592" width="11.42578125" style="72"/>
    <col min="14593" max="14593" width="1.85546875" style="72" customWidth="1"/>
    <col min="14594" max="14594" width="8.5703125" style="72" customWidth="1"/>
    <col min="14595" max="14595" width="11.28515625" style="72" customWidth="1"/>
    <col min="14596" max="14596" width="14.5703125" style="72" customWidth="1"/>
    <col min="14597" max="14597" width="14.7109375" style="72" customWidth="1"/>
    <col min="14598" max="14598" width="23.5703125" style="72" customWidth="1"/>
    <col min="14599" max="14603" width="8.28515625" style="72" customWidth="1"/>
    <col min="14604" max="14604" width="16.140625" style="72" customWidth="1"/>
    <col min="14605" max="14848" width="11.42578125" style="72"/>
    <col min="14849" max="14849" width="1.85546875" style="72" customWidth="1"/>
    <col min="14850" max="14850" width="8.5703125" style="72" customWidth="1"/>
    <col min="14851" max="14851" width="11.28515625" style="72" customWidth="1"/>
    <col min="14852" max="14852" width="14.5703125" style="72" customWidth="1"/>
    <col min="14853" max="14853" width="14.7109375" style="72" customWidth="1"/>
    <col min="14854" max="14854" width="23.5703125" style="72" customWidth="1"/>
    <col min="14855" max="14859" width="8.28515625" style="72" customWidth="1"/>
    <col min="14860" max="14860" width="16.140625" style="72" customWidth="1"/>
    <col min="14861" max="15104" width="11.42578125" style="72"/>
    <col min="15105" max="15105" width="1.85546875" style="72" customWidth="1"/>
    <col min="15106" max="15106" width="8.5703125" style="72" customWidth="1"/>
    <col min="15107" max="15107" width="11.28515625" style="72" customWidth="1"/>
    <col min="15108" max="15108" width="14.5703125" style="72" customWidth="1"/>
    <col min="15109" max="15109" width="14.7109375" style="72" customWidth="1"/>
    <col min="15110" max="15110" width="23.5703125" style="72" customWidth="1"/>
    <col min="15111" max="15115" width="8.28515625" style="72" customWidth="1"/>
    <col min="15116" max="15116" width="16.140625" style="72" customWidth="1"/>
    <col min="15117" max="15360" width="11.42578125" style="72"/>
    <col min="15361" max="15361" width="1.85546875" style="72" customWidth="1"/>
    <col min="15362" max="15362" width="8.5703125" style="72" customWidth="1"/>
    <col min="15363" max="15363" width="11.28515625" style="72" customWidth="1"/>
    <col min="15364" max="15364" width="14.5703125" style="72" customWidth="1"/>
    <col min="15365" max="15365" width="14.7109375" style="72" customWidth="1"/>
    <col min="15366" max="15366" width="23.5703125" style="72" customWidth="1"/>
    <col min="15367" max="15371" width="8.28515625" style="72" customWidth="1"/>
    <col min="15372" max="15372" width="16.140625" style="72" customWidth="1"/>
    <col min="15373" max="15616" width="11.42578125" style="72"/>
    <col min="15617" max="15617" width="1.85546875" style="72" customWidth="1"/>
    <col min="15618" max="15618" width="8.5703125" style="72" customWidth="1"/>
    <col min="15619" max="15619" width="11.28515625" style="72" customWidth="1"/>
    <col min="15620" max="15620" width="14.5703125" style="72" customWidth="1"/>
    <col min="15621" max="15621" width="14.7109375" style="72" customWidth="1"/>
    <col min="15622" max="15622" width="23.5703125" style="72" customWidth="1"/>
    <col min="15623" max="15627" width="8.28515625" style="72" customWidth="1"/>
    <col min="15628" max="15628" width="16.140625" style="72" customWidth="1"/>
    <col min="15629" max="15872" width="11.42578125" style="72"/>
    <col min="15873" max="15873" width="1.85546875" style="72" customWidth="1"/>
    <col min="15874" max="15874" width="8.5703125" style="72" customWidth="1"/>
    <col min="15875" max="15875" width="11.28515625" style="72" customWidth="1"/>
    <col min="15876" max="15876" width="14.5703125" style="72" customWidth="1"/>
    <col min="15877" max="15877" width="14.7109375" style="72" customWidth="1"/>
    <col min="15878" max="15878" width="23.5703125" style="72" customWidth="1"/>
    <col min="15879" max="15883" width="8.28515625" style="72" customWidth="1"/>
    <col min="15884" max="15884" width="16.140625" style="72" customWidth="1"/>
    <col min="15885" max="16128" width="11.42578125" style="72"/>
    <col min="16129" max="16129" width="1.85546875" style="72" customWidth="1"/>
    <col min="16130" max="16130" width="8.5703125" style="72" customWidth="1"/>
    <col min="16131" max="16131" width="11.28515625" style="72" customWidth="1"/>
    <col min="16132" max="16132" width="14.5703125" style="72" customWidth="1"/>
    <col min="16133" max="16133" width="14.7109375" style="72" customWidth="1"/>
    <col min="16134" max="16134" width="23.5703125" style="72" customWidth="1"/>
    <col min="16135" max="16139" width="8.28515625" style="72" customWidth="1"/>
    <col min="16140" max="16140" width="16.140625" style="72" customWidth="1"/>
    <col min="16141" max="16384" width="11.42578125" style="72"/>
  </cols>
  <sheetData>
    <row r="2" spans="1:19" s="70" customFormat="1" ht="21.75" customHeight="1" x14ac:dyDescent="0.2">
      <c r="B2" s="275"/>
      <c r="C2" s="275"/>
      <c r="D2" s="276" t="s">
        <v>104</v>
      </c>
      <c r="E2" s="276"/>
      <c r="F2" s="276"/>
      <c r="G2" s="276"/>
      <c r="H2" s="276"/>
      <c r="I2" s="276"/>
      <c r="J2" s="276"/>
      <c r="K2" s="276"/>
    </row>
    <row r="3" spans="1:19" s="70" customFormat="1" ht="18" customHeight="1" x14ac:dyDescent="0.2">
      <c r="B3" s="275"/>
      <c r="C3" s="275"/>
      <c r="D3" s="276" t="s">
        <v>18</v>
      </c>
      <c r="E3" s="276"/>
      <c r="F3" s="276"/>
      <c r="G3" s="276"/>
      <c r="H3" s="276"/>
      <c r="I3" s="276"/>
      <c r="J3" s="276"/>
      <c r="K3" s="276"/>
    </row>
    <row r="4" spans="1:19" s="70" customFormat="1" ht="18" customHeight="1" x14ac:dyDescent="0.2">
      <c r="B4" s="275"/>
      <c r="C4" s="275"/>
      <c r="D4" s="276" t="s">
        <v>105</v>
      </c>
      <c r="E4" s="276"/>
      <c r="F4" s="276"/>
      <c r="G4" s="276"/>
      <c r="H4" s="276"/>
      <c r="I4" s="276"/>
      <c r="J4" s="276"/>
      <c r="K4" s="276"/>
    </row>
    <row r="5" spans="1:19" s="70" customFormat="1" ht="18" customHeight="1" x14ac:dyDescent="0.2">
      <c r="B5" s="275"/>
      <c r="C5" s="275"/>
      <c r="D5" s="277" t="s">
        <v>134</v>
      </c>
      <c r="E5" s="277"/>
      <c r="F5" s="277"/>
      <c r="G5" s="277"/>
      <c r="H5" s="277" t="s">
        <v>135</v>
      </c>
      <c r="I5" s="277"/>
      <c r="J5" s="277"/>
      <c r="K5" s="277"/>
    </row>
    <row r="6" spans="1:19" s="70" customFormat="1" ht="33.75" customHeight="1" thickBot="1" x14ac:dyDescent="0.25"/>
    <row r="7" spans="1:19" ht="24.75" customHeight="1" thickBot="1" x14ac:dyDescent="0.25">
      <c r="A7" s="71"/>
      <c r="B7" s="278" t="s">
        <v>108</v>
      </c>
      <c r="C7" s="279"/>
      <c r="D7" s="280" t="s">
        <v>347</v>
      </c>
      <c r="E7" s="281"/>
      <c r="F7" s="282"/>
      <c r="G7" s="70"/>
      <c r="H7" s="70"/>
      <c r="I7" s="70"/>
      <c r="J7" s="70"/>
      <c r="K7" s="70"/>
      <c r="L7" s="70"/>
      <c r="M7" s="70"/>
      <c r="N7" s="70"/>
      <c r="O7" s="70"/>
      <c r="P7" s="70"/>
      <c r="Q7" s="70"/>
      <c r="R7" s="70"/>
      <c r="S7" s="70"/>
    </row>
    <row r="8" spans="1:19" ht="30" customHeight="1" thickBot="1" x14ac:dyDescent="0.25">
      <c r="A8" s="71"/>
      <c r="B8" s="278" t="s">
        <v>136</v>
      </c>
      <c r="C8" s="279"/>
      <c r="D8" s="280" t="s">
        <v>347</v>
      </c>
      <c r="E8" s="281"/>
      <c r="F8" s="282"/>
      <c r="G8" s="70"/>
      <c r="H8" s="70"/>
      <c r="I8" s="70"/>
      <c r="J8" s="70"/>
      <c r="K8" s="70"/>
      <c r="L8" s="70"/>
      <c r="M8" s="70"/>
      <c r="N8" s="70"/>
      <c r="O8" s="70"/>
      <c r="P8" s="70"/>
      <c r="Q8" s="70"/>
      <c r="R8" s="70"/>
      <c r="S8" s="70"/>
    </row>
    <row r="9" spans="1:19" ht="24.75" customHeight="1" x14ac:dyDescent="0.2">
      <c r="A9" s="71"/>
      <c r="B9" s="70"/>
      <c r="C9" s="70"/>
      <c r="D9" s="70"/>
      <c r="E9" s="70"/>
      <c r="F9" s="70"/>
      <c r="G9" s="70"/>
      <c r="H9" s="70"/>
      <c r="I9" s="70"/>
      <c r="J9" s="70"/>
      <c r="K9" s="70"/>
      <c r="L9" s="70"/>
      <c r="M9" s="70"/>
      <c r="N9" s="70"/>
      <c r="O9" s="70"/>
      <c r="P9" s="70"/>
      <c r="Q9" s="70"/>
      <c r="R9" s="70"/>
      <c r="S9" s="70"/>
    </row>
    <row r="10" spans="1:19" s="73" customFormat="1" ht="36.75" customHeight="1" x14ac:dyDescent="0.2">
      <c r="B10" s="283" t="s">
        <v>137</v>
      </c>
      <c r="C10" s="283"/>
      <c r="D10" s="283"/>
      <c r="E10" s="283"/>
      <c r="F10" s="283"/>
      <c r="G10" s="283"/>
      <c r="H10" s="283"/>
      <c r="I10" s="283"/>
      <c r="J10" s="283"/>
      <c r="K10" s="283"/>
      <c r="L10" s="273" t="s">
        <v>138</v>
      </c>
      <c r="M10" s="70"/>
      <c r="N10" s="70"/>
      <c r="O10" s="70"/>
      <c r="P10" s="70"/>
      <c r="Q10" s="70"/>
      <c r="R10" s="70"/>
      <c r="S10" s="70"/>
    </row>
    <row r="11" spans="1:19" s="73" customFormat="1" ht="38.25" customHeight="1" x14ac:dyDescent="0.2">
      <c r="B11" s="74" t="s">
        <v>110</v>
      </c>
      <c r="C11" s="74" t="s">
        <v>113</v>
      </c>
      <c r="D11" s="74" t="s">
        <v>139</v>
      </c>
      <c r="E11" s="74" t="s">
        <v>140</v>
      </c>
      <c r="F11" s="74" t="s">
        <v>141</v>
      </c>
      <c r="G11" s="74">
        <v>2016</v>
      </c>
      <c r="H11" s="74">
        <v>2017</v>
      </c>
      <c r="I11" s="74">
        <v>2018</v>
      </c>
      <c r="J11" s="74">
        <v>2019</v>
      </c>
      <c r="K11" s="74">
        <v>2020</v>
      </c>
      <c r="L11" s="274"/>
      <c r="M11" s="70"/>
      <c r="N11" s="70"/>
      <c r="O11" s="70"/>
      <c r="P11" s="70"/>
      <c r="Q11" s="70"/>
      <c r="R11" s="70"/>
      <c r="S11" s="70"/>
    </row>
    <row r="12" spans="1:19" s="234" customFormat="1" ht="146.25" customHeight="1" x14ac:dyDescent="0.2">
      <c r="B12" s="235">
        <f>+'1_Acciones_disciplinarias'!C9</f>
        <v>1</v>
      </c>
      <c r="C12" s="236" t="str">
        <f>+'1_Acciones_disciplinarias'!F9</f>
        <v>Sustanciar el 100% de las actuaciones disciplinarias de segunda instancia</v>
      </c>
      <c r="D12" s="237" t="str">
        <f>+'1_Acciones_disciplinarias'!H16</f>
        <v>Constante</v>
      </c>
      <c r="E12" s="238" t="s">
        <v>387</v>
      </c>
      <c r="F12" s="239">
        <v>1</v>
      </c>
      <c r="G12" s="240" t="s">
        <v>335</v>
      </c>
      <c r="H12" s="240" t="s">
        <v>335</v>
      </c>
      <c r="I12" s="240" t="s">
        <v>335</v>
      </c>
      <c r="J12" s="239">
        <v>1</v>
      </c>
      <c r="K12" s="239">
        <v>1</v>
      </c>
      <c r="L12" s="240"/>
      <c r="M12" s="241"/>
      <c r="N12" s="70"/>
      <c r="O12" s="70"/>
      <c r="P12" s="70"/>
      <c r="Q12" s="70"/>
      <c r="R12" s="70"/>
      <c r="S12" s="70"/>
    </row>
    <row r="13" spans="1:19" s="234" customFormat="1" ht="146.25" customHeight="1" x14ac:dyDescent="0.2">
      <c r="B13" s="235">
        <f>'2_Seguimientos'!C9</f>
        <v>2</v>
      </c>
      <c r="C13" s="236" t="str">
        <f>'2_Seguimientos'!F9</f>
        <v>Realizar el 100% de los seguimientos programados a la gestión de la SGJ y sus direcciones.</v>
      </c>
      <c r="D13" s="237" t="str">
        <f>'2_Seguimientos'!H16</f>
        <v>Constante</v>
      </c>
      <c r="E13" s="238" t="s">
        <v>387</v>
      </c>
      <c r="F13" s="239">
        <v>1</v>
      </c>
      <c r="G13" s="240" t="s">
        <v>335</v>
      </c>
      <c r="H13" s="240" t="s">
        <v>335</v>
      </c>
      <c r="I13" s="240" t="s">
        <v>335</v>
      </c>
      <c r="J13" s="239">
        <v>1</v>
      </c>
      <c r="K13" s="239">
        <v>1</v>
      </c>
      <c r="L13" s="240"/>
      <c r="M13" s="241"/>
      <c r="N13" s="70"/>
      <c r="O13" s="70"/>
      <c r="P13" s="70"/>
      <c r="Q13" s="70"/>
      <c r="R13" s="70"/>
      <c r="S13" s="70"/>
    </row>
    <row r="14" spans="1:19" s="234" customFormat="1" ht="146.25" customHeight="1" x14ac:dyDescent="0.2">
      <c r="B14" s="235">
        <f>'3_MIPG'!C9</f>
        <v>3</v>
      </c>
      <c r="C14" s="236" t="str">
        <f>'3_MIPG'!F9</f>
        <v>Cumplir el 100% de las actividades propuestas en el Modelo Integrado de Planeación y Gestión - MIPG por la Subsecretaría de Gestión Jurídica</v>
      </c>
      <c r="D14" s="237" t="str">
        <f>'3_MIPG'!H16</f>
        <v>Constante</v>
      </c>
      <c r="E14" s="238" t="s">
        <v>387</v>
      </c>
      <c r="F14" s="239">
        <v>1</v>
      </c>
      <c r="G14" s="240" t="s">
        <v>335</v>
      </c>
      <c r="H14" s="240" t="s">
        <v>335</v>
      </c>
      <c r="I14" s="240" t="s">
        <v>335</v>
      </c>
      <c r="J14" s="239">
        <v>1</v>
      </c>
      <c r="K14" s="239">
        <v>1</v>
      </c>
      <c r="L14" s="240"/>
      <c r="M14" s="241"/>
      <c r="N14" s="70"/>
      <c r="O14" s="70"/>
      <c r="P14" s="70"/>
      <c r="Q14" s="70"/>
      <c r="R14" s="70"/>
      <c r="S14" s="70"/>
    </row>
    <row r="15" spans="1:19" s="75" customFormat="1" x14ac:dyDescent="0.2"/>
    <row r="16" spans="1:19" s="75" customFormat="1" x14ac:dyDescent="0.2"/>
  </sheetData>
  <mergeCells count="12">
    <mergeCell ref="L10:L11"/>
    <mergeCell ref="B2:C5"/>
    <mergeCell ref="D2:K2"/>
    <mergeCell ref="D3:K3"/>
    <mergeCell ref="D4:K4"/>
    <mergeCell ref="D5:G5"/>
    <mergeCell ref="H5:K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X67"/>
  <sheetViews>
    <sheetView topLeftCell="B13" zoomScale="90" zoomScaleNormal="90" zoomScaleSheetLayoutView="100" zoomScalePageLayoutView="70" workbookViewId="0">
      <selection activeCell="J31" sqref="J31"/>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7"/>
    <col min="22" max="24" width="11.42578125" style="48"/>
    <col min="25" max="16384" width="11.42578125" style="1"/>
  </cols>
  <sheetData>
    <row r="1" spans="2:24" ht="6" customHeight="1" x14ac:dyDescent="0.2"/>
    <row r="2" spans="2:24" ht="33.75" customHeight="1" x14ac:dyDescent="0.2">
      <c r="B2" s="287"/>
      <c r="C2" s="289" t="s">
        <v>344</v>
      </c>
      <c r="D2" s="289"/>
      <c r="E2" s="289"/>
      <c r="F2" s="289"/>
      <c r="G2" s="289"/>
      <c r="H2" s="289"/>
      <c r="I2" s="289"/>
      <c r="J2" s="12"/>
      <c r="K2" s="47"/>
      <c r="L2" s="49" t="s">
        <v>35</v>
      </c>
      <c r="U2" s="48"/>
      <c r="X2" s="1"/>
    </row>
    <row r="3" spans="2:24" ht="25.5" customHeight="1" x14ac:dyDescent="0.2">
      <c r="B3" s="287"/>
      <c r="C3" s="288" t="s">
        <v>18</v>
      </c>
      <c r="D3" s="288"/>
      <c r="E3" s="288"/>
      <c r="F3" s="288"/>
      <c r="G3" s="288"/>
      <c r="H3" s="288"/>
      <c r="I3" s="288"/>
      <c r="J3" s="12"/>
      <c r="K3" s="47"/>
      <c r="L3" s="49" t="s">
        <v>30</v>
      </c>
      <c r="U3" s="48"/>
      <c r="X3" s="1"/>
    </row>
    <row r="4" spans="2:24" ht="25.5" customHeight="1" x14ac:dyDescent="0.2">
      <c r="B4" s="287"/>
      <c r="C4" s="288" t="s">
        <v>0</v>
      </c>
      <c r="D4" s="288"/>
      <c r="E4" s="288"/>
      <c r="F4" s="288"/>
      <c r="G4" s="288"/>
      <c r="H4" s="288"/>
      <c r="I4" s="288"/>
      <c r="J4" s="12"/>
      <c r="K4" s="47"/>
      <c r="L4" s="49" t="s">
        <v>36</v>
      </c>
      <c r="U4" s="48"/>
      <c r="X4" s="1"/>
    </row>
    <row r="5" spans="2:24" ht="25.5" customHeight="1" x14ac:dyDescent="0.2">
      <c r="B5" s="287"/>
      <c r="C5" s="288" t="s">
        <v>38</v>
      </c>
      <c r="D5" s="288"/>
      <c r="E5" s="288"/>
      <c r="F5" s="288"/>
      <c r="G5" s="290" t="s">
        <v>103</v>
      </c>
      <c r="H5" s="290"/>
      <c r="I5" s="290"/>
      <c r="J5" s="12"/>
      <c r="K5" s="47"/>
      <c r="L5" s="49" t="s">
        <v>31</v>
      </c>
      <c r="U5" s="48"/>
      <c r="X5" s="1"/>
    </row>
    <row r="6" spans="2:24" ht="23.25" customHeight="1" x14ac:dyDescent="0.2">
      <c r="B6" s="320" t="s">
        <v>1</v>
      </c>
      <c r="C6" s="320"/>
      <c r="D6" s="320"/>
      <c r="E6" s="320"/>
      <c r="F6" s="320"/>
      <c r="G6" s="320"/>
      <c r="H6" s="320"/>
      <c r="I6" s="320"/>
      <c r="J6" s="21"/>
      <c r="K6" s="21"/>
    </row>
    <row r="7" spans="2:24" ht="24" customHeight="1" x14ac:dyDescent="0.2">
      <c r="B7" s="306" t="s">
        <v>37</v>
      </c>
      <c r="C7" s="306"/>
      <c r="D7" s="306"/>
      <c r="E7" s="306"/>
      <c r="F7" s="306"/>
      <c r="G7" s="306"/>
      <c r="H7" s="306"/>
      <c r="I7" s="306"/>
      <c r="J7" s="13"/>
      <c r="K7" s="13"/>
    </row>
    <row r="8" spans="2:24" ht="24" customHeight="1" x14ac:dyDescent="0.2">
      <c r="B8" s="322" t="s">
        <v>19</v>
      </c>
      <c r="C8" s="322"/>
      <c r="D8" s="322"/>
      <c r="E8" s="322"/>
      <c r="F8" s="322"/>
      <c r="G8" s="322"/>
      <c r="H8" s="322"/>
      <c r="I8" s="322"/>
      <c r="J8" s="19"/>
      <c r="K8" s="19"/>
      <c r="N8" s="53" t="s">
        <v>57</v>
      </c>
    </row>
    <row r="9" spans="2:24" ht="46.5" customHeight="1" x14ac:dyDescent="0.2">
      <c r="B9" s="203" t="s">
        <v>101</v>
      </c>
      <c r="C9" s="212">
        <v>1</v>
      </c>
      <c r="D9" s="292" t="s">
        <v>102</v>
      </c>
      <c r="E9" s="292"/>
      <c r="F9" s="297" t="s">
        <v>349</v>
      </c>
      <c r="G9" s="297"/>
      <c r="H9" s="297"/>
      <c r="I9" s="297"/>
      <c r="J9" s="22"/>
      <c r="K9" s="22"/>
      <c r="M9" s="49" t="s">
        <v>22</v>
      </c>
      <c r="N9" s="53" t="s">
        <v>58</v>
      </c>
    </row>
    <row r="10" spans="2:24" ht="30.75" customHeight="1" x14ac:dyDescent="0.2">
      <c r="B10" s="203" t="s">
        <v>41</v>
      </c>
      <c r="C10" s="213" t="s">
        <v>89</v>
      </c>
      <c r="D10" s="292" t="s">
        <v>40</v>
      </c>
      <c r="E10" s="292"/>
      <c r="F10" s="326" t="s">
        <v>347</v>
      </c>
      <c r="G10" s="326"/>
      <c r="H10" s="37" t="s">
        <v>46</v>
      </c>
      <c r="I10" s="213" t="s">
        <v>89</v>
      </c>
      <c r="J10" s="15"/>
      <c r="K10" s="15"/>
      <c r="M10" s="49" t="s">
        <v>23</v>
      </c>
      <c r="N10" s="53" t="s">
        <v>59</v>
      </c>
    </row>
    <row r="11" spans="2:24" ht="30.75" customHeight="1" x14ac:dyDescent="0.2">
      <c r="B11" s="203" t="s">
        <v>47</v>
      </c>
      <c r="C11" s="321" t="s">
        <v>334</v>
      </c>
      <c r="D11" s="321"/>
      <c r="E11" s="321"/>
      <c r="F11" s="321"/>
      <c r="G11" s="37" t="s">
        <v>48</v>
      </c>
      <c r="H11" s="325" t="s">
        <v>334</v>
      </c>
      <c r="I11" s="325"/>
      <c r="J11" s="23"/>
      <c r="K11" s="23"/>
      <c r="M11" s="49" t="s">
        <v>24</v>
      </c>
      <c r="N11" s="53" t="s">
        <v>60</v>
      </c>
    </row>
    <row r="12" spans="2:24" ht="30.75" customHeight="1" x14ac:dyDescent="0.2">
      <c r="B12" s="203" t="s">
        <v>49</v>
      </c>
      <c r="C12" s="323" t="s">
        <v>22</v>
      </c>
      <c r="D12" s="323"/>
      <c r="E12" s="323"/>
      <c r="F12" s="323"/>
      <c r="G12" s="37" t="s">
        <v>50</v>
      </c>
      <c r="H12" s="324" t="s">
        <v>308</v>
      </c>
      <c r="I12" s="324"/>
      <c r="J12" s="24"/>
      <c r="K12" s="24"/>
      <c r="M12" s="50" t="s">
        <v>25</v>
      </c>
    </row>
    <row r="13" spans="2:24" ht="30.75" customHeight="1" x14ac:dyDescent="0.2">
      <c r="B13" s="203" t="s">
        <v>51</v>
      </c>
      <c r="C13" s="305" t="s">
        <v>96</v>
      </c>
      <c r="D13" s="305"/>
      <c r="E13" s="305"/>
      <c r="F13" s="305"/>
      <c r="G13" s="305"/>
      <c r="H13" s="305"/>
      <c r="I13" s="305"/>
      <c r="J13" s="14"/>
      <c r="K13" s="14"/>
      <c r="M13" s="50"/>
    </row>
    <row r="14" spans="2:24" ht="30.75" customHeight="1" x14ac:dyDescent="0.2">
      <c r="B14" s="203" t="s">
        <v>52</v>
      </c>
      <c r="C14" s="295" t="s">
        <v>334</v>
      </c>
      <c r="D14" s="295"/>
      <c r="E14" s="295"/>
      <c r="F14" s="295"/>
      <c r="G14" s="295"/>
      <c r="H14" s="295"/>
      <c r="I14" s="295"/>
      <c r="J14" s="15"/>
      <c r="K14" s="15"/>
      <c r="M14" s="50"/>
      <c r="N14" s="53" t="s">
        <v>88</v>
      </c>
    </row>
    <row r="15" spans="2:24" ht="30.75" customHeight="1" x14ac:dyDescent="0.2">
      <c r="B15" s="203" t="s">
        <v>53</v>
      </c>
      <c r="C15" s="293" t="s">
        <v>348</v>
      </c>
      <c r="D15" s="293"/>
      <c r="E15" s="293"/>
      <c r="F15" s="293"/>
      <c r="G15" s="37" t="s">
        <v>54</v>
      </c>
      <c r="H15" s="294" t="s">
        <v>32</v>
      </c>
      <c r="I15" s="294"/>
      <c r="J15" s="15"/>
      <c r="K15" s="15"/>
      <c r="M15" s="50" t="s">
        <v>26</v>
      </c>
      <c r="N15" s="53" t="s">
        <v>89</v>
      </c>
    </row>
    <row r="16" spans="2:24" ht="30.75" customHeight="1" x14ac:dyDescent="0.2">
      <c r="B16" s="203" t="s">
        <v>55</v>
      </c>
      <c r="C16" s="296" t="s">
        <v>345</v>
      </c>
      <c r="D16" s="296"/>
      <c r="E16" s="296"/>
      <c r="F16" s="296"/>
      <c r="G16" s="37" t="s">
        <v>56</v>
      </c>
      <c r="H16" s="294" t="s">
        <v>57</v>
      </c>
      <c r="I16" s="294"/>
      <c r="J16" s="15"/>
      <c r="K16" s="15"/>
      <c r="M16" s="50" t="s">
        <v>27</v>
      </c>
    </row>
    <row r="17" spans="2:14" ht="40.5" customHeight="1" x14ac:dyDescent="0.2">
      <c r="B17" s="203" t="s">
        <v>61</v>
      </c>
      <c r="C17" s="297" t="s">
        <v>378</v>
      </c>
      <c r="D17" s="297"/>
      <c r="E17" s="297"/>
      <c r="F17" s="297"/>
      <c r="G17" s="297"/>
      <c r="H17" s="297"/>
      <c r="I17" s="297"/>
      <c r="J17" s="14"/>
      <c r="K17" s="14"/>
      <c r="M17" s="50" t="s">
        <v>28</v>
      </c>
      <c r="N17" s="53" t="s">
        <v>90</v>
      </c>
    </row>
    <row r="18" spans="2:14" ht="30.75" customHeight="1" x14ac:dyDescent="0.2">
      <c r="B18" s="203" t="s">
        <v>62</v>
      </c>
      <c r="C18" s="297" t="s">
        <v>350</v>
      </c>
      <c r="D18" s="297"/>
      <c r="E18" s="297"/>
      <c r="F18" s="297"/>
      <c r="G18" s="297"/>
      <c r="H18" s="297"/>
      <c r="I18" s="297"/>
      <c r="J18" s="17"/>
      <c r="K18" s="17"/>
      <c r="M18" s="50" t="s">
        <v>29</v>
      </c>
      <c r="N18" s="53" t="s">
        <v>91</v>
      </c>
    </row>
    <row r="19" spans="2:14" ht="30.75" customHeight="1" x14ac:dyDescent="0.2">
      <c r="B19" s="203" t="s">
        <v>63</v>
      </c>
      <c r="C19" s="305" t="s">
        <v>354</v>
      </c>
      <c r="D19" s="305"/>
      <c r="E19" s="305"/>
      <c r="F19" s="305"/>
      <c r="G19" s="305"/>
      <c r="H19" s="305"/>
      <c r="I19" s="305"/>
      <c r="J19" s="16"/>
      <c r="K19" s="16"/>
      <c r="M19" s="50"/>
      <c r="N19" s="53" t="s">
        <v>92</v>
      </c>
    </row>
    <row r="20" spans="2:14" ht="30.75" customHeight="1" x14ac:dyDescent="0.2">
      <c r="B20" s="203" t="s">
        <v>64</v>
      </c>
      <c r="C20" s="313" t="s">
        <v>309</v>
      </c>
      <c r="D20" s="313"/>
      <c r="E20" s="313"/>
      <c r="F20" s="313"/>
      <c r="G20" s="313"/>
      <c r="H20" s="313"/>
      <c r="I20" s="313"/>
      <c r="J20" s="25"/>
      <c r="K20" s="25"/>
      <c r="M20" s="50" t="s">
        <v>32</v>
      </c>
      <c r="N20" s="53" t="s">
        <v>93</v>
      </c>
    </row>
    <row r="21" spans="2:14" ht="27.75" customHeight="1" x14ac:dyDescent="0.2">
      <c r="B21" s="292" t="s">
        <v>65</v>
      </c>
      <c r="C21" s="318" t="s">
        <v>42</v>
      </c>
      <c r="D21" s="318"/>
      <c r="E21" s="318"/>
      <c r="F21" s="319" t="s">
        <v>43</v>
      </c>
      <c r="G21" s="319"/>
      <c r="H21" s="319"/>
      <c r="I21" s="319"/>
      <c r="J21" s="26"/>
      <c r="K21" s="26"/>
      <c r="M21" s="50" t="s">
        <v>33</v>
      </c>
      <c r="N21" s="53" t="s">
        <v>94</v>
      </c>
    </row>
    <row r="22" spans="2:14" ht="27" customHeight="1" x14ac:dyDescent="0.2">
      <c r="B22" s="292"/>
      <c r="C22" s="303" t="s">
        <v>351</v>
      </c>
      <c r="D22" s="301"/>
      <c r="E22" s="301"/>
      <c r="F22" s="303" t="s">
        <v>355</v>
      </c>
      <c r="G22" s="302"/>
      <c r="H22" s="302"/>
      <c r="I22" s="302"/>
      <c r="J22" s="16"/>
      <c r="K22" s="16"/>
      <c r="M22" s="50" t="s">
        <v>34</v>
      </c>
      <c r="N22" s="53" t="s">
        <v>95</v>
      </c>
    </row>
    <row r="23" spans="2:14" ht="39.75" customHeight="1" x14ac:dyDescent="0.2">
      <c r="B23" s="203" t="s">
        <v>66</v>
      </c>
      <c r="C23" s="300" t="s">
        <v>341</v>
      </c>
      <c r="D23" s="301"/>
      <c r="E23" s="301"/>
      <c r="F23" s="300" t="s">
        <v>341</v>
      </c>
      <c r="G23" s="302"/>
      <c r="H23" s="302"/>
      <c r="I23" s="302"/>
      <c r="J23" s="15"/>
      <c r="K23" s="15"/>
      <c r="M23" s="50"/>
      <c r="N23" s="53" t="s">
        <v>96</v>
      </c>
    </row>
    <row r="24" spans="2:14" ht="44.25" customHeight="1" x14ac:dyDescent="0.2">
      <c r="B24" s="203" t="s">
        <v>67</v>
      </c>
      <c r="C24" s="303" t="s">
        <v>353</v>
      </c>
      <c r="D24" s="301"/>
      <c r="E24" s="301"/>
      <c r="F24" s="303" t="s">
        <v>352</v>
      </c>
      <c r="G24" s="302"/>
      <c r="H24" s="302"/>
      <c r="I24" s="302"/>
      <c r="J24" s="17"/>
      <c r="K24" s="17"/>
      <c r="M24" s="51"/>
      <c r="N24" s="53" t="s">
        <v>97</v>
      </c>
    </row>
    <row r="25" spans="2:14" ht="29.25" customHeight="1" x14ac:dyDescent="0.2">
      <c r="B25" s="203" t="s">
        <v>68</v>
      </c>
      <c r="C25" s="304">
        <v>43466</v>
      </c>
      <c r="D25" s="305"/>
      <c r="E25" s="305"/>
      <c r="F25" s="37" t="s">
        <v>99</v>
      </c>
      <c r="G25" s="316" t="s">
        <v>388</v>
      </c>
      <c r="H25" s="316"/>
      <c r="I25" s="316"/>
      <c r="J25" s="18"/>
      <c r="K25" s="18"/>
      <c r="M25" s="51"/>
    </row>
    <row r="26" spans="2:14" ht="27" customHeight="1" x14ac:dyDescent="0.2">
      <c r="B26" s="203" t="s">
        <v>98</v>
      </c>
      <c r="C26" s="304">
        <v>43830</v>
      </c>
      <c r="D26" s="305"/>
      <c r="E26" s="305"/>
      <c r="F26" s="37" t="s">
        <v>69</v>
      </c>
      <c r="G26" s="317">
        <v>1</v>
      </c>
      <c r="H26" s="317"/>
      <c r="I26" s="317"/>
      <c r="J26" s="27"/>
      <c r="K26" s="27"/>
      <c r="M26" s="51"/>
    </row>
    <row r="27" spans="2:14" ht="47.25" customHeight="1" x14ac:dyDescent="0.2">
      <c r="B27" s="203" t="s">
        <v>100</v>
      </c>
      <c r="C27" s="300" t="s">
        <v>28</v>
      </c>
      <c r="D27" s="301"/>
      <c r="E27" s="301"/>
      <c r="F27" s="193" t="s">
        <v>70</v>
      </c>
      <c r="G27" s="309" t="s">
        <v>388</v>
      </c>
      <c r="H27" s="309"/>
      <c r="I27" s="309"/>
      <c r="J27" s="26"/>
      <c r="K27" s="26"/>
      <c r="M27" s="51"/>
    </row>
    <row r="28" spans="2:14" ht="30" customHeight="1" x14ac:dyDescent="0.2">
      <c r="B28" s="284" t="s">
        <v>20</v>
      </c>
      <c r="C28" s="284"/>
      <c r="D28" s="284"/>
      <c r="E28" s="284"/>
      <c r="F28" s="284"/>
      <c r="G28" s="284"/>
      <c r="H28" s="284"/>
      <c r="I28" s="284"/>
      <c r="J28" s="19"/>
      <c r="K28" s="19"/>
      <c r="M28" s="51"/>
    </row>
    <row r="29" spans="2:14" ht="56.25" customHeight="1" x14ac:dyDescent="0.2">
      <c r="B29" s="38" t="s">
        <v>2</v>
      </c>
      <c r="C29" s="38" t="s">
        <v>71</v>
      </c>
      <c r="D29" s="38" t="s">
        <v>44</v>
      </c>
      <c r="E29" s="38" t="s">
        <v>72</v>
      </c>
      <c r="F29" s="38" t="s">
        <v>45</v>
      </c>
      <c r="G29" s="39" t="s">
        <v>13</v>
      </c>
      <c r="H29" s="39" t="s">
        <v>14</v>
      </c>
      <c r="I29" s="38" t="s">
        <v>15</v>
      </c>
      <c r="J29" s="16"/>
      <c r="K29" s="16"/>
      <c r="M29" s="51"/>
    </row>
    <row r="30" spans="2:14" ht="19.5" customHeight="1" x14ac:dyDescent="0.2">
      <c r="B30" s="204" t="s">
        <v>3</v>
      </c>
      <c r="C30" s="40">
        <v>0</v>
      </c>
      <c r="D30" s="41">
        <f>+C30</f>
        <v>0</v>
      </c>
      <c r="E30" s="42">
        <v>0</v>
      </c>
      <c r="F30" s="43">
        <f>+E30</f>
        <v>0</v>
      </c>
      <c r="G30" s="44" t="e">
        <f>+C30/E30</f>
        <v>#DIV/0!</v>
      </c>
      <c r="H30" s="45" t="e">
        <f>+D30/F30</f>
        <v>#DIV/0!</v>
      </c>
      <c r="I30" s="195">
        <f>+F30/$G$26</f>
        <v>0</v>
      </c>
      <c r="J30" s="28"/>
      <c r="K30" s="28"/>
      <c r="M30" s="51"/>
    </row>
    <row r="31" spans="2:14" ht="19.5" customHeight="1" x14ac:dyDescent="0.2">
      <c r="B31" s="204" t="s">
        <v>4</v>
      </c>
      <c r="C31" s="40">
        <v>0</v>
      </c>
      <c r="D31" s="41">
        <f>+D30+C31</f>
        <v>0</v>
      </c>
      <c r="E31" s="42">
        <v>0</v>
      </c>
      <c r="F31" s="43">
        <f>+E31+F30</f>
        <v>0</v>
      </c>
      <c r="G31" s="44" t="e">
        <f t="shared" ref="G31:G41" si="0">+C31/E31</f>
        <v>#DIV/0!</v>
      </c>
      <c r="H31" s="45" t="e">
        <f t="shared" ref="H31:H41" si="1">+D31/F31</f>
        <v>#DIV/0!</v>
      </c>
      <c r="I31" s="195">
        <f t="shared" ref="I31:I41" si="2">+F31/$G$26</f>
        <v>0</v>
      </c>
      <c r="J31" s="28"/>
      <c r="K31" s="28"/>
      <c r="M31" s="51"/>
    </row>
    <row r="32" spans="2:14" ht="19.5" customHeight="1" x14ac:dyDescent="0.2">
      <c r="B32" s="204" t="s">
        <v>5</v>
      </c>
      <c r="C32" s="40">
        <v>0</v>
      </c>
      <c r="D32" s="41">
        <f t="shared" ref="D32:D41" si="3">+D31+C32</f>
        <v>0</v>
      </c>
      <c r="E32" s="42">
        <v>0</v>
      </c>
      <c r="F32" s="43">
        <f t="shared" ref="F32:F41" si="4">+E32+F31</f>
        <v>0</v>
      </c>
      <c r="G32" s="44" t="e">
        <f t="shared" si="0"/>
        <v>#DIV/0!</v>
      </c>
      <c r="H32" s="45" t="e">
        <f t="shared" si="1"/>
        <v>#DIV/0!</v>
      </c>
      <c r="I32" s="195">
        <f t="shared" si="2"/>
        <v>0</v>
      </c>
      <c r="J32" s="28"/>
      <c r="K32" s="28"/>
      <c r="M32" s="51"/>
    </row>
    <row r="33" spans="2:11" ht="19.5" customHeight="1" x14ac:dyDescent="0.2">
      <c r="B33" s="204" t="s">
        <v>6</v>
      </c>
      <c r="C33" s="40">
        <v>0</v>
      </c>
      <c r="D33" s="41">
        <f t="shared" si="3"/>
        <v>0</v>
      </c>
      <c r="E33" s="46">
        <v>0</v>
      </c>
      <c r="F33" s="43">
        <f t="shared" si="4"/>
        <v>0</v>
      </c>
      <c r="G33" s="44" t="e">
        <f t="shared" si="0"/>
        <v>#DIV/0!</v>
      </c>
      <c r="H33" s="45" t="e">
        <f t="shared" si="1"/>
        <v>#DIV/0!</v>
      </c>
      <c r="I33" s="195">
        <f t="shared" si="2"/>
        <v>0</v>
      </c>
      <c r="J33" s="28"/>
      <c r="K33" s="28"/>
    </row>
    <row r="34" spans="2:11" ht="19.5" customHeight="1" x14ac:dyDescent="0.2">
      <c r="B34" s="204" t="s">
        <v>7</v>
      </c>
      <c r="C34" s="40">
        <v>0</v>
      </c>
      <c r="D34" s="41">
        <f t="shared" si="3"/>
        <v>0</v>
      </c>
      <c r="E34" s="46">
        <v>0</v>
      </c>
      <c r="F34" s="43">
        <f t="shared" si="4"/>
        <v>0</v>
      </c>
      <c r="G34" s="44" t="e">
        <f t="shared" si="0"/>
        <v>#DIV/0!</v>
      </c>
      <c r="H34" s="45" t="e">
        <f t="shared" si="1"/>
        <v>#DIV/0!</v>
      </c>
      <c r="I34" s="195">
        <f t="shared" si="2"/>
        <v>0</v>
      </c>
      <c r="J34" s="28"/>
      <c r="K34" s="28"/>
    </row>
    <row r="35" spans="2:11" ht="19.5" customHeight="1" x14ac:dyDescent="0.2">
      <c r="B35" s="204" t="s">
        <v>8</v>
      </c>
      <c r="C35" s="40">
        <v>0</v>
      </c>
      <c r="D35" s="41">
        <f t="shared" si="3"/>
        <v>0</v>
      </c>
      <c r="E35" s="46">
        <v>0</v>
      </c>
      <c r="F35" s="43">
        <f t="shared" si="4"/>
        <v>0</v>
      </c>
      <c r="G35" s="44" t="e">
        <f t="shared" si="0"/>
        <v>#DIV/0!</v>
      </c>
      <c r="H35" s="45" t="e">
        <f t="shared" si="1"/>
        <v>#DIV/0!</v>
      </c>
      <c r="I35" s="195">
        <f t="shared" si="2"/>
        <v>0</v>
      </c>
      <c r="J35" s="28"/>
      <c r="K35" s="28"/>
    </row>
    <row r="36" spans="2:11" ht="19.5" customHeight="1" x14ac:dyDescent="0.2">
      <c r="B36" s="204" t="s">
        <v>9</v>
      </c>
      <c r="C36" s="40">
        <v>0</v>
      </c>
      <c r="D36" s="41">
        <f t="shared" si="3"/>
        <v>0</v>
      </c>
      <c r="E36" s="46">
        <v>0</v>
      </c>
      <c r="F36" s="43">
        <f t="shared" si="4"/>
        <v>0</v>
      </c>
      <c r="G36" s="44" t="e">
        <f t="shared" si="0"/>
        <v>#DIV/0!</v>
      </c>
      <c r="H36" s="45" t="e">
        <f t="shared" si="1"/>
        <v>#DIV/0!</v>
      </c>
      <c r="I36" s="195">
        <f t="shared" si="2"/>
        <v>0</v>
      </c>
      <c r="J36" s="28"/>
      <c r="K36" s="28"/>
    </row>
    <row r="37" spans="2:11" ht="19.5" customHeight="1" x14ac:dyDescent="0.2">
      <c r="B37" s="204" t="s">
        <v>10</v>
      </c>
      <c r="C37" s="40">
        <v>0</v>
      </c>
      <c r="D37" s="41">
        <f t="shared" si="3"/>
        <v>0</v>
      </c>
      <c r="E37" s="46">
        <v>0</v>
      </c>
      <c r="F37" s="43">
        <f t="shared" si="4"/>
        <v>0</v>
      </c>
      <c r="G37" s="44" t="e">
        <f t="shared" si="0"/>
        <v>#DIV/0!</v>
      </c>
      <c r="H37" s="45" t="e">
        <f t="shared" si="1"/>
        <v>#DIV/0!</v>
      </c>
      <c r="I37" s="195">
        <f t="shared" si="2"/>
        <v>0</v>
      </c>
      <c r="J37" s="28"/>
      <c r="K37" s="28"/>
    </row>
    <row r="38" spans="2:11" ht="19.5" customHeight="1" x14ac:dyDescent="0.2">
      <c r="B38" s="204" t="s">
        <v>11</v>
      </c>
      <c r="C38" s="40">
        <v>0</v>
      </c>
      <c r="D38" s="41">
        <f t="shared" si="3"/>
        <v>0</v>
      </c>
      <c r="E38" s="46">
        <v>0</v>
      </c>
      <c r="F38" s="43">
        <f t="shared" si="4"/>
        <v>0</v>
      </c>
      <c r="G38" s="44" t="e">
        <f t="shared" si="0"/>
        <v>#DIV/0!</v>
      </c>
      <c r="H38" s="45" t="e">
        <f t="shared" si="1"/>
        <v>#DIV/0!</v>
      </c>
      <c r="I38" s="195">
        <f t="shared" si="2"/>
        <v>0</v>
      </c>
      <c r="J38" s="28"/>
      <c r="K38" s="28"/>
    </row>
    <row r="39" spans="2:11" ht="19.5" customHeight="1" x14ac:dyDescent="0.2">
      <c r="B39" s="204" t="s">
        <v>12</v>
      </c>
      <c r="C39" s="40">
        <v>0</v>
      </c>
      <c r="D39" s="41">
        <f t="shared" si="3"/>
        <v>0</v>
      </c>
      <c r="E39" s="46">
        <v>0</v>
      </c>
      <c r="F39" s="43">
        <f t="shared" si="4"/>
        <v>0</v>
      </c>
      <c r="G39" s="44" t="e">
        <f t="shared" si="0"/>
        <v>#DIV/0!</v>
      </c>
      <c r="H39" s="45" t="e">
        <f t="shared" si="1"/>
        <v>#DIV/0!</v>
      </c>
      <c r="I39" s="195">
        <f t="shared" si="2"/>
        <v>0</v>
      </c>
      <c r="J39" s="28"/>
      <c r="K39" s="28"/>
    </row>
    <row r="40" spans="2:11" ht="19.5" customHeight="1" x14ac:dyDescent="0.2">
      <c r="B40" s="204" t="s">
        <v>16</v>
      </c>
      <c r="C40" s="40">
        <v>0</v>
      </c>
      <c r="D40" s="41">
        <f t="shared" si="3"/>
        <v>0</v>
      </c>
      <c r="E40" s="46">
        <v>0</v>
      </c>
      <c r="F40" s="43">
        <f t="shared" si="4"/>
        <v>0</v>
      </c>
      <c r="G40" s="44" t="e">
        <f t="shared" si="0"/>
        <v>#DIV/0!</v>
      </c>
      <c r="H40" s="45" t="e">
        <f t="shared" si="1"/>
        <v>#DIV/0!</v>
      </c>
      <c r="I40" s="195">
        <f t="shared" si="2"/>
        <v>0</v>
      </c>
      <c r="J40" s="28"/>
      <c r="K40" s="28"/>
    </row>
    <row r="41" spans="2:11" ht="19.5" customHeight="1" x14ac:dyDescent="0.2">
      <c r="B41" s="204" t="s">
        <v>17</v>
      </c>
      <c r="C41" s="40">
        <v>0</v>
      </c>
      <c r="D41" s="41">
        <f t="shared" si="3"/>
        <v>0</v>
      </c>
      <c r="E41" s="46">
        <v>0</v>
      </c>
      <c r="F41" s="43">
        <f t="shared" si="4"/>
        <v>0</v>
      </c>
      <c r="G41" s="44" t="e">
        <f t="shared" si="0"/>
        <v>#DIV/0!</v>
      </c>
      <c r="H41" s="45" t="e">
        <f t="shared" si="1"/>
        <v>#DIV/0!</v>
      </c>
      <c r="I41" s="195">
        <f t="shared" si="2"/>
        <v>0</v>
      </c>
      <c r="J41" s="28"/>
      <c r="K41" s="28"/>
    </row>
    <row r="42" spans="2:11" ht="54" customHeight="1" x14ac:dyDescent="0.2">
      <c r="B42" s="205" t="s">
        <v>73</v>
      </c>
      <c r="C42" s="310"/>
      <c r="D42" s="310"/>
      <c r="E42" s="310"/>
      <c r="F42" s="310"/>
      <c r="G42" s="310"/>
      <c r="H42" s="310"/>
      <c r="I42" s="310"/>
      <c r="J42" s="29"/>
      <c r="K42" s="29"/>
    </row>
    <row r="43" spans="2:11" ht="29.25" customHeight="1" x14ac:dyDescent="0.2">
      <c r="B43" s="284" t="s">
        <v>21</v>
      </c>
      <c r="C43" s="284"/>
      <c r="D43" s="284"/>
      <c r="E43" s="284"/>
      <c r="F43" s="284"/>
      <c r="G43" s="284"/>
      <c r="H43" s="284"/>
      <c r="I43" s="284"/>
      <c r="J43" s="19"/>
      <c r="K43" s="19"/>
    </row>
    <row r="44" spans="2:11" ht="51.75" customHeight="1" x14ac:dyDescent="0.2">
      <c r="B44" s="306"/>
      <c r="C44" s="306"/>
      <c r="D44" s="306"/>
      <c r="E44" s="306"/>
      <c r="F44" s="306"/>
      <c r="G44" s="306"/>
      <c r="H44" s="306"/>
      <c r="I44" s="306"/>
      <c r="J44" s="19"/>
      <c r="K44" s="19"/>
    </row>
    <row r="45" spans="2:11" ht="51.75" customHeight="1" x14ac:dyDescent="0.2">
      <c r="B45" s="306"/>
      <c r="C45" s="306"/>
      <c r="D45" s="306"/>
      <c r="E45" s="306"/>
      <c r="F45" s="306"/>
      <c r="G45" s="306"/>
      <c r="H45" s="306"/>
      <c r="I45" s="306"/>
      <c r="J45" s="29"/>
      <c r="K45" s="29"/>
    </row>
    <row r="46" spans="2:11" ht="51.75" customHeight="1" x14ac:dyDescent="0.2">
      <c r="B46" s="306"/>
      <c r="C46" s="306"/>
      <c r="D46" s="306"/>
      <c r="E46" s="306"/>
      <c r="F46" s="306"/>
      <c r="G46" s="306"/>
      <c r="H46" s="306"/>
      <c r="I46" s="306"/>
      <c r="J46" s="29"/>
      <c r="K46" s="29"/>
    </row>
    <row r="47" spans="2:11" ht="51.75" customHeight="1" x14ac:dyDescent="0.2">
      <c r="B47" s="306"/>
      <c r="C47" s="306"/>
      <c r="D47" s="306"/>
      <c r="E47" s="306"/>
      <c r="F47" s="306"/>
      <c r="G47" s="306"/>
      <c r="H47" s="306"/>
      <c r="I47" s="306"/>
      <c r="J47" s="29"/>
      <c r="K47" s="29"/>
    </row>
    <row r="48" spans="2:11" ht="51.75" customHeight="1" x14ac:dyDescent="0.2">
      <c r="B48" s="306"/>
      <c r="C48" s="306"/>
      <c r="D48" s="306"/>
      <c r="E48" s="306"/>
      <c r="F48" s="306"/>
      <c r="G48" s="306"/>
      <c r="H48" s="306"/>
      <c r="I48" s="306"/>
      <c r="J48" s="30"/>
      <c r="K48" s="30"/>
    </row>
    <row r="49" spans="2:11" ht="34.5" customHeight="1" x14ac:dyDescent="0.2">
      <c r="B49" s="203" t="s">
        <v>74</v>
      </c>
      <c r="C49" s="291"/>
      <c r="D49" s="291"/>
      <c r="E49" s="291"/>
      <c r="F49" s="291"/>
      <c r="G49" s="291"/>
      <c r="H49" s="291"/>
      <c r="I49" s="291"/>
      <c r="J49" s="31"/>
      <c r="K49" s="31"/>
    </row>
    <row r="50" spans="2:11" ht="34.5" customHeight="1" x14ac:dyDescent="0.2">
      <c r="B50" s="203" t="s">
        <v>75</v>
      </c>
      <c r="C50" s="291"/>
      <c r="D50" s="291"/>
      <c r="E50" s="291"/>
      <c r="F50" s="291"/>
      <c r="G50" s="291"/>
      <c r="H50" s="291"/>
      <c r="I50" s="291"/>
      <c r="J50" s="31"/>
      <c r="K50" s="31"/>
    </row>
    <row r="51" spans="2:11" ht="34.5" customHeight="1" x14ac:dyDescent="0.2">
      <c r="B51" s="207" t="s">
        <v>76</v>
      </c>
      <c r="C51" s="285" t="s">
        <v>356</v>
      </c>
      <c r="D51" s="286"/>
      <c r="E51" s="286"/>
      <c r="F51" s="286"/>
      <c r="G51" s="286"/>
      <c r="H51" s="286"/>
      <c r="I51" s="286"/>
      <c r="J51" s="31"/>
      <c r="K51" s="31"/>
    </row>
    <row r="52" spans="2:11" ht="29.25" customHeight="1" x14ac:dyDescent="0.2">
      <c r="B52" s="284" t="s">
        <v>39</v>
      </c>
      <c r="C52" s="284"/>
      <c r="D52" s="284"/>
      <c r="E52" s="284"/>
      <c r="F52" s="284"/>
      <c r="G52" s="284"/>
      <c r="H52" s="284"/>
      <c r="I52" s="284"/>
      <c r="J52" s="31"/>
      <c r="K52" s="31"/>
    </row>
    <row r="53" spans="2:11" ht="33" customHeight="1" x14ac:dyDescent="0.2">
      <c r="B53" s="307" t="s">
        <v>77</v>
      </c>
      <c r="C53" s="206" t="s">
        <v>78</v>
      </c>
      <c r="D53" s="315" t="s">
        <v>79</v>
      </c>
      <c r="E53" s="315"/>
      <c r="F53" s="315"/>
      <c r="G53" s="315" t="s">
        <v>80</v>
      </c>
      <c r="H53" s="315"/>
      <c r="I53" s="315"/>
      <c r="J53" s="32"/>
      <c r="K53" s="32"/>
    </row>
    <row r="54" spans="2:11" ht="31.5" customHeight="1" x14ac:dyDescent="0.2">
      <c r="B54" s="307"/>
      <c r="C54" s="52"/>
      <c r="D54" s="311"/>
      <c r="E54" s="311"/>
      <c r="F54" s="311"/>
      <c r="G54" s="308"/>
      <c r="H54" s="308"/>
      <c r="I54" s="308"/>
      <c r="J54" s="32"/>
      <c r="K54" s="32"/>
    </row>
    <row r="55" spans="2:11" ht="31.5" customHeight="1" x14ac:dyDescent="0.2">
      <c r="B55" s="207" t="s">
        <v>81</v>
      </c>
      <c r="C55" s="299" t="s">
        <v>311</v>
      </c>
      <c r="D55" s="299"/>
      <c r="E55" s="298" t="s">
        <v>82</v>
      </c>
      <c r="F55" s="298"/>
      <c r="G55" s="299" t="s">
        <v>311</v>
      </c>
      <c r="H55" s="299"/>
      <c r="I55" s="299"/>
      <c r="J55" s="33"/>
      <c r="K55" s="33"/>
    </row>
    <row r="56" spans="2:11" ht="31.5" customHeight="1" x14ac:dyDescent="0.2">
      <c r="B56" s="207" t="s">
        <v>83</v>
      </c>
      <c r="C56" s="311" t="s">
        <v>312</v>
      </c>
      <c r="D56" s="311"/>
      <c r="E56" s="314" t="s">
        <v>87</v>
      </c>
      <c r="F56" s="314"/>
      <c r="G56" s="299" t="s">
        <v>312</v>
      </c>
      <c r="H56" s="299"/>
      <c r="I56" s="299"/>
      <c r="J56" s="33"/>
      <c r="K56" s="33"/>
    </row>
    <row r="57" spans="2:11" ht="31.5" customHeight="1" x14ac:dyDescent="0.2">
      <c r="B57" s="207" t="s">
        <v>85</v>
      </c>
      <c r="C57" s="311"/>
      <c r="D57" s="311"/>
      <c r="E57" s="312" t="s">
        <v>84</v>
      </c>
      <c r="F57" s="312"/>
      <c r="G57" s="311"/>
      <c r="H57" s="311"/>
      <c r="I57" s="311"/>
      <c r="J57" s="34"/>
      <c r="K57" s="34"/>
    </row>
    <row r="58" spans="2:11" ht="31.5" customHeight="1" x14ac:dyDescent="0.2">
      <c r="B58" s="207" t="s">
        <v>86</v>
      </c>
      <c r="C58" s="311"/>
      <c r="D58" s="311"/>
      <c r="E58" s="312"/>
      <c r="F58" s="312"/>
      <c r="G58" s="311"/>
      <c r="H58" s="311"/>
      <c r="I58" s="311"/>
      <c r="J58" s="34"/>
      <c r="K58" s="34"/>
    </row>
    <row r="59" spans="2:11" ht="15" hidden="1" x14ac:dyDescent="0.25">
      <c r="B59" s="9"/>
      <c r="C59" s="9"/>
      <c r="D59" s="10"/>
      <c r="E59" s="10"/>
      <c r="F59" s="10"/>
      <c r="G59" s="10"/>
      <c r="H59" s="10"/>
      <c r="I59" s="11"/>
      <c r="J59" s="35"/>
      <c r="K59" s="35"/>
    </row>
    <row r="60" spans="2:11" hidden="1" x14ac:dyDescent="0.2">
      <c r="B60" s="4"/>
      <c r="C60" s="5"/>
      <c r="D60" s="5"/>
      <c r="E60" s="6"/>
      <c r="F60" s="6"/>
      <c r="G60" s="7"/>
      <c r="H60" s="8"/>
      <c r="I60" s="5"/>
      <c r="J60" s="36"/>
      <c r="K60" s="36"/>
    </row>
    <row r="61" spans="2:11" hidden="1" x14ac:dyDescent="0.2">
      <c r="B61" s="4"/>
      <c r="C61" s="5"/>
      <c r="D61" s="5"/>
      <c r="E61" s="6"/>
      <c r="F61" s="6"/>
      <c r="G61" s="7"/>
      <c r="H61" s="8"/>
      <c r="I61" s="5"/>
      <c r="J61" s="36"/>
      <c r="K61" s="36"/>
    </row>
    <row r="62" spans="2:11" hidden="1" x14ac:dyDescent="0.2">
      <c r="B62" s="4"/>
      <c r="C62" s="5"/>
      <c r="D62" s="5"/>
      <c r="E62" s="6"/>
      <c r="F62" s="6"/>
      <c r="G62" s="7"/>
      <c r="H62" s="8"/>
      <c r="I62" s="5"/>
      <c r="J62" s="36"/>
      <c r="K62" s="36"/>
    </row>
    <row r="63" spans="2:11" hidden="1" x14ac:dyDescent="0.2">
      <c r="B63" s="4"/>
      <c r="C63" s="5"/>
      <c r="D63" s="5"/>
      <c r="E63" s="6"/>
      <c r="F63" s="6"/>
      <c r="G63" s="7"/>
      <c r="H63" s="8"/>
      <c r="I63" s="5"/>
      <c r="J63" s="36"/>
      <c r="K63" s="36"/>
    </row>
    <row r="64" spans="2:11" hidden="1" x14ac:dyDescent="0.2">
      <c r="B64" s="4"/>
      <c r="C64" s="5"/>
      <c r="D64" s="5"/>
      <c r="E64" s="6"/>
      <c r="F64" s="6"/>
      <c r="G64" s="7"/>
      <c r="H64" s="8"/>
      <c r="I64" s="5"/>
      <c r="J64" s="36"/>
      <c r="K64" s="36"/>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sheetData>
  <dataConsolidate/>
  <mergeCells count="65">
    <mergeCell ref="C12:F12"/>
    <mergeCell ref="C13:I13"/>
    <mergeCell ref="H12:I12"/>
    <mergeCell ref="H11:I11"/>
    <mergeCell ref="D10:E10"/>
    <mergeCell ref="F10:G10"/>
    <mergeCell ref="B6:I6"/>
    <mergeCell ref="C11:F11"/>
    <mergeCell ref="B7:I7"/>
    <mergeCell ref="B8:I8"/>
    <mergeCell ref="D9:E9"/>
    <mergeCell ref="C22:E22"/>
    <mergeCell ref="F22:I22"/>
    <mergeCell ref="C17:I17"/>
    <mergeCell ref="C18:I18"/>
    <mergeCell ref="C21:E21"/>
    <mergeCell ref="F21:I21"/>
    <mergeCell ref="C57:D57"/>
    <mergeCell ref="C58:D58"/>
    <mergeCell ref="E57:F58"/>
    <mergeCell ref="G57:I58"/>
    <mergeCell ref="C19:I19"/>
    <mergeCell ref="C20:I20"/>
    <mergeCell ref="G56:I56"/>
    <mergeCell ref="E56:F56"/>
    <mergeCell ref="C56:D56"/>
    <mergeCell ref="D53:F53"/>
    <mergeCell ref="G53:I53"/>
    <mergeCell ref="C55:D55"/>
    <mergeCell ref="C26:E26"/>
    <mergeCell ref="G25:I25"/>
    <mergeCell ref="G26:I26"/>
    <mergeCell ref="D54:F54"/>
    <mergeCell ref="E55:F55"/>
    <mergeCell ref="G55:I55"/>
    <mergeCell ref="C23:E23"/>
    <mergeCell ref="F23:I23"/>
    <mergeCell ref="C24:E24"/>
    <mergeCell ref="F24:I24"/>
    <mergeCell ref="B28:I28"/>
    <mergeCell ref="C49:I49"/>
    <mergeCell ref="C25:E25"/>
    <mergeCell ref="B44:I48"/>
    <mergeCell ref="B52:I52"/>
    <mergeCell ref="B53:B54"/>
    <mergeCell ref="G54:I54"/>
    <mergeCell ref="C27:E27"/>
    <mergeCell ref="G27:I27"/>
    <mergeCell ref="C42:I42"/>
    <mergeCell ref="B43:I43"/>
    <mergeCell ref="C51:I51"/>
    <mergeCell ref="B2:B5"/>
    <mergeCell ref="C5:F5"/>
    <mergeCell ref="C2:I2"/>
    <mergeCell ref="C3:I3"/>
    <mergeCell ref="C4:I4"/>
    <mergeCell ref="G5:I5"/>
    <mergeCell ref="C50:I50"/>
    <mergeCell ref="B21:B22"/>
    <mergeCell ref="C15:F15"/>
    <mergeCell ref="H15:I15"/>
    <mergeCell ref="C14:I14"/>
    <mergeCell ref="C16:F16"/>
    <mergeCell ref="H16:I16"/>
    <mergeCell ref="F9:I9"/>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
  <sheetViews>
    <sheetView zoomScale="80" zoomScaleNormal="80" workbookViewId="0">
      <selection activeCell="F8" sqref="F8"/>
    </sheetView>
  </sheetViews>
  <sheetFormatPr baseColWidth="10" defaultRowHeight="15" x14ac:dyDescent="0.25"/>
  <cols>
    <col min="1" max="1" width="1.28515625" customWidth="1"/>
    <col min="2" max="2" width="28.140625" style="153" customWidth="1"/>
    <col min="3" max="3" width="34.5703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40"/>
      <c r="C2" s="343" t="s">
        <v>331</v>
      </c>
      <c r="D2" s="344"/>
      <c r="E2" s="344"/>
      <c r="F2" s="344"/>
      <c r="G2" s="344"/>
      <c r="H2" s="344"/>
      <c r="I2" s="344"/>
      <c r="J2" s="345"/>
    </row>
    <row r="3" spans="2:11" ht="18" customHeight="1" thickBot="1" x14ac:dyDescent="0.3">
      <c r="B3" s="341"/>
      <c r="C3" s="346" t="s">
        <v>18</v>
      </c>
      <c r="D3" s="347"/>
      <c r="E3" s="347"/>
      <c r="F3" s="347"/>
      <c r="G3" s="347"/>
      <c r="H3" s="347"/>
      <c r="I3" s="347"/>
      <c r="J3" s="348"/>
    </row>
    <row r="4" spans="2:11" ht="18" customHeight="1" thickBot="1" x14ac:dyDescent="0.3">
      <c r="B4" s="341"/>
      <c r="C4" s="346" t="s">
        <v>332</v>
      </c>
      <c r="D4" s="347"/>
      <c r="E4" s="347"/>
      <c r="F4" s="347"/>
      <c r="G4" s="347"/>
      <c r="H4" s="347"/>
      <c r="I4" s="347"/>
      <c r="J4" s="348"/>
    </row>
    <row r="5" spans="2:11" ht="18" customHeight="1" thickBot="1" x14ac:dyDescent="0.3">
      <c r="B5" s="342"/>
      <c r="C5" s="346" t="s">
        <v>333</v>
      </c>
      <c r="D5" s="347"/>
      <c r="E5" s="347"/>
      <c r="F5" s="347"/>
      <c r="G5" s="347"/>
      <c r="H5" s="349" t="s">
        <v>103</v>
      </c>
      <c r="I5" s="350"/>
      <c r="J5" s="351"/>
    </row>
    <row r="6" spans="2:11" ht="18" customHeight="1" thickBot="1" x14ac:dyDescent="0.3">
      <c r="B6" s="154"/>
      <c r="C6" s="155"/>
      <c r="D6" s="155"/>
      <c r="E6" s="155"/>
      <c r="F6" s="155"/>
      <c r="G6" s="155"/>
      <c r="H6" s="155"/>
      <c r="I6" s="155"/>
      <c r="J6" s="156"/>
    </row>
    <row r="7" spans="2:11" ht="51.75" customHeight="1" thickBot="1" x14ac:dyDescent="0.3">
      <c r="B7" s="192" t="s">
        <v>313</v>
      </c>
      <c r="C7" s="336" t="s">
        <v>389</v>
      </c>
      <c r="D7" s="337"/>
      <c r="E7" s="338"/>
      <c r="F7" s="158"/>
      <c r="G7" s="155"/>
      <c r="H7" s="155"/>
      <c r="I7" s="155"/>
      <c r="J7" s="156"/>
    </row>
    <row r="8" spans="2:11" ht="32.25" customHeight="1" thickBot="1" x14ac:dyDescent="0.3">
      <c r="B8" s="159" t="s">
        <v>108</v>
      </c>
      <c r="C8" s="336" t="s">
        <v>385</v>
      </c>
      <c r="D8" s="337"/>
      <c r="E8" s="338"/>
      <c r="F8" s="158"/>
      <c r="G8" s="155"/>
      <c r="H8" s="155"/>
      <c r="I8" s="155"/>
      <c r="J8" s="156"/>
    </row>
    <row r="9" spans="2:11" ht="32.25" customHeight="1" thickBot="1" x14ac:dyDescent="0.3">
      <c r="B9" s="159" t="s">
        <v>314</v>
      </c>
      <c r="C9" s="336" t="s">
        <v>385</v>
      </c>
      <c r="D9" s="337"/>
      <c r="E9" s="338"/>
      <c r="F9" s="160"/>
      <c r="G9" s="155"/>
      <c r="H9" s="155"/>
      <c r="I9" s="155"/>
      <c r="J9" s="156"/>
    </row>
    <row r="10" spans="2:11" ht="33.75" customHeight="1" thickBot="1" x14ac:dyDescent="0.3">
      <c r="B10" s="159" t="s">
        <v>315</v>
      </c>
      <c r="C10" s="336" t="s">
        <v>316</v>
      </c>
      <c r="D10" s="337"/>
      <c r="E10" s="338"/>
      <c r="F10" s="158"/>
      <c r="G10" s="155"/>
      <c r="H10" s="155"/>
      <c r="I10" s="155"/>
      <c r="J10" s="156"/>
    </row>
    <row r="11" spans="2:11" ht="49.5" customHeight="1" thickBot="1" x14ac:dyDescent="0.3">
      <c r="B11" s="159" t="s">
        <v>317</v>
      </c>
      <c r="C11" s="336" t="s">
        <v>349</v>
      </c>
      <c r="D11" s="337"/>
      <c r="E11" s="338"/>
      <c r="F11" s="158"/>
      <c r="G11" s="155"/>
      <c r="H11" s="155"/>
      <c r="I11" s="155"/>
      <c r="J11" s="156"/>
    </row>
    <row r="13" spans="2:11" ht="26.25" customHeight="1" x14ac:dyDescent="0.25">
      <c r="B13" s="339" t="s">
        <v>379</v>
      </c>
      <c r="C13" s="339"/>
      <c r="D13" s="339"/>
      <c r="E13" s="339"/>
      <c r="F13" s="339"/>
      <c r="G13" s="339"/>
      <c r="H13" s="339"/>
      <c r="I13" s="335" t="s">
        <v>318</v>
      </c>
      <c r="J13" s="335"/>
      <c r="K13" s="335"/>
    </row>
    <row r="14" spans="2:11" s="163" customFormat="1" ht="56.25" customHeight="1" x14ac:dyDescent="0.25">
      <c r="B14" s="196" t="s">
        <v>319</v>
      </c>
      <c r="C14" s="196" t="s">
        <v>320</v>
      </c>
      <c r="D14" s="196" t="s">
        <v>321</v>
      </c>
      <c r="E14" s="196" t="s">
        <v>322</v>
      </c>
      <c r="F14" s="196" t="s">
        <v>323</v>
      </c>
      <c r="G14" s="196" t="s">
        <v>324</v>
      </c>
      <c r="H14" s="196" t="s">
        <v>325</v>
      </c>
      <c r="I14" s="162" t="s">
        <v>326</v>
      </c>
      <c r="J14" s="162" t="s">
        <v>327</v>
      </c>
      <c r="K14" s="162" t="s">
        <v>328</v>
      </c>
    </row>
    <row r="15" spans="2:11" ht="41.25" customHeight="1" x14ac:dyDescent="0.25">
      <c r="B15" s="334">
        <v>1</v>
      </c>
      <c r="C15" s="327" t="s">
        <v>361</v>
      </c>
      <c r="D15" s="328">
        <v>0</v>
      </c>
      <c r="E15" s="214">
        <v>1</v>
      </c>
      <c r="F15" s="214" t="s">
        <v>357</v>
      </c>
      <c r="G15" s="329">
        <v>0</v>
      </c>
      <c r="H15" s="215"/>
      <c r="I15" s="216"/>
      <c r="J15" s="217"/>
      <c r="K15" s="217"/>
    </row>
    <row r="16" spans="2:11" ht="41.25" customHeight="1" x14ac:dyDescent="0.25">
      <c r="B16" s="334"/>
      <c r="C16" s="327"/>
      <c r="D16" s="328"/>
      <c r="E16" s="214">
        <v>2</v>
      </c>
      <c r="F16" s="214" t="s">
        <v>358</v>
      </c>
      <c r="G16" s="330"/>
      <c r="H16" s="215"/>
      <c r="I16" s="218"/>
      <c r="J16" s="219"/>
      <c r="K16" s="219"/>
    </row>
    <row r="17" spans="2:11" ht="41.25" customHeight="1" x14ac:dyDescent="0.25">
      <c r="B17" s="334"/>
      <c r="C17" s="327"/>
      <c r="D17" s="328"/>
      <c r="E17" s="214">
        <v>3</v>
      </c>
      <c r="F17" s="214" t="s">
        <v>359</v>
      </c>
      <c r="G17" s="330"/>
      <c r="H17" s="220"/>
      <c r="I17" s="218"/>
      <c r="J17" s="219"/>
      <c r="K17" s="219"/>
    </row>
    <row r="18" spans="2:11" ht="41.25" customHeight="1" x14ac:dyDescent="0.25">
      <c r="B18" s="334"/>
      <c r="C18" s="327"/>
      <c r="D18" s="328"/>
      <c r="E18" s="214">
        <v>4</v>
      </c>
      <c r="F18" s="214" t="s">
        <v>360</v>
      </c>
      <c r="G18" s="331"/>
      <c r="H18" s="221"/>
      <c r="I18" s="218"/>
      <c r="J18" s="219"/>
      <c r="K18" s="219"/>
    </row>
    <row r="19" spans="2:11" s="165" customFormat="1" ht="21.75" customHeight="1" x14ac:dyDescent="0.25">
      <c r="B19" s="332" t="s">
        <v>329</v>
      </c>
      <c r="C19" s="332"/>
      <c r="D19" s="197">
        <f>SUM(D15:D18)/4</f>
        <v>0</v>
      </c>
      <c r="E19" s="333" t="s">
        <v>330</v>
      </c>
      <c r="F19" s="333"/>
      <c r="G19" s="197">
        <f>SUM(G15:G18)/4</f>
        <v>0</v>
      </c>
      <c r="H19" s="197"/>
      <c r="I19" s="164"/>
      <c r="J19" s="164"/>
      <c r="K19" s="164"/>
    </row>
  </sheetData>
  <sheetProtection selectLockedCells="1" selectUnlockedCells="1"/>
  <mergeCells count="19">
    <mergeCell ref="B2:B5"/>
    <mergeCell ref="C2:J2"/>
    <mergeCell ref="C3:J3"/>
    <mergeCell ref="C4:J4"/>
    <mergeCell ref="C5:G5"/>
    <mergeCell ref="H5:J5"/>
    <mergeCell ref="I13:K13"/>
    <mergeCell ref="C7:E7"/>
    <mergeCell ref="C8:E8"/>
    <mergeCell ref="C9:E9"/>
    <mergeCell ref="C10:E10"/>
    <mergeCell ref="C11:E11"/>
    <mergeCell ref="B13:H13"/>
    <mergeCell ref="C15:C18"/>
    <mergeCell ref="D15:D18"/>
    <mergeCell ref="G15:G18"/>
    <mergeCell ref="B19:C19"/>
    <mergeCell ref="E19:F19"/>
    <mergeCell ref="B15:B18"/>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X67"/>
  <sheetViews>
    <sheetView topLeftCell="B7" zoomScale="90" zoomScaleNormal="90" zoomScaleSheetLayoutView="100" zoomScalePageLayoutView="70" workbookViewId="0">
      <selection activeCell="F22" sqref="F22:I22"/>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7"/>
    <col min="22" max="24" width="11.42578125" style="48"/>
    <col min="25" max="16384" width="11.42578125" style="1"/>
  </cols>
  <sheetData>
    <row r="1" spans="2:24" ht="6" customHeight="1" x14ac:dyDescent="0.2"/>
    <row r="2" spans="2:24" ht="33.75" customHeight="1" x14ac:dyDescent="0.2">
      <c r="B2" s="352"/>
      <c r="C2" s="353" t="s">
        <v>344</v>
      </c>
      <c r="D2" s="353"/>
      <c r="E2" s="353"/>
      <c r="F2" s="353"/>
      <c r="G2" s="353"/>
      <c r="H2" s="353"/>
      <c r="I2" s="353"/>
      <c r="J2" s="12"/>
      <c r="K2" s="47"/>
      <c r="L2" s="49" t="s">
        <v>35</v>
      </c>
      <c r="U2" s="48"/>
      <c r="X2" s="1"/>
    </row>
    <row r="3" spans="2:24" ht="25.5" customHeight="1" x14ac:dyDescent="0.2">
      <c r="B3" s="352"/>
      <c r="C3" s="354" t="s">
        <v>18</v>
      </c>
      <c r="D3" s="354"/>
      <c r="E3" s="354"/>
      <c r="F3" s="354"/>
      <c r="G3" s="354"/>
      <c r="H3" s="354"/>
      <c r="I3" s="354"/>
      <c r="J3" s="12"/>
      <c r="K3" s="47"/>
      <c r="L3" s="49" t="s">
        <v>30</v>
      </c>
      <c r="U3" s="48"/>
      <c r="X3" s="1"/>
    </row>
    <row r="4" spans="2:24" ht="25.5" customHeight="1" x14ac:dyDescent="0.2">
      <c r="B4" s="352"/>
      <c r="C4" s="354" t="s">
        <v>0</v>
      </c>
      <c r="D4" s="354"/>
      <c r="E4" s="354"/>
      <c r="F4" s="354"/>
      <c r="G4" s="354"/>
      <c r="H4" s="354"/>
      <c r="I4" s="354"/>
      <c r="J4" s="12"/>
      <c r="K4" s="47"/>
      <c r="L4" s="49" t="s">
        <v>36</v>
      </c>
      <c r="U4" s="48"/>
      <c r="X4" s="1"/>
    </row>
    <row r="5" spans="2:24" ht="25.5" customHeight="1" x14ac:dyDescent="0.2">
      <c r="B5" s="352"/>
      <c r="C5" s="354" t="s">
        <v>38</v>
      </c>
      <c r="D5" s="354"/>
      <c r="E5" s="354"/>
      <c r="F5" s="354"/>
      <c r="G5" s="355" t="s">
        <v>103</v>
      </c>
      <c r="H5" s="355"/>
      <c r="I5" s="355"/>
      <c r="J5" s="12"/>
      <c r="K5" s="47"/>
      <c r="L5" s="49" t="s">
        <v>31</v>
      </c>
      <c r="U5" s="48"/>
      <c r="X5" s="1"/>
    </row>
    <row r="6" spans="2:24" ht="23.25" customHeight="1" x14ac:dyDescent="0.2">
      <c r="B6" s="320" t="s">
        <v>1</v>
      </c>
      <c r="C6" s="320"/>
      <c r="D6" s="320"/>
      <c r="E6" s="320"/>
      <c r="F6" s="320"/>
      <c r="G6" s="320"/>
      <c r="H6" s="320"/>
      <c r="I6" s="320"/>
      <c r="J6" s="21"/>
      <c r="K6" s="21"/>
    </row>
    <row r="7" spans="2:24" ht="24" customHeight="1" x14ac:dyDescent="0.2">
      <c r="B7" s="306" t="s">
        <v>37</v>
      </c>
      <c r="C7" s="306"/>
      <c r="D7" s="306"/>
      <c r="E7" s="306"/>
      <c r="F7" s="306"/>
      <c r="G7" s="306"/>
      <c r="H7" s="306"/>
      <c r="I7" s="306"/>
      <c r="J7" s="13"/>
      <c r="K7" s="13"/>
    </row>
    <row r="8" spans="2:24" ht="24" customHeight="1" x14ac:dyDescent="0.2">
      <c r="B8" s="322" t="s">
        <v>19</v>
      </c>
      <c r="C8" s="322"/>
      <c r="D8" s="322"/>
      <c r="E8" s="322"/>
      <c r="F8" s="322"/>
      <c r="G8" s="322"/>
      <c r="H8" s="322"/>
      <c r="I8" s="322"/>
      <c r="J8" s="194"/>
      <c r="K8" s="194"/>
      <c r="N8" s="53" t="s">
        <v>57</v>
      </c>
    </row>
    <row r="9" spans="2:24" ht="30" customHeight="1" x14ac:dyDescent="0.2">
      <c r="B9" s="198" t="s">
        <v>101</v>
      </c>
      <c r="C9" s="212">
        <v>2</v>
      </c>
      <c r="D9" s="292" t="s">
        <v>102</v>
      </c>
      <c r="E9" s="292"/>
      <c r="F9" s="297" t="s">
        <v>362</v>
      </c>
      <c r="G9" s="297"/>
      <c r="H9" s="297"/>
      <c r="I9" s="297"/>
      <c r="J9" s="22"/>
      <c r="K9" s="22"/>
      <c r="M9" s="49" t="s">
        <v>22</v>
      </c>
      <c r="N9" s="53" t="s">
        <v>58</v>
      </c>
    </row>
    <row r="10" spans="2:24" ht="30.75" customHeight="1" x14ac:dyDescent="0.2">
      <c r="B10" s="198" t="s">
        <v>41</v>
      </c>
      <c r="C10" s="213" t="s">
        <v>89</v>
      </c>
      <c r="D10" s="292" t="s">
        <v>40</v>
      </c>
      <c r="E10" s="292"/>
      <c r="F10" s="326" t="s">
        <v>347</v>
      </c>
      <c r="G10" s="326"/>
      <c r="H10" s="37" t="s">
        <v>46</v>
      </c>
      <c r="I10" s="213" t="s">
        <v>89</v>
      </c>
      <c r="J10" s="15"/>
      <c r="K10" s="15"/>
      <c r="M10" s="49" t="s">
        <v>23</v>
      </c>
      <c r="N10" s="53" t="s">
        <v>59</v>
      </c>
    </row>
    <row r="11" spans="2:24" ht="30.75" customHeight="1" x14ac:dyDescent="0.2">
      <c r="B11" s="198" t="s">
        <v>47</v>
      </c>
      <c r="C11" s="321" t="s">
        <v>334</v>
      </c>
      <c r="D11" s="321"/>
      <c r="E11" s="321"/>
      <c r="F11" s="321"/>
      <c r="G11" s="37" t="s">
        <v>48</v>
      </c>
      <c r="H11" s="325" t="s">
        <v>334</v>
      </c>
      <c r="I11" s="325"/>
      <c r="J11" s="23"/>
      <c r="K11" s="23"/>
      <c r="M11" s="49" t="s">
        <v>24</v>
      </c>
      <c r="N11" s="53" t="s">
        <v>60</v>
      </c>
    </row>
    <row r="12" spans="2:24" ht="30.75" customHeight="1" x14ac:dyDescent="0.2">
      <c r="B12" s="198" t="s">
        <v>49</v>
      </c>
      <c r="C12" s="323" t="s">
        <v>22</v>
      </c>
      <c r="D12" s="323"/>
      <c r="E12" s="323"/>
      <c r="F12" s="323"/>
      <c r="G12" s="37" t="s">
        <v>50</v>
      </c>
      <c r="H12" s="324" t="s">
        <v>308</v>
      </c>
      <c r="I12" s="324"/>
      <c r="J12" s="24"/>
      <c r="K12" s="24"/>
      <c r="M12" s="50" t="s">
        <v>25</v>
      </c>
    </row>
    <row r="13" spans="2:24" ht="30.75" customHeight="1" x14ac:dyDescent="0.2">
      <c r="B13" s="198" t="s">
        <v>51</v>
      </c>
      <c r="C13" s="305" t="s">
        <v>96</v>
      </c>
      <c r="D13" s="305"/>
      <c r="E13" s="305"/>
      <c r="F13" s="305"/>
      <c r="G13" s="305"/>
      <c r="H13" s="305"/>
      <c r="I13" s="305"/>
      <c r="J13" s="14"/>
      <c r="K13" s="14"/>
      <c r="M13" s="50"/>
    </row>
    <row r="14" spans="2:24" ht="30.75" customHeight="1" x14ac:dyDescent="0.2">
      <c r="B14" s="198" t="s">
        <v>52</v>
      </c>
      <c r="C14" s="295" t="s">
        <v>334</v>
      </c>
      <c r="D14" s="295"/>
      <c r="E14" s="295"/>
      <c r="F14" s="295"/>
      <c r="G14" s="295"/>
      <c r="H14" s="295"/>
      <c r="I14" s="295"/>
      <c r="J14" s="15"/>
      <c r="K14" s="15"/>
      <c r="M14" s="50"/>
      <c r="N14" s="53" t="s">
        <v>88</v>
      </c>
    </row>
    <row r="15" spans="2:24" ht="30.75" customHeight="1" x14ac:dyDescent="0.2">
      <c r="B15" s="198" t="s">
        <v>53</v>
      </c>
      <c r="C15" s="293" t="s">
        <v>390</v>
      </c>
      <c r="D15" s="293"/>
      <c r="E15" s="293"/>
      <c r="F15" s="293"/>
      <c r="G15" s="37" t="s">
        <v>54</v>
      </c>
      <c r="H15" s="294" t="s">
        <v>32</v>
      </c>
      <c r="I15" s="294"/>
      <c r="J15" s="15"/>
      <c r="K15" s="15"/>
      <c r="M15" s="50" t="s">
        <v>26</v>
      </c>
      <c r="N15" s="53" t="s">
        <v>89</v>
      </c>
    </row>
    <row r="16" spans="2:24" ht="30.75" customHeight="1" x14ac:dyDescent="0.2">
      <c r="B16" s="198" t="s">
        <v>55</v>
      </c>
      <c r="C16" s="296" t="s">
        <v>386</v>
      </c>
      <c r="D16" s="296"/>
      <c r="E16" s="296"/>
      <c r="F16" s="296"/>
      <c r="G16" s="37" t="s">
        <v>56</v>
      </c>
      <c r="H16" s="294" t="s">
        <v>57</v>
      </c>
      <c r="I16" s="294"/>
      <c r="J16" s="15"/>
      <c r="K16" s="15"/>
      <c r="M16" s="50" t="s">
        <v>27</v>
      </c>
    </row>
    <row r="17" spans="2:14" ht="40.5" customHeight="1" x14ac:dyDescent="0.2">
      <c r="B17" s="198" t="s">
        <v>61</v>
      </c>
      <c r="C17" s="297" t="s">
        <v>364</v>
      </c>
      <c r="D17" s="297"/>
      <c r="E17" s="297"/>
      <c r="F17" s="297"/>
      <c r="G17" s="297"/>
      <c r="H17" s="297"/>
      <c r="I17" s="297"/>
      <c r="J17" s="14"/>
      <c r="K17" s="14"/>
      <c r="M17" s="50" t="s">
        <v>28</v>
      </c>
      <c r="N17" s="53" t="s">
        <v>90</v>
      </c>
    </row>
    <row r="18" spans="2:14" ht="30.75" customHeight="1" x14ac:dyDescent="0.2">
      <c r="B18" s="198" t="s">
        <v>62</v>
      </c>
      <c r="C18" s="297" t="s">
        <v>350</v>
      </c>
      <c r="D18" s="297"/>
      <c r="E18" s="297"/>
      <c r="F18" s="297"/>
      <c r="G18" s="297"/>
      <c r="H18" s="297"/>
      <c r="I18" s="297"/>
      <c r="J18" s="17"/>
      <c r="K18" s="17"/>
      <c r="M18" s="50" t="s">
        <v>29</v>
      </c>
      <c r="N18" s="53" t="s">
        <v>91</v>
      </c>
    </row>
    <row r="19" spans="2:14" ht="30.75" customHeight="1" x14ac:dyDescent="0.2">
      <c r="B19" s="198" t="s">
        <v>63</v>
      </c>
      <c r="C19" s="305" t="s">
        <v>366</v>
      </c>
      <c r="D19" s="305"/>
      <c r="E19" s="305"/>
      <c r="F19" s="305"/>
      <c r="G19" s="305"/>
      <c r="H19" s="305"/>
      <c r="I19" s="305"/>
      <c r="J19" s="16"/>
      <c r="K19" s="16"/>
      <c r="M19" s="50"/>
      <c r="N19" s="53" t="s">
        <v>92</v>
      </c>
    </row>
    <row r="20" spans="2:14" ht="30.75" customHeight="1" x14ac:dyDescent="0.2">
      <c r="B20" s="198" t="s">
        <v>64</v>
      </c>
      <c r="C20" s="313" t="s">
        <v>309</v>
      </c>
      <c r="D20" s="313"/>
      <c r="E20" s="313"/>
      <c r="F20" s="313"/>
      <c r="G20" s="313"/>
      <c r="H20" s="313"/>
      <c r="I20" s="313"/>
      <c r="J20" s="25"/>
      <c r="K20" s="25"/>
      <c r="M20" s="50" t="s">
        <v>32</v>
      </c>
      <c r="N20" s="53" t="s">
        <v>93</v>
      </c>
    </row>
    <row r="21" spans="2:14" ht="27.75" customHeight="1" x14ac:dyDescent="0.2">
      <c r="B21" s="292" t="s">
        <v>65</v>
      </c>
      <c r="C21" s="318" t="s">
        <v>42</v>
      </c>
      <c r="D21" s="318"/>
      <c r="E21" s="318"/>
      <c r="F21" s="319" t="s">
        <v>43</v>
      </c>
      <c r="G21" s="319"/>
      <c r="H21" s="319"/>
      <c r="I21" s="319"/>
      <c r="J21" s="26"/>
      <c r="K21" s="26"/>
      <c r="M21" s="50" t="s">
        <v>33</v>
      </c>
      <c r="N21" s="53" t="s">
        <v>94</v>
      </c>
    </row>
    <row r="22" spans="2:14" ht="27" customHeight="1" x14ac:dyDescent="0.2">
      <c r="B22" s="292"/>
      <c r="C22" s="303" t="s">
        <v>363</v>
      </c>
      <c r="D22" s="301"/>
      <c r="E22" s="301"/>
      <c r="F22" s="303" t="s">
        <v>365</v>
      </c>
      <c r="G22" s="301"/>
      <c r="H22" s="301"/>
      <c r="I22" s="301"/>
      <c r="J22" s="16"/>
      <c r="K22" s="16"/>
      <c r="M22" s="50" t="s">
        <v>34</v>
      </c>
      <c r="N22" s="53" t="s">
        <v>95</v>
      </c>
    </row>
    <row r="23" spans="2:14" ht="39.75" customHeight="1" x14ac:dyDescent="0.2">
      <c r="B23" s="198" t="s">
        <v>66</v>
      </c>
      <c r="C23" s="300" t="s">
        <v>341</v>
      </c>
      <c r="D23" s="301"/>
      <c r="E23" s="301"/>
      <c r="F23" s="300" t="s">
        <v>341</v>
      </c>
      <c r="G23" s="301"/>
      <c r="H23" s="301"/>
      <c r="I23" s="301"/>
      <c r="J23" s="15"/>
      <c r="K23" s="15"/>
      <c r="M23" s="50"/>
      <c r="N23" s="53" t="s">
        <v>96</v>
      </c>
    </row>
    <row r="24" spans="2:14" ht="44.25" customHeight="1" x14ac:dyDescent="0.2">
      <c r="B24" s="198" t="s">
        <v>67</v>
      </c>
      <c r="C24" s="303" t="s">
        <v>367</v>
      </c>
      <c r="D24" s="301"/>
      <c r="E24" s="301"/>
      <c r="F24" s="303" t="s">
        <v>368</v>
      </c>
      <c r="G24" s="301"/>
      <c r="H24" s="301"/>
      <c r="I24" s="301"/>
      <c r="J24" s="17"/>
      <c r="K24" s="17"/>
      <c r="M24" s="51"/>
      <c r="N24" s="53" t="s">
        <v>97</v>
      </c>
    </row>
    <row r="25" spans="2:14" ht="29.25" customHeight="1" x14ac:dyDescent="0.2">
      <c r="B25" s="198" t="s">
        <v>68</v>
      </c>
      <c r="C25" s="304">
        <v>43466</v>
      </c>
      <c r="D25" s="305"/>
      <c r="E25" s="305"/>
      <c r="F25" s="37" t="s">
        <v>99</v>
      </c>
      <c r="G25" s="356" t="s">
        <v>388</v>
      </c>
      <c r="H25" s="356"/>
      <c r="I25" s="356"/>
      <c r="J25" s="18"/>
      <c r="K25" s="18"/>
      <c r="M25" s="51"/>
    </row>
    <row r="26" spans="2:14" ht="27" customHeight="1" x14ac:dyDescent="0.2">
      <c r="B26" s="198" t="s">
        <v>98</v>
      </c>
      <c r="C26" s="304">
        <v>43830</v>
      </c>
      <c r="D26" s="305"/>
      <c r="E26" s="305"/>
      <c r="F26" s="37" t="s">
        <v>69</v>
      </c>
      <c r="G26" s="317">
        <v>1</v>
      </c>
      <c r="H26" s="317"/>
      <c r="I26" s="317"/>
      <c r="J26" s="27"/>
      <c r="K26" s="27"/>
      <c r="M26" s="51"/>
    </row>
    <row r="27" spans="2:14" ht="47.25" customHeight="1" x14ac:dyDescent="0.2">
      <c r="B27" s="198" t="s">
        <v>100</v>
      </c>
      <c r="C27" s="300" t="s">
        <v>28</v>
      </c>
      <c r="D27" s="301"/>
      <c r="E27" s="301"/>
      <c r="F27" s="193" t="s">
        <v>70</v>
      </c>
      <c r="G27" s="309" t="s">
        <v>388</v>
      </c>
      <c r="H27" s="309"/>
      <c r="I27" s="309"/>
      <c r="J27" s="26"/>
      <c r="K27" s="26"/>
      <c r="M27" s="51"/>
    </row>
    <row r="28" spans="2:14" ht="30" customHeight="1" x14ac:dyDescent="0.2">
      <c r="B28" s="284" t="s">
        <v>20</v>
      </c>
      <c r="C28" s="284"/>
      <c r="D28" s="284"/>
      <c r="E28" s="284"/>
      <c r="F28" s="284"/>
      <c r="G28" s="284"/>
      <c r="H28" s="284"/>
      <c r="I28" s="284"/>
      <c r="J28" s="194"/>
      <c r="K28" s="194"/>
      <c r="M28" s="51"/>
    </row>
    <row r="29" spans="2:14" ht="56.25" customHeight="1" x14ac:dyDescent="0.2">
      <c r="B29" s="38" t="s">
        <v>2</v>
      </c>
      <c r="C29" s="38" t="s">
        <v>71</v>
      </c>
      <c r="D29" s="38" t="s">
        <v>44</v>
      </c>
      <c r="E29" s="38" t="s">
        <v>72</v>
      </c>
      <c r="F29" s="38" t="s">
        <v>45</v>
      </c>
      <c r="G29" s="39" t="s">
        <v>13</v>
      </c>
      <c r="H29" s="39" t="s">
        <v>14</v>
      </c>
      <c r="I29" s="38" t="s">
        <v>15</v>
      </c>
      <c r="J29" s="16"/>
      <c r="K29" s="16"/>
      <c r="M29" s="51"/>
    </row>
    <row r="30" spans="2:14" ht="19.5" customHeight="1" x14ac:dyDescent="0.2">
      <c r="B30" s="202" t="s">
        <v>3</v>
      </c>
      <c r="C30" s="40">
        <v>0</v>
      </c>
      <c r="D30" s="41">
        <f>+C30</f>
        <v>0</v>
      </c>
      <c r="E30" s="46">
        <v>0</v>
      </c>
      <c r="F30" s="43">
        <f>+E30</f>
        <v>0</v>
      </c>
      <c r="G30" s="44" t="e">
        <f>+C30/E30</f>
        <v>#DIV/0!</v>
      </c>
      <c r="H30" s="45" t="e">
        <f>+D30/F30</f>
        <v>#DIV/0!</v>
      </c>
      <c r="I30" s="195">
        <f>+F30/$G$26</f>
        <v>0</v>
      </c>
      <c r="J30" s="28"/>
      <c r="K30" s="28"/>
      <c r="M30" s="51"/>
    </row>
    <row r="31" spans="2:14" ht="19.5" customHeight="1" x14ac:dyDescent="0.2">
      <c r="B31" s="202" t="s">
        <v>4</v>
      </c>
      <c r="C31" s="40">
        <v>0</v>
      </c>
      <c r="D31" s="41">
        <f>+D30+C31</f>
        <v>0</v>
      </c>
      <c r="E31" s="46">
        <v>0</v>
      </c>
      <c r="F31" s="43">
        <f>+E31+F30</f>
        <v>0</v>
      </c>
      <c r="G31" s="44" t="e">
        <f t="shared" ref="G31:H41" si="0">+C31/E31</f>
        <v>#DIV/0!</v>
      </c>
      <c r="H31" s="45" t="e">
        <f t="shared" si="0"/>
        <v>#DIV/0!</v>
      </c>
      <c r="I31" s="195">
        <f t="shared" ref="I31:I41" si="1">+F31/$G$26</f>
        <v>0</v>
      </c>
      <c r="J31" s="28"/>
      <c r="K31" s="28"/>
      <c r="M31" s="51"/>
    </row>
    <row r="32" spans="2:14" ht="19.5" customHeight="1" x14ac:dyDescent="0.2">
      <c r="B32" s="202" t="s">
        <v>5</v>
      </c>
      <c r="C32" s="40">
        <v>0</v>
      </c>
      <c r="D32" s="41">
        <f t="shared" ref="D32:D41" si="2">+D31+C32</f>
        <v>0</v>
      </c>
      <c r="E32" s="46">
        <v>1</v>
      </c>
      <c r="F32" s="43">
        <f t="shared" ref="F32:F41" si="3">+E32+F31</f>
        <v>1</v>
      </c>
      <c r="G32" s="44">
        <f t="shared" si="0"/>
        <v>0</v>
      </c>
      <c r="H32" s="45">
        <f t="shared" si="0"/>
        <v>0</v>
      </c>
      <c r="I32" s="195">
        <f t="shared" si="1"/>
        <v>1</v>
      </c>
      <c r="J32" s="28"/>
      <c r="K32" s="28"/>
      <c r="M32" s="51"/>
    </row>
    <row r="33" spans="2:11" ht="19.5" customHeight="1" x14ac:dyDescent="0.2">
      <c r="B33" s="202" t="s">
        <v>6</v>
      </c>
      <c r="C33" s="40">
        <v>0</v>
      </c>
      <c r="D33" s="41">
        <f t="shared" si="2"/>
        <v>0</v>
      </c>
      <c r="E33" s="46">
        <v>0</v>
      </c>
      <c r="F33" s="43">
        <f t="shared" si="3"/>
        <v>1</v>
      </c>
      <c r="G33" s="44" t="e">
        <f t="shared" si="0"/>
        <v>#DIV/0!</v>
      </c>
      <c r="H33" s="45">
        <f t="shared" si="0"/>
        <v>0</v>
      </c>
      <c r="I33" s="195">
        <f t="shared" si="1"/>
        <v>1</v>
      </c>
      <c r="J33" s="28"/>
      <c r="K33" s="28"/>
    </row>
    <row r="34" spans="2:11" ht="19.5" customHeight="1" x14ac:dyDescent="0.2">
      <c r="B34" s="202" t="s">
        <v>7</v>
      </c>
      <c r="C34" s="40">
        <v>0</v>
      </c>
      <c r="D34" s="41">
        <f t="shared" si="2"/>
        <v>0</v>
      </c>
      <c r="E34" s="46">
        <v>0</v>
      </c>
      <c r="F34" s="43">
        <f t="shared" si="3"/>
        <v>1</v>
      </c>
      <c r="G34" s="44" t="e">
        <f t="shared" si="0"/>
        <v>#DIV/0!</v>
      </c>
      <c r="H34" s="45">
        <f t="shared" si="0"/>
        <v>0</v>
      </c>
      <c r="I34" s="195">
        <f t="shared" si="1"/>
        <v>1</v>
      </c>
      <c r="J34" s="28"/>
      <c r="K34" s="28"/>
    </row>
    <row r="35" spans="2:11" ht="19.5" customHeight="1" x14ac:dyDescent="0.2">
      <c r="B35" s="202" t="s">
        <v>8</v>
      </c>
      <c r="C35" s="40">
        <v>0</v>
      </c>
      <c r="D35" s="41">
        <f t="shared" si="2"/>
        <v>0</v>
      </c>
      <c r="E35" s="46">
        <v>1</v>
      </c>
      <c r="F35" s="43">
        <f t="shared" si="3"/>
        <v>2</v>
      </c>
      <c r="G35" s="44">
        <f t="shared" si="0"/>
        <v>0</v>
      </c>
      <c r="H35" s="45">
        <f t="shared" si="0"/>
        <v>0</v>
      </c>
      <c r="I35" s="195">
        <f t="shared" si="1"/>
        <v>2</v>
      </c>
      <c r="J35" s="28"/>
      <c r="K35" s="28"/>
    </row>
    <row r="36" spans="2:11" ht="19.5" customHeight="1" x14ac:dyDescent="0.2">
      <c r="B36" s="202" t="s">
        <v>9</v>
      </c>
      <c r="C36" s="40">
        <v>0</v>
      </c>
      <c r="D36" s="41">
        <f t="shared" si="2"/>
        <v>0</v>
      </c>
      <c r="E36" s="46">
        <v>0</v>
      </c>
      <c r="F36" s="43">
        <f t="shared" si="3"/>
        <v>2</v>
      </c>
      <c r="G36" s="44" t="e">
        <f t="shared" si="0"/>
        <v>#DIV/0!</v>
      </c>
      <c r="H36" s="45">
        <f t="shared" si="0"/>
        <v>0</v>
      </c>
      <c r="I36" s="195">
        <f t="shared" si="1"/>
        <v>2</v>
      </c>
      <c r="J36" s="28"/>
      <c r="K36" s="28"/>
    </row>
    <row r="37" spans="2:11" ht="19.5" customHeight="1" x14ac:dyDescent="0.2">
      <c r="B37" s="202" t="s">
        <v>10</v>
      </c>
      <c r="C37" s="40">
        <v>0</v>
      </c>
      <c r="D37" s="41">
        <f t="shared" si="2"/>
        <v>0</v>
      </c>
      <c r="E37" s="46">
        <v>0</v>
      </c>
      <c r="F37" s="43">
        <f t="shared" si="3"/>
        <v>2</v>
      </c>
      <c r="G37" s="44" t="e">
        <f t="shared" si="0"/>
        <v>#DIV/0!</v>
      </c>
      <c r="H37" s="45">
        <f t="shared" si="0"/>
        <v>0</v>
      </c>
      <c r="I37" s="195">
        <f t="shared" si="1"/>
        <v>2</v>
      </c>
      <c r="J37" s="28"/>
      <c r="K37" s="28"/>
    </row>
    <row r="38" spans="2:11" ht="19.5" customHeight="1" x14ac:dyDescent="0.2">
      <c r="B38" s="202" t="s">
        <v>11</v>
      </c>
      <c r="C38" s="40">
        <v>0</v>
      </c>
      <c r="D38" s="41">
        <f t="shared" si="2"/>
        <v>0</v>
      </c>
      <c r="E38" s="46">
        <v>1</v>
      </c>
      <c r="F38" s="43">
        <f t="shared" si="3"/>
        <v>3</v>
      </c>
      <c r="G38" s="44">
        <f t="shared" si="0"/>
        <v>0</v>
      </c>
      <c r="H38" s="45">
        <f t="shared" si="0"/>
        <v>0</v>
      </c>
      <c r="I38" s="195">
        <f t="shared" si="1"/>
        <v>3</v>
      </c>
      <c r="J38" s="28"/>
      <c r="K38" s="28"/>
    </row>
    <row r="39" spans="2:11" ht="19.5" customHeight="1" x14ac:dyDescent="0.2">
      <c r="B39" s="202" t="s">
        <v>12</v>
      </c>
      <c r="C39" s="40">
        <v>0</v>
      </c>
      <c r="D39" s="41">
        <f t="shared" si="2"/>
        <v>0</v>
      </c>
      <c r="E39" s="46">
        <v>0</v>
      </c>
      <c r="F39" s="43">
        <f t="shared" si="3"/>
        <v>3</v>
      </c>
      <c r="G39" s="44" t="e">
        <f t="shared" si="0"/>
        <v>#DIV/0!</v>
      </c>
      <c r="H39" s="45">
        <f t="shared" si="0"/>
        <v>0</v>
      </c>
      <c r="I39" s="195">
        <f t="shared" si="1"/>
        <v>3</v>
      </c>
      <c r="J39" s="28"/>
      <c r="K39" s="28"/>
    </row>
    <row r="40" spans="2:11" ht="19.5" customHeight="1" x14ac:dyDescent="0.2">
      <c r="B40" s="202" t="s">
        <v>16</v>
      </c>
      <c r="C40" s="40">
        <v>0</v>
      </c>
      <c r="D40" s="41">
        <f t="shared" si="2"/>
        <v>0</v>
      </c>
      <c r="E40" s="46">
        <v>0</v>
      </c>
      <c r="F40" s="43">
        <f t="shared" si="3"/>
        <v>3</v>
      </c>
      <c r="G40" s="44" t="e">
        <f t="shared" si="0"/>
        <v>#DIV/0!</v>
      </c>
      <c r="H40" s="45">
        <f t="shared" si="0"/>
        <v>0</v>
      </c>
      <c r="I40" s="195">
        <f t="shared" si="1"/>
        <v>3</v>
      </c>
      <c r="J40" s="28"/>
      <c r="K40" s="28"/>
    </row>
    <row r="41" spans="2:11" ht="19.5" customHeight="1" x14ac:dyDescent="0.2">
      <c r="B41" s="202" t="s">
        <v>17</v>
      </c>
      <c r="C41" s="40">
        <v>0</v>
      </c>
      <c r="D41" s="41">
        <f t="shared" si="2"/>
        <v>0</v>
      </c>
      <c r="E41" s="46">
        <v>1</v>
      </c>
      <c r="F41" s="43">
        <f t="shared" si="3"/>
        <v>4</v>
      </c>
      <c r="G41" s="44">
        <f t="shared" si="0"/>
        <v>0</v>
      </c>
      <c r="H41" s="45">
        <f t="shared" si="0"/>
        <v>0</v>
      </c>
      <c r="I41" s="195">
        <f t="shared" si="1"/>
        <v>4</v>
      </c>
      <c r="J41" s="28"/>
      <c r="K41" s="28"/>
    </row>
    <row r="42" spans="2:11" ht="54" customHeight="1" x14ac:dyDescent="0.2">
      <c r="B42" s="200" t="s">
        <v>73</v>
      </c>
      <c r="C42" s="310"/>
      <c r="D42" s="310"/>
      <c r="E42" s="310"/>
      <c r="F42" s="310"/>
      <c r="G42" s="310"/>
      <c r="H42" s="310"/>
      <c r="I42" s="310"/>
      <c r="J42" s="29"/>
      <c r="K42" s="29"/>
    </row>
    <row r="43" spans="2:11" ht="29.25" customHeight="1" x14ac:dyDescent="0.2">
      <c r="B43" s="284" t="s">
        <v>21</v>
      </c>
      <c r="C43" s="284"/>
      <c r="D43" s="284"/>
      <c r="E43" s="284"/>
      <c r="F43" s="284"/>
      <c r="G43" s="284"/>
      <c r="H43" s="284"/>
      <c r="I43" s="284"/>
      <c r="J43" s="194"/>
      <c r="K43" s="194"/>
    </row>
    <row r="44" spans="2:11" ht="46.5" customHeight="1" x14ac:dyDescent="0.2">
      <c r="B44" s="306"/>
      <c r="C44" s="306"/>
      <c r="D44" s="306"/>
      <c r="E44" s="306"/>
      <c r="F44" s="306"/>
      <c r="G44" s="306"/>
      <c r="H44" s="306"/>
      <c r="I44" s="306"/>
      <c r="J44" s="194"/>
      <c r="K44" s="194"/>
    </row>
    <row r="45" spans="2:11" ht="46.5" customHeight="1" x14ac:dyDescent="0.2">
      <c r="B45" s="306"/>
      <c r="C45" s="306"/>
      <c r="D45" s="306"/>
      <c r="E45" s="306"/>
      <c r="F45" s="306"/>
      <c r="G45" s="306"/>
      <c r="H45" s="306"/>
      <c r="I45" s="306"/>
      <c r="J45" s="29"/>
      <c r="K45" s="29"/>
    </row>
    <row r="46" spans="2:11" ht="46.5" customHeight="1" x14ac:dyDescent="0.2">
      <c r="B46" s="306"/>
      <c r="C46" s="306"/>
      <c r="D46" s="306"/>
      <c r="E46" s="306"/>
      <c r="F46" s="306"/>
      <c r="G46" s="306"/>
      <c r="H46" s="306"/>
      <c r="I46" s="306"/>
      <c r="J46" s="29"/>
      <c r="K46" s="29"/>
    </row>
    <row r="47" spans="2:11" ht="46.5" customHeight="1" x14ac:dyDescent="0.2">
      <c r="B47" s="306"/>
      <c r="C47" s="306"/>
      <c r="D47" s="306"/>
      <c r="E47" s="306"/>
      <c r="F47" s="306"/>
      <c r="G47" s="306"/>
      <c r="H47" s="306"/>
      <c r="I47" s="306"/>
      <c r="J47" s="29"/>
      <c r="K47" s="29"/>
    </row>
    <row r="48" spans="2:11" ht="46.5" customHeight="1" x14ac:dyDescent="0.2">
      <c r="B48" s="306"/>
      <c r="C48" s="306"/>
      <c r="D48" s="306"/>
      <c r="E48" s="306"/>
      <c r="F48" s="306"/>
      <c r="G48" s="306"/>
      <c r="H48" s="306"/>
      <c r="I48" s="306"/>
      <c r="J48" s="30"/>
      <c r="K48" s="30"/>
    </row>
    <row r="49" spans="2:11" ht="48" customHeight="1" x14ac:dyDescent="0.2">
      <c r="B49" s="198" t="s">
        <v>74</v>
      </c>
      <c r="C49" s="291"/>
      <c r="D49" s="291"/>
      <c r="E49" s="291"/>
      <c r="F49" s="291"/>
      <c r="G49" s="291"/>
      <c r="H49" s="291"/>
      <c r="I49" s="291"/>
      <c r="J49" s="31"/>
      <c r="K49" s="31"/>
    </row>
    <row r="50" spans="2:11" ht="42" customHeight="1" x14ac:dyDescent="0.2">
      <c r="B50" s="198" t="s">
        <v>75</v>
      </c>
      <c r="C50" s="291"/>
      <c r="D50" s="291"/>
      <c r="E50" s="291"/>
      <c r="F50" s="291"/>
      <c r="G50" s="291"/>
      <c r="H50" s="291"/>
      <c r="I50" s="291"/>
      <c r="J50" s="31"/>
      <c r="K50" s="31"/>
    </row>
    <row r="51" spans="2:11" ht="34.5" customHeight="1" x14ac:dyDescent="0.2">
      <c r="B51" s="199" t="s">
        <v>76</v>
      </c>
      <c r="C51" s="357" t="s">
        <v>383</v>
      </c>
      <c r="D51" s="357"/>
      <c r="E51" s="357"/>
      <c r="F51" s="357"/>
      <c r="G51" s="357"/>
      <c r="H51" s="357"/>
      <c r="I51" s="357"/>
      <c r="J51" s="31"/>
      <c r="K51" s="31"/>
    </row>
    <row r="52" spans="2:11" ht="29.25" customHeight="1" x14ac:dyDescent="0.2">
      <c r="B52" s="284" t="s">
        <v>39</v>
      </c>
      <c r="C52" s="284"/>
      <c r="D52" s="284"/>
      <c r="E52" s="284"/>
      <c r="F52" s="284"/>
      <c r="G52" s="284"/>
      <c r="H52" s="284"/>
      <c r="I52" s="284"/>
      <c r="J52" s="31"/>
      <c r="K52" s="31"/>
    </row>
    <row r="53" spans="2:11" ht="33" customHeight="1" x14ac:dyDescent="0.2">
      <c r="B53" s="307" t="s">
        <v>77</v>
      </c>
      <c r="C53" s="201" t="s">
        <v>78</v>
      </c>
      <c r="D53" s="315" t="s">
        <v>79</v>
      </c>
      <c r="E53" s="315"/>
      <c r="F53" s="315"/>
      <c r="G53" s="315" t="s">
        <v>80</v>
      </c>
      <c r="H53" s="315"/>
      <c r="I53" s="315"/>
      <c r="J53" s="32"/>
      <c r="K53" s="32"/>
    </row>
    <row r="54" spans="2:11" ht="31.5" customHeight="1" x14ac:dyDescent="0.2">
      <c r="B54" s="307"/>
      <c r="C54" s="52"/>
      <c r="D54" s="311"/>
      <c r="E54" s="311"/>
      <c r="F54" s="311"/>
      <c r="G54" s="308"/>
      <c r="H54" s="308"/>
      <c r="I54" s="308"/>
      <c r="J54" s="32"/>
      <c r="K54" s="32"/>
    </row>
    <row r="55" spans="2:11" ht="31.5" customHeight="1" x14ac:dyDescent="0.2">
      <c r="B55" s="199" t="s">
        <v>81</v>
      </c>
      <c r="C55" s="299" t="s">
        <v>311</v>
      </c>
      <c r="D55" s="299"/>
      <c r="E55" s="298" t="s">
        <v>82</v>
      </c>
      <c r="F55" s="298"/>
      <c r="G55" s="299" t="s">
        <v>311</v>
      </c>
      <c r="H55" s="299"/>
      <c r="I55" s="299"/>
      <c r="J55" s="33"/>
      <c r="K55" s="33"/>
    </row>
    <row r="56" spans="2:11" ht="31.5" customHeight="1" x14ac:dyDescent="0.2">
      <c r="B56" s="199" t="s">
        <v>83</v>
      </c>
      <c r="C56" s="311" t="s">
        <v>312</v>
      </c>
      <c r="D56" s="311"/>
      <c r="E56" s="314" t="s">
        <v>87</v>
      </c>
      <c r="F56" s="314"/>
      <c r="G56" s="299" t="s">
        <v>312</v>
      </c>
      <c r="H56" s="299"/>
      <c r="I56" s="299"/>
      <c r="J56" s="33"/>
      <c r="K56" s="33"/>
    </row>
    <row r="57" spans="2:11" ht="31.5" customHeight="1" x14ac:dyDescent="0.2">
      <c r="B57" s="199" t="s">
        <v>85</v>
      </c>
      <c r="C57" s="311"/>
      <c r="D57" s="311"/>
      <c r="E57" s="312" t="s">
        <v>84</v>
      </c>
      <c r="F57" s="312"/>
      <c r="G57" s="311"/>
      <c r="H57" s="311"/>
      <c r="I57" s="311"/>
      <c r="J57" s="34"/>
      <c r="K57" s="34"/>
    </row>
    <row r="58" spans="2:11" ht="31.5" customHeight="1" x14ac:dyDescent="0.2">
      <c r="B58" s="199" t="s">
        <v>86</v>
      </c>
      <c r="C58" s="311"/>
      <c r="D58" s="311"/>
      <c r="E58" s="312"/>
      <c r="F58" s="312"/>
      <c r="G58" s="311"/>
      <c r="H58" s="311"/>
      <c r="I58" s="311"/>
      <c r="J58" s="34"/>
      <c r="K58" s="34"/>
    </row>
    <row r="59" spans="2:11" ht="15" hidden="1" x14ac:dyDescent="0.25">
      <c r="B59" s="9"/>
      <c r="C59" s="9"/>
      <c r="D59" s="10"/>
      <c r="E59" s="10"/>
      <c r="F59" s="10"/>
      <c r="G59" s="10"/>
      <c r="H59" s="10"/>
      <c r="I59" s="11"/>
      <c r="J59" s="35"/>
      <c r="K59" s="35"/>
    </row>
    <row r="60" spans="2:11" hidden="1" x14ac:dyDescent="0.2">
      <c r="B60" s="4"/>
      <c r="C60" s="5"/>
      <c r="D60" s="5"/>
      <c r="E60" s="6"/>
      <c r="F60" s="6"/>
      <c r="G60" s="7"/>
      <c r="H60" s="8"/>
      <c r="I60" s="5"/>
      <c r="J60" s="36"/>
      <c r="K60" s="36"/>
    </row>
    <row r="61" spans="2:11" hidden="1" x14ac:dyDescent="0.2">
      <c r="B61" s="4"/>
      <c r="C61" s="5"/>
      <c r="D61" s="5"/>
      <c r="E61" s="6"/>
      <c r="F61" s="6"/>
      <c r="G61" s="7"/>
      <c r="H61" s="8"/>
      <c r="I61" s="5"/>
      <c r="J61" s="36"/>
      <c r="K61" s="36"/>
    </row>
    <row r="62" spans="2:11" hidden="1" x14ac:dyDescent="0.2">
      <c r="B62" s="4"/>
      <c r="C62" s="5"/>
      <c r="D62" s="5"/>
      <c r="E62" s="6"/>
      <c r="F62" s="6"/>
      <c r="G62" s="7"/>
      <c r="H62" s="8"/>
      <c r="I62" s="5"/>
      <c r="J62" s="36"/>
      <c r="K62" s="36"/>
    </row>
    <row r="63" spans="2:11" hidden="1" x14ac:dyDescent="0.2">
      <c r="B63" s="4"/>
      <c r="C63" s="5"/>
      <c r="D63" s="5"/>
      <c r="E63" s="6"/>
      <c r="F63" s="6"/>
      <c r="G63" s="7"/>
      <c r="H63" s="8"/>
      <c r="I63" s="5"/>
      <c r="J63" s="36"/>
      <c r="K63" s="36"/>
    </row>
    <row r="64" spans="2:11" hidden="1" x14ac:dyDescent="0.2">
      <c r="B64" s="4"/>
      <c r="C64" s="5"/>
      <c r="D64" s="5"/>
      <c r="E64" s="6"/>
      <c r="F64" s="6"/>
      <c r="G64" s="7"/>
      <c r="H64" s="8"/>
      <c r="I64" s="5"/>
      <c r="J64" s="36"/>
      <c r="K64" s="36"/>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sheetData>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
  <sheetViews>
    <sheetView zoomScale="80" zoomScaleNormal="80" workbookViewId="0">
      <selection activeCell="G17" sqref="G17"/>
    </sheetView>
  </sheetViews>
  <sheetFormatPr baseColWidth="10" defaultRowHeight="15" x14ac:dyDescent="0.25"/>
  <cols>
    <col min="1" max="1" width="1.28515625" customWidth="1"/>
    <col min="2" max="2" width="28.140625" style="153" customWidth="1"/>
    <col min="3" max="3" width="34.5703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40"/>
      <c r="C2" s="343" t="s">
        <v>331</v>
      </c>
      <c r="D2" s="344"/>
      <c r="E2" s="344"/>
      <c r="F2" s="344"/>
      <c r="G2" s="344"/>
      <c r="H2" s="344"/>
      <c r="I2" s="344"/>
      <c r="J2" s="345"/>
    </row>
    <row r="3" spans="2:11" ht="18" customHeight="1" thickBot="1" x14ac:dyDescent="0.3">
      <c r="B3" s="341"/>
      <c r="C3" s="346" t="s">
        <v>18</v>
      </c>
      <c r="D3" s="347"/>
      <c r="E3" s="347"/>
      <c r="F3" s="347"/>
      <c r="G3" s="347"/>
      <c r="H3" s="347"/>
      <c r="I3" s="347"/>
      <c r="J3" s="348"/>
    </row>
    <row r="4" spans="2:11" ht="18" customHeight="1" thickBot="1" x14ac:dyDescent="0.3">
      <c r="B4" s="341"/>
      <c r="C4" s="346" t="s">
        <v>332</v>
      </c>
      <c r="D4" s="347"/>
      <c r="E4" s="347"/>
      <c r="F4" s="347"/>
      <c r="G4" s="347"/>
      <c r="H4" s="347"/>
      <c r="I4" s="347"/>
      <c r="J4" s="348"/>
    </row>
    <row r="5" spans="2:11" ht="18" customHeight="1" thickBot="1" x14ac:dyDescent="0.3">
      <c r="B5" s="342"/>
      <c r="C5" s="346" t="s">
        <v>333</v>
      </c>
      <c r="D5" s="347"/>
      <c r="E5" s="347"/>
      <c r="F5" s="347"/>
      <c r="G5" s="347"/>
      <c r="H5" s="349" t="s">
        <v>103</v>
      </c>
      <c r="I5" s="350"/>
      <c r="J5" s="351"/>
    </row>
    <row r="6" spans="2:11" ht="18" customHeight="1" thickBot="1" x14ac:dyDescent="0.3">
      <c r="B6" s="154"/>
      <c r="C6" s="155"/>
      <c r="D6" s="155"/>
      <c r="E6" s="155"/>
      <c r="F6" s="155"/>
      <c r="G6" s="155"/>
      <c r="H6" s="155"/>
      <c r="I6" s="155"/>
      <c r="J6" s="156"/>
    </row>
    <row r="7" spans="2:11" ht="51.75" customHeight="1" thickBot="1" x14ac:dyDescent="0.3">
      <c r="B7" s="157" t="s">
        <v>313</v>
      </c>
      <c r="C7" s="336" t="str">
        <f>+Act_1!C7</f>
        <v>POA GESTIÓN SIN INVERSIÓN SUBSECRETARÍA DE GESTIÓN JURÍDICA</v>
      </c>
      <c r="D7" s="337"/>
      <c r="E7" s="338"/>
      <c r="F7" s="158"/>
      <c r="G7" s="155"/>
      <c r="H7" s="155"/>
      <c r="I7" s="155"/>
      <c r="J7" s="156"/>
    </row>
    <row r="8" spans="2:11" ht="32.25" customHeight="1" thickBot="1" x14ac:dyDescent="0.3">
      <c r="B8" s="159" t="s">
        <v>108</v>
      </c>
      <c r="C8" s="336" t="str">
        <f>+Act_1!C8</f>
        <v>SUBSECRETARÍA DE GESTIÓN JURÍDICA</v>
      </c>
      <c r="D8" s="337"/>
      <c r="E8" s="338"/>
      <c r="F8" s="158"/>
      <c r="G8" s="155"/>
      <c r="H8" s="155"/>
      <c r="I8" s="155"/>
      <c r="J8" s="156"/>
    </row>
    <row r="9" spans="2:11" ht="32.25" customHeight="1" thickBot="1" x14ac:dyDescent="0.3">
      <c r="B9" s="159" t="s">
        <v>314</v>
      </c>
      <c r="C9" s="336" t="s">
        <v>385</v>
      </c>
      <c r="D9" s="337"/>
      <c r="E9" s="338"/>
      <c r="F9" s="160"/>
      <c r="G9" s="155"/>
      <c r="H9" s="155"/>
      <c r="I9" s="155"/>
      <c r="J9" s="156"/>
    </row>
    <row r="10" spans="2:11" ht="33.75" customHeight="1" thickBot="1" x14ac:dyDescent="0.3">
      <c r="B10" s="159" t="s">
        <v>315</v>
      </c>
      <c r="C10" s="336" t="s">
        <v>316</v>
      </c>
      <c r="D10" s="337"/>
      <c r="E10" s="338"/>
      <c r="F10" s="158"/>
      <c r="G10" s="155"/>
      <c r="H10" s="155"/>
      <c r="I10" s="155"/>
      <c r="J10" s="156"/>
    </row>
    <row r="11" spans="2:11" ht="81.75" customHeight="1" thickBot="1" x14ac:dyDescent="0.3">
      <c r="B11" s="159" t="s">
        <v>317</v>
      </c>
      <c r="C11" s="336" t="s">
        <v>362</v>
      </c>
      <c r="D11" s="337"/>
      <c r="E11" s="338"/>
      <c r="F11" s="242"/>
      <c r="G11" s="155"/>
      <c r="H11" s="155"/>
      <c r="I11" s="155"/>
      <c r="J11" s="156"/>
    </row>
    <row r="13" spans="2:11" ht="26.25" customHeight="1" x14ac:dyDescent="0.25">
      <c r="B13" s="364" t="s">
        <v>379</v>
      </c>
      <c r="C13" s="365"/>
      <c r="D13" s="365"/>
      <c r="E13" s="365"/>
      <c r="F13" s="365"/>
      <c r="G13" s="365"/>
      <c r="H13" s="366"/>
      <c r="I13" s="362" t="s">
        <v>318</v>
      </c>
      <c r="J13" s="363"/>
      <c r="K13" s="363"/>
    </row>
    <row r="14" spans="2:11" s="163" customFormat="1" ht="56.25" customHeight="1" x14ac:dyDescent="0.25">
      <c r="B14" s="161" t="s">
        <v>319</v>
      </c>
      <c r="C14" s="161" t="s">
        <v>320</v>
      </c>
      <c r="D14" s="161" t="s">
        <v>321</v>
      </c>
      <c r="E14" s="161" t="s">
        <v>322</v>
      </c>
      <c r="F14" s="161" t="s">
        <v>323</v>
      </c>
      <c r="G14" s="161" t="s">
        <v>324</v>
      </c>
      <c r="H14" s="161" t="s">
        <v>325</v>
      </c>
      <c r="I14" s="249" t="s">
        <v>326</v>
      </c>
      <c r="J14" s="249" t="s">
        <v>327</v>
      </c>
      <c r="K14" s="249" t="s">
        <v>328</v>
      </c>
    </row>
    <row r="15" spans="2:11" ht="15" customHeight="1" x14ac:dyDescent="0.25">
      <c r="B15" s="334">
        <v>1</v>
      </c>
      <c r="C15" s="327" t="s">
        <v>372</v>
      </c>
      <c r="D15" s="328" t="s">
        <v>388</v>
      </c>
      <c r="E15" s="367">
        <v>1</v>
      </c>
      <c r="F15" s="368" t="s">
        <v>369</v>
      </c>
      <c r="G15" s="328" t="s">
        <v>388</v>
      </c>
      <c r="H15" s="369" t="s">
        <v>388</v>
      </c>
      <c r="I15" s="328"/>
      <c r="J15" s="328"/>
      <c r="K15" s="328"/>
    </row>
    <row r="16" spans="2:11" ht="15" customHeight="1" x14ac:dyDescent="0.25">
      <c r="B16" s="334"/>
      <c r="C16" s="327"/>
      <c r="D16" s="328"/>
      <c r="E16" s="367"/>
      <c r="F16" s="368"/>
      <c r="G16" s="328"/>
      <c r="H16" s="369"/>
      <c r="I16" s="328"/>
      <c r="J16" s="328"/>
      <c r="K16" s="328"/>
    </row>
    <row r="17" spans="2:11" ht="39" customHeight="1" x14ac:dyDescent="0.25">
      <c r="B17" s="334"/>
      <c r="C17" s="327"/>
      <c r="D17" s="226" t="s">
        <v>388</v>
      </c>
      <c r="E17" s="214">
        <v>2</v>
      </c>
      <c r="F17" s="248" t="s">
        <v>370</v>
      </c>
      <c r="G17" s="226" t="s">
        <v>388</v>
      </c>
      <c r="H17" s="247" t="s">
        <v>388</v>
      </c>
      <c r="I17" s="246"/>
      <c r="J17" s="246"/>
      <c r="K17" s="246"/>
    </row>
    <row r="18" spans="2:11" ht="32.25" customHeight="1" x14ac:dyDescent="0.25">
      <c r="B18" s="334"/>
      <c r="C18" s="327"/>
      <c r="D18" s="226" t="s">
        <v>388</v>
      </c>
      <c r="E18" s="214">
        <v>3</v>
      </c>
      <c r="F18" s="248" t="s">
        <v>371</v>
      </c>
      <c r="G18" s="226" t="s">
        <v>388</v>
      </c>
      <c r="H18" s="247" t="s">
        <v>388</v>
      </c>
      <c r="I18" s="246"/>
      <c r="J18" s="246"/>
      <c r="K18" s="246"/>
    </row>
    <row r="19" spans="2:11" ht="32.25" customHeight="1" x14ac:dyDescent="0.25">
      <c r="B19" s="334"/>
      <c r="C19" s="327"/>
      <c r="D19" s="226" t="s">
        <v>388</v>
      </c>
      <c r="E19" s="214"/>
      <c r="F19" s="248" t="s">
        <v>391</v>
      </c>
      <c r="G19" s="226" t="s">
        <v>388</v>
      </c>
      <c r="H19" s="247" t="s">
        <v>388</v>
      </c>
      <c r="I19" s="227"/>
      <c r="J19" s="227"/>
      <c r="K19" s="227"/>
    </row>
    <row r="20" spans="2:11" s="165" customFormat="1" ht="21.75" customHeight="1" x14ac:dyDescent="0.25">
      <c r="B20" s="358" t="s">
        <v>329</v>
      </c>
      <c r="C20" s="359"/>
      <c r="D20" s="166">
        <f>SUM(D15:D18)/4</f>
        <v>0</v>
      </c>
      <c r="E20" s="360" t="s">
        <v>330</v>
      </c>
      <c r="F20" s="361"/>
      <c r="G20" s="166">
        <f>SUM(G15:G18)/4</f>
        <v>0</v>
      </c>
      <c r="H20" s="166"/>
      <c r="I20" s="164"/>
      <c r="J20" s="164"/>
      <c r="K20" s="164"/>
    </row>
  </sheetData>
  <sheetProtection selectLockedCells="1" selectUnlockedCells="1"/>
  <mergeCells count="25">
    <mergeCell ref="B2:B5"/>
    <mergeCell ref="C2:J2"/>
    <mergeCell ref="C3:J3"/>
    <mergeCell ref="C4:J4"/>
    <mergeCell ref="C5:G5"/>
    <mergeCell ref="H5:J5"/>
    <mergeCell ref="I13:K13"/>
    <mergeCell ref="C7:E7"/>
    <mergeCell ref="C8:E8"/>
    <mergeCell ref="C9:E9"/>
    <mergeCell ref="C10:E10"/>
    <mergeCell ref="C11:E11"/>
    <mergeCell ref="B13:H13"/>
    <mergeCell ref="I15:I16"/>
    <mergeCell ref="J15:J16"/>
    <mergeCell ref="K15:K16"/>
    <mergeCell ref="B20:C20"/>
    <mergeCell ref="E20:F20"/>
    <mergeCell ref="E15:E16"/>
    <mergeCell ref="F15:F16"/>
    <mergeCell ref="D15:D16"/>
    <mergeCell ref="G15:G16"/>
    <mergeCell ref="H15:H16"/>
    <mergeCell ref="B15:B19"/>
    <mergeCell ref="C15:C19"/>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X67"/>
  <sheetViews>
    <sheetView topLeftCell="A16" zoomScale="90" zoomScaleNormal="90" workbookViewId="0">
      <selection activeCell="F31" sqref="F31"/>
    </sheetView>
  </sheetViews>
  <sheetFormatPr baseColWidth="10" defaultRowHeight="12.75" x14ac:dyDescent="0.2"/>
  <cols>
    <col min="1" max="1" width="1" style="168" customWidth="1"/>
    <col min="2" max="2" width="25.42578125" style="167" customWidth="1"/>
    <col min="3" max="3" width="14.5703125" style="168" customWidth="1"/>
    <col min="4" max="4" width="20.140625" style="168" customWidth="1"/>
    <col min="5" max="5" width="16.42578125" style="168" customWidth="1"/>
    <col min="6" max="6" width="25" style="168" customWidth="1"/>
    <col min="7" max="7" width="22" style="169" customWidth="1"/>
    <col min="8" max="8" width="20.5703125" style="168" customWidth="1"/>
    <col min="9" max="9" width="22.42578125" style="168" customWidth="1"/>
    <col min="10" max="11" width="22.42578125" style="170" customWidth="1"/>
    <col min="12" max="12" width="11.42578125" style="171"/>
    <col min="13" max="15" width="11.42578125" style="53"/>
    <col min="16" max="21" width="11.42578125" style="171"/>
    <col min="22" max="24" width="11.42578125" style="172"/>
    <col min="25" max="256" width="11.42578125" style="168"/>
    <col min="257" max="257" width="1" style="168" customWidth="1"/>
    <col min="258" max="258" width="25.42578125" style="168" customWidth="1"/>
    <col min="259" max="259" width="14.5703125" style="168" customWidth="1"/>
    <col min="260" max="260" width="20.140625" style="168" customWidth="1"/>
    <col min="261" max="261" width="16.42578125" style="168" customWidth="1"/>
    <col min="262" max="262" width="25" style="168" customWidth="1"/>
    <col min="263" max="263" width="22" style="168" customWidth="1"/>
    <col min="264" max="264" width="20.5703125" style="168" customWidth="1"/>
    <col min="265" max="267" width="22.42578125" style="168" customWidth="1"/>
    <col min="268" max="512" width="11.42578125" style="168"/>
    <col min="513" max="513" width="1" style="168" customWidth="1"/>
    <col min="514" max="514" width="25.42578125" style="168" customWidth="1"/>
    <col min="515" max="515" width="14.5703125" style="168" customWidth="1"/>
    <col min="516" max="516" width="20.140625" style="168" customWidth="1"/>
    <col min="517" max="517" width="16.42578125" style="168" customWidth="1"/>
    <col min="518" max="518" width="25" style="168" customWidth="1"/>
    <col min="519" max="519" width="22" style="168" customWidth="1"/>
    <col min="520" max="520" width="20.5703125" style="168" customWidth="1"/>
    <col min="521" max="523" width="22.42578125" style="168" customWidth="1"/>
    <col min="524" max="768" width="11.42578125" style="168"/>
    <col min="769" max="769" width="1" style="168" customWidth="1"/>
    <col min="770" max="770" width="25.42578125" style="168" customWidth="1"/>
    <col min="771" max="771" width="14.5703125" style="168" customWidth="1"/>
    <col min="772" max="772" width="20.140625" style="168" customWidth="1"/>
    <col min="773" max="773" width="16.42578125" style="168" customWidth="1"/>
    <col min="774" max="774" width="25" style="168" customWidth="1"/>
    <col min="775" max="775" width="22" style="168" customWidth="1"/>
    <col min="776" max="776" width="20.5703125" style="168" customWidth="1"/>
    <col min="777" max="779" width="22.42578125" style="168" customWidth="1"/>
    <col min="780" max="1024" width="11.42578125" style="168"/>
    <col min="1025" max="1025" width="1" style="168" customWidth="1"/>
    <col min="1026" max="1026" width="25.42578125" style="168" customWidth="1"/>
    <col min="1027" max="1027" width="14.5703125" style="168" customWidth="1"/>
    <col min="1028" max="1028" width="20.140625" style="168" customWidth="1"/>
    <col min="1029" max="1029" width="16.42578125" style="168" customWidth="1"/>
    <col min="1030" max="1030" width="25" style="168" customWidth="1"/>
    <col min="1031" max="1031" width="22" style="168" customWidth="1"/>
    <col min="1032" max="1032" width="20.5703125" style="168" customWidth="1"/>
    <col min="1033" max="1035" width="22.42578125" style="168" customWidth="1"/>
    <col min="1036" max="1280" width="11.42578125" style="168"/>
    <col min="1281" max="1281" width="1" style="168" customWidth="1"/>
    <col min="1282" max="1282" width="25.42578125" style="168" customWidth="1"/>
    <col min="1283" max="1283" width="14.5703125" style="168" customWidth="1"/>
    <col min="1284" max="1284" width="20.140625" style="168" customWidth="1"/>
    <col min="1285" max="1285" width="16.42578125" style="168" customWidth="1"/>
    <col min="1286" max="1286" width="25" style="168" customWidth="1"/>
    <col min="1287" max="1287" width="22" style="168" customWidth="1"/>
    <col min="1288" max="1288" width="20.5703125" style="168" customWidth="1"/>
    <col min="1289" max="1291" width="22.42578125" style="168" customWidth="1"/>
    <col min="1292" max="1536" width="11.42578125" style="168"/>
    <col min="1537" max="1537" width="1" style="168" customWidth="1"/>
    <col min="1538" max="1538" width="25.42578125" style="168" customWidth="1"/>
    <col min="1539" max="1539" width="14.5703125" style="168" customWidth="1"/>
    <col min="1540" max="1540" width="20.140625" style="168" customWidth="1"/>
    <col min="1541" max="1541" width="16.42578125" style="168" customWidth="1"/>
    <col min="1542" max="1542" width="25" style="168" customWidth="1"/>
    <col min="1543" max="1543" width="22" style="168" customWidth="1"/>
    <col min="1544" max="1544" width="20.5703125" style="168" customWidth="1"/>
    <col min="1545" max="1547" width="22.42578125" style="168" customWidth="1"/>
    <col min="1548" max="1792" width="11.42578125" style="168"/>
    <col min="1793" max="1793" width="1" style="168" customWidth="1"/>
    <col min="1794" max="1794" width="25.42578125" style="168" customWidth="1"/>
    <col min="1795" max="1795" width="14.5703125" style="168" customWidth="1"/>
    <col min="1796" max="1796" width="20.140625" style="168" customWidth="1"/>
    <col min="1797" max="1797" width="16.42578125" style="168" customWidth="1"/>
    <col min="1798" max="1798" width="25" style="168" customWidth="1"/>
    <col min="1799" max="1799" width="22" style="168" customWidth="1"/>
    <col min="1800" max="1800" width="20.5703125" style="168" customWidth="1"/>
    <col min="1801" max="1803" width="22.42578125" style="168" customWidth="1"/>
    <col min="1804" max="2048" width="11.42578125" style="168"/>
    <col min="2049" max="2049" width="1" style="168" customWidth="1"/>
    <col min="2050" max="2050" width="25.42578125" style="168" customWidth="1"/>
    <col min="2051" max="2051" width="14.5703125" style="168" customWidth="1"/>
    <col min="2052" max="2052" width="20.140625" style="168" customWidth="1"/>
    <col min="2053" max="2053" width="16.42578125" style="168" customWidth="1"/>
    <col min="2054" max="2054" width="25" style="168" customWidth="1"/>
    <col min="2055" max="2055" width="22" style="168" customWidth="1"/>
    <col min="2056" max="2056" width="20.5703125" style="168" customWidth="1"/>
    <col min="2057" max="2059" width="22.42578125" style="168" customWidth="1"/>
    <col min="2060" max="2304" width="11.42578125" style="168"/>
    <col min="2305" max="2305" width="1" style="168" customWidth="1"/>
    <col min="2306" max="2306" width="25.42578125" style="168" customWidth="1"/>
    <col min="2307" max="2307" width="14.5703125" style="168" customWidth="1"/>
    <col min="2308" max="2308" width="20.140625" style="168" customWidth="1"/>
    <col min="2309" max="2309" width="16.42578125" style="168" customWidth="1"/>
    <col min="2310" max="2310" width="25" style="168" customWidth="1"/>
    <col min="2311" max="2311" width="22" style="168" customWidth="1"/>
    <col min="2312" max="2312" width="20.5703125" style="168" customWidth="1"/>
    <col min="2313" max="2315" width="22.42578125" style="168" customWidth="1"/>
    <col min="2316" max="2560" width="11.42578125" style="168"/>
    <col min="2561" max="2561" width="1" style="168" customWidth="1"/>
    <col min="2562" max="2562" width="25.42578125" style="168" customWidth="1"/>
    <col min="2563" max="2563" width="14.5703125" style="168" customWidth="1"/>
    <col min="2564" max="2564" width="20.140625" style="168" customWidth="1"/>
    <col min="2565" max="2565" width="16.42578125" style="168" customWidth="1"/>
    <col min="2566" max="2566" width="25" style="168" customWidth="1"/>
    <col min="2567" max="2567" width="22" style="168" customWidth="1"/>
    <col min="2568" max="2568" width="20.5703125" style="168" customWidth="1"/>
    <col min="2569" max="2571" width="22.42578125" style="168" customWidth="1"/>
    <col min="2572" max="2816" width="11.42578125" style="168"/>
    <col min="2817" max="2817" width="1" style="168" customWidth="1"/>
    <col min="2818" max="2818" width="25.42578125" style="168" customWidth="1"/>
    <col min="2819" max="2819" width="14.5703125" style="168" customWidth="1"/>
    <col min="2820" max="2820" width="20.140625" style="168" customWidth="1"/>
    <col min="2821" max="2821" width="16.42578125" style="168" customWidth="1"/>
    <col min="2822" max="2822" width="25" style="168" customWidth="1"/>
    <col min="2823" max="2823" width="22" style="168" customWidth="1"/>
    <col min="2824" max="2824" width="20.5703125" style="168" customWidth="1"/>
    <col min="2825" max="2827" width="22.42578125" style="168" customWidth="1"/>
    <col min="2828" max="3072" width="11.42578125" style="168"/>
    <col min="3073" max="3073" width="1" style="168" customWidth="1"/>
    <col min="3074" max="3074" width="25.42578125" style="168" customWidth="1"/>
    <col min="3075" max="3075" width="14.5703125" style="168" customWidth="1"/>
    <col min="3076" max="3076" width="20.140625" style="168" customWidth="1"/>
    <col min="3077" max="3077" width="16.42578125" style="168" customWidth="1"/>
    <col min="3078" max="3078" width="25" style="168" customWidth="1"/>
    <col min="3079" max="3079" width="22" style="168" customWidth="1"/>
    <col min="3080" max="3080" width="20.5703125" style="168" customWidth="1"/>
    <col min="3081" max="3083" width="22.42578125" style="168" customWidth="1"/>
    <col min="3084" max="3328" width="11.42578125" style="168"/>
    <col min="3329" max="3329" width="1" style="168" customWidth="1"/>
    <col min="3330" max="3330" width="25.42578125" style="168" customWidth="1"/>
    <col min="3331" max="3331" width="14.5703125" style="168" customWidth="1"/>
    <col min="3332" max="3332" width="20.140625" style="168" customWidth="1"/>
    <col min="3333" max="3333" width="16.42578125" style="168" customWidth="1"/>
    <col min="3334" max="3334" width="25" style="168" customWidth="1"/>
    <col min="3335" max="3335" width="22" style="168" customWidth="1"/>
    <col min="3336" max="3336" width="20.5703125" style="168" customWidth="1"/>
    <col min="3337" max="3339" width="22.42578125" style="168" customWidth="1"/>
    <col min="3340" max="3584" width="11.42578125" style="168"/>
    <col min="3585" max="3585" width="1" style="168" customWidth="1"/>
    <col min="3586" max="3586" width="25.42578125" style="168" customWidth="1"/>
    <col min="3587" max="3587" width="14.5703125" style="168" customWidth="1"/>
    <col min="3588" max="3588" width="20.140625" style="168" customWidth="1"/>
    <col min="3589" max="3589" width="16.42578125" style="168" customWidth="1"/>
    <col min="3590" max="3590" width="25" style="168" customWidth="1"/>
    <col min="3591" max="3591" width="22" style="168" customWidth="1"/>
    <col min="3592" max="3592" width="20.5703125" style="168" customWidth="1"/>
    <col min="3593" max="3595" width="22.42578125" style="168" customWidth="1"/>
    <col min="3596" max="3840" width="11.42578125" style="168"/>
    <col min="3841" max="3841" width="1" style="168" customWidth="1"/>
    <col min="3842" max="3842" width="25.42578125" style="168" customWidth="1"/>
    <col min="3843" max="3843" width="14.5703125" style="168" customWidth="1"/>
    <col min="3844" max="3844" width="20.140625" style="168" customWidth="1"/>
    <col min="3845" max="3845" width="16.42578125" style="168" customWidth="1"/>
    <col min="3846" max="3846" width="25" style="168" customWidth="1"/>
    <col min="3847" max="3847" width="22" style="168" customWidth="1"/>
    <col min="3848" max="3848" width="20.5703125" style="168" customWidth="1"/>
    <col min="3849" max="3851" width="22.42578125" style="168" customWidth="1"/>
    <col min="3852" max="4096" width="11.42578125" style="168"/>
    <col min="4097" max="4097" width="1" style="168" customWidth="1"/>
    <col min="4098" max="4098" width="25.42578125" style="168" customWidth="1"/>
    <col min="4099" max="4099" width="14.5703125" style="168" customWidth="1"/>
    <col min="4100" max="4100" width="20.140625" style="168" customWidth="1"/>
    <col min="4101" max="4101" width="16.42578125" style="168" customWidth="1"/>
    <col min="4102" max="4102" width="25" style="168" customWidth="1"/>
    <col min="4103" max="4103" width="22" style="168" customWidth="1"/>
    <col min="4104" max="4104" width="20.5703125" style="168" customWidth="1"/>
    <col min="4105" max="4107" width="22.42578125" style="168" customWidth="1"/>
    <col min="4108" max="4352" width="11.42578125" style="168"/>
    <col min="4353" max="4353" width="1" style="168" customWidth="1"/>
    <col min="4354" max="4354" width="25.42578125" style="168" customWidth="1"/>
    <col min="4355" max="4355" width="14.5703125" style="168" customWidth="1"/>
    <col min="4356" max="4356" width="20.140625" style="168" customWidth="1"/>
    <col min="4357" max="4357" width="16.42578125" style="168" customWidth="1"/>
    <col min="4358" max="4358" width="25" style="168" customWidth="1"/>
    <col min="4359" max="4359" width="22" style="168" customWidth="1"/>
    <col min="4360" max="4360" width="20.5703125" style="168" customWidth="1"/>
    <col min="4361" max="4363" width="22.42578125" style="168" customWidth="1"/>
    <col min="4364" max="4608" width="11.42578125" style="168"/>
    <col min="4609" max="4609" width="1" style="168" customWidth="1"/>
    <col min="4610" max="4610" width="25.42578125" style="168" customWidth="1"/>
    <col min="4611" max="4611" width="14.5703125" style="168" customWidth="1"/>
    <col min="4612" max="4612" width="20.140625" style="168" customWidth="1"/>
    <col min="4613" max="4613" width="16.42578125" style="168" customWidth="1"/>
    <col min="4614" max="4614" width="25" style="168" customWidth="1"/>
    <col min="4615" max="4615" width="22" style="168" customWidth="1"/>
    <col min="4616" max="4616" width="20.5703125" style="168" customWidth="1"/>
    <col min="4617" max="4619" width="22.42578125" style="168" customWidth="1"/>
    <col min="4620" max="4864" width="11.42578125" style="168"/>
    <col min="4865" max="4865" width="1" style="168" customWidth="1"/>
    <col min="4866" max="4866" width="25.42578125" style="168" customWidth="1"/>
    <col min="4867" max="4867" width="14.5703125" style="168" customWidth="1"/>
    <col min="4868" max="4868" width="20.140625" style="168" customWidth="1"/>
    <col min="4869" max="4869" width="16.42578125" style="168" customWidth="1"/>
    <col min="4870" max="4870" width="25" style="168" customWidth="1"/>
    <col min="4871" max="4871" width="22" style="168" customWidth="1"/>
    <col min="4872" max="4872" width="20.5703125" style="168" customWidth="1"/>
    <col min="4873" max="4875" width="22.42578125" style="168" customWidth="1"/>
    <col min="4876" max="5120" width="11.42578125" style="168"/>
    <col min="5121" max="5121" width="1" style="168" customWidth="1"/>
    <col min="5122" max="5122" width="25.42578125" style="168" customWidth="1"/>
    <col min="5123" max="5123" width="14.5703125" style="168" customWidth="1"/>
    <col min="5124" max="5124" width="20.140625" style="168" customWidth="1"/>
    <col min="5125" max="5125" width="16.42578125" style="168" customWidth="1"/>
    <col min="5126" max="5126" width="25" style="168" customWidth="1"/>
    <col min="5127" max="5127" width="22" style="168" customWidth="1"/>
    <col min="5128" max="5128" width="20.5703125" style="168" customWidth="1"/>
    <col min="5129" max="5131" width="22.42578125" style="168" customWidth="1"/>
    <col min="5132" max="5376" width="11.42578125" style="168"/>
    <col min="5377" max="5377" width="1" style="168" customWidth="1"/>
    <col min="5378" max="5378" width="25.42578125" style="168" customWidth="1"/>
    <col min="5379" max="5379" width="14.5703125" style="168" customWidth="1"/>
    <col min="5380" max="5380" width="20.140625" style="168" customWidth="1"/>
    <col min="5381" max="5381" width="16.42578125" style="168" customWidth="1"/>
    <col min="5382" max="5382" width="25" style="168" customWidth="1"/>
    <col min="5383" max="5383" width="22" style="168" customWidth="1"/>
    <col min="5384" max="5384" width="20.5703125" style="168" customWidth="1"/>
    <col min="5385" max="5387" width="22.42578125" style="168" customWidth="1"/>
    <col min="5388" max="5632" width="11.42578125" style="168"/>
    <col min="5633" max="5633" width="1" style="168" customWidth="1"/>
    <col min="5634" max="5634" width="25.42578125" style="168" customWidth="1"/>
    <col min="5635" max="5635" width="14.5703125" style="168" customWidth="1"/>
    <col min="5636" max="5636" width="20.140625" style="168" customWidth="1"/>
    <col min="5637" max="5637" width="16.42578125" style="168" customWidth="1"/>
    <col min="5638" max="5638" width="25" style="168" customWidth="1"/>
    <col min="5639" max="5639" width="22" style="168" customWidth="1"/>
    <col min="5640" max="5640" width="20.5703125" style="168" customWidth="1"/>
    <col min="5641" max="5643" width="22.42578125" style="168" customWidth="1"/>
    <col min="5644" max="5888" width="11.42578125" style="168"/>
    <col min="5889" max="5889" width="1" style="168" customWidth="1"/>
    <col min="5890" max="5890" width="25.42578125" style="168" customWidth="1"/>
    <col min="5891" max="5891" width="14.5703125" style="168" customWidth="1"/>
    <col min="5892" max="5892" width="20.140625" style="168" customWidth="1"/>
    <col min="5893" max="5893" width="16.42578125" style="168" customWidth="1"/>
    <col min="5894" max="5894" width="25" style="168" customWidth="1"/>
    <col min="5895" max="5895" width="22" style="168" customWidth="1"/>
    <col min="5896" max="5896" width="20.5703125" style="168" customWidth="1"/>
    <col min="5897" max="5899" width="22.42578125" style="168" customWidth="1"/>
    <col min="5900" max="6144" width="11.42578125" style="168"/>
    <col min="6145" max="6145" width="1" style="168" customWidth="1"/>
    <col min="6146" max="6146" width="25.42578125" style="168" customWidth="1"/>
    <col min="6147" max="6147" width="14.5703125" style="168" customWidth="1"/>
    <col min="6148" max="6148" width="20.140625" style="168" customWidth="1"/>
    <col min="6149" max="6149" width="16.42578125" style="168" customWidth="1"/>
    <col min="6150" max="6150" width="25" style="168" customWidth="1"/>
    <col min="6151" max="6151" width="22" style="168" customWidth="1"/>
    <col min="6152" max="6152" width="20.5703125" style="168" customWidth="1"/>
    <col min="6153" max="6155" width="22.42578125" style="168" customWidth="1"/>
    <col min="6156" max="6400" width="11.42578125" style="168"/>
    <col min="6401" max="6401" width="1" style="168" customWidth="1"/>
    <col min="6402" max="6402" width="25.42578125" style="168" customWidth="1"/>
    <col min="6403" max="6403" width="14.5703125" style="168" customWidth="1"/>
    <col min="6404" max="6404" width="20.140625" style="168" customWidth="1"/>
    <col min="6405" max="6405" width="16.42578125" style="168" customWidth="1"/>
    <col min="6406" max="6406" width="25" style="168" customWidth="1"/>
    <col min="6407" max="6407" width="22" style="168" customWidth="1"/>
    <col min="6408" max="6408" width="20.5703125" style="168" customWidth="1"/>
    <col min="6409" max="6411" width="22.42578125" style="168" customWidth="1"/>
    <col min="6412" max="6656" width="11.42578125" style="168"/>
    <col min="6657" max="6657" width="1" style="168" customWidth="1"/>
    <col min="6658" max="6658" width="25.42578125" style="168" customWidth="1"/>
    <col min="6659" max="6659" width="14.5703125" style="168" customWidth="1"/>
    <col min="6660" max="6660" width="20.140625" style="168" customWidth="1"/>
    <col min="6661" max="6661" width="16.42578125" style="168" customWidth="1"/>
    <col min="6662" max="6662" width="25" style="168" customWidth="1"/>
    <col min="6663" max="6663" width="22" style="168" customWidth="1"/>
    <col min="6664" max="6664" width="20.5703125" style="168" customWidth="1"/>
    <col min="6665" max="6667" width="22.42578125" style="168" customWidth="1"/>
    <col min="6668" max="6912" width="11.42578125" style="168"/>
    <col min="6913" max="6913" width="1" style="168" customWidth="1"/>
    <col min="6914" max="6914" width="25.42578125" style="168" customWidth="1"/>
    <col min="6915" max="6915" width="14.5703125" style="168" customWidth="1"/>
    <col min="6916" max="6916" width="20.140625" style="168" customWidth="1"/>
    <col min="6917" max="6917" width="16.42578125" style="168" customWidth="1"/>
    <col min="6918" max="6918" width="25" style="168" customWidth="1"/>
    <col min="6919" max="6919" width="22" style="168" customWidth="1"/>
    <col min="6920" max="6920" width="20.5703125" style="168" customWidth="1"/>
    <col min="6921" max="6923" width="22.42578125" style="168" customWidth="1"/>
    <col min="6924" max="7168" width="11.42578125" style="168"/>
    <col min="7169" max="7169" width="1" style="168" customWidth="1"/>
    <col min="7170" max="7170" width="25.42578125" style="168" customWidth="1"/>
    <col min="7171" max="7171" width="14.5703125" style="168" customWidth="1"/>
    <col min="7172" max="7172" width="20.140625" style="168" customWidth="1"/>
    <col min="7173" max="7173" width="16.42578125" style="168" customWidth="1"/>
    <col min="7174" max="7174" width="25" style="168" customWidth="1"/>
    <col min="7175" max="7175" width="22" style="168" customWidth="1"/>
    <col min="7176" max="7176" width="20.5703125" style="168" customWidth="1"/>
    <col min="7177" max="7179" width="22.42578125" style="168" customWidth="1"/>
    <col min="7180" max="7424" width="11.42578125" style="168"/>
    <col min="7425" max="7425" width="1" style="168" customWidth="1"/>
    <col min="7426" max="7426" width="25.42578125" style="168" customWidth="1"/>
    <col min="7427" max="7427" width="14.5703125" style="168" customWidth="1"/>
    <col min="7428" max="7428" width="20.140625" style="168" customWidth="1"/>
    <col min="7429" max="7429" width="16.42578125" style="168" customWidth="1"/>
    <col min="7430" max="7430" width="25" style="168" customWidth="1"/>
    <col min="7431" max="7431" width="22" style="168" customWidth="1"/>
    <col min="7432" max="7432" width="20.5703125" style="168" customWidth="1"/>
    <col min="7433" max="7435" width="22.42578125" style="168" customWidth="1"/>
    <col min="7436" max="7680" width="11.42578125" style="168"/>
    <col min="7681" max="7681" width="1" style="168" customWidth="1"/>
    <col min="7682" max="7682" width="25.42578125" style="168" customWidth="1"/>
    <col min="7683" max="7683" width="14.5703125" style="168" customWidth="1"/>
    <col min="7684" max="7684" width="20.140625" style="168" customWidth="1"/>
    <col min="7685" max="7685" width="16.42578125" style="168" customWidth="1"/>
    <col min="7686" max="7686" width="25" style="168" customWidth="1"/>
    <col min="7687" max="7687" width="22" style="168" customWidth="1"/>
    <col min="7688" max="7688" width="20.5703125" style="168" customWidth="1"/>
    <col min="7689" max="7691" width="22.42578125" style="168" customWidth="1"/>
    <col min="7692" max="7936" width="11.42578125" style="168"/>
    <col min="7937" max="7937" width="1" style="168" customWidth="1"/>
    <col min="7938" max="7938" width="25.42578125" style="168" customWidth="1"/>
    <col min="7939" max="7939" width="14.5703125" style="168" customWidth="1"/>
    <col min="7940" max="7940" width="20.140625" style="168" customWidth="1"/>
    <col min="7941" max="7941" width="16.42578125" style="168" customWidth="1"/>
    <col min="7942" max="7942" width="25" style="168" customWidth="1"/>
    <col min="7943" max="7943" width="22" style="168" customWidth="1"/>
    <col min="7944" max="7944" width="20.5703125" style="168" customWidth="1"/>
    <col min="7945" max="7947" width="22.42578125" style="168" customWidth="1"/>
    <col min="7948" max="8192" width="11.42578125" style="168"/>
    <col min="8193" max="8193" width="1" style="168" customWidth="1"/>
    <col min="8194" max="8194" width="25.42578125" style="168" customWidth="1"/>
    <col min="8195" max="8195" width="14.5703125" style="168" customWidth="1"/>
    <col min="8196" max="8196" width="20.140625" style="168" customWidth="1"/>
    <col min="8197" max="8197" width="16.42578125" style="168" customWidth="1"/>
    <col min="8198" max="8198" width="25" style="168" customWidth="1"/>
    <col min="8199" max="8199" width="22" style="168" customWidth="1"/>
    <col min="8200" max="8200" width="20.5703125" style="168" customWidth="1"/>
    <col min="8201" max="8203" width="22.42578125" style="168" customWidth="1"/>
    <col min="8204" max="8448" width="11.42578125" style="168"/>
    <col min="8449" max="8449" width="1" style="168" customWidth="1"/>
    <col min="8450" max="8450" width="25.42578125" style="168" customWidth="1"/>
    <col min="8451" max="8451" width="14.5703125" style="168" customWidth="1"/>
    <col min="8452" max="8452" width="20.140625" style="168" customWidth="1"/>
    <col min="8453" max="8453" width="16.42578125" style="168" customWidth="1"/>
    <col min="8454" max="8454" width="25" style="168" customWidth="1"/>
    <col min="8455" max="8455" width="22" style="168" customWidth="1"/>
    <col min="8456" max="8456" width="20.5703125" style="168" customWidth="1"/>
    <col min="8457" max="8459" width="22.42578125" style="168" customWidth="1"/>
    <col min="8460" max="8704" width="11.42578125" style="168"/>
    <col min="8705" max="8705" width="1" style="168" customWidth="1"/>
    <col min="8706" max="8706" width="25.42578125" style="168" customWidth="1"/>
    <col min="8707" max="8707" width="14.5703125" style="168" customWidth="1"/>
    <col min="8708" max="8708" width="20.140625" style="168" customWidth="1"/>
    <col min="8709" max="8709" width="16.42578125" style="168" customWidth="1"/>
    <col min="8710" max="8710" width="25" style="168" customWidth="1"/>
    <col min="8711" max="8711" width="22" style="168" customWidth="1"/>
    <col min="8712" max="8712" width="20.5703125" style="168" customWidth="1"/>
    <col min="8713" max="8715" width="22.42578125" style="168" customWidth="1"/>
    <col min="8716" max="8960" width="11.42578125" style="168"/>
    <col min="8961" max="8961" width="1" style="168" customWidth="1"/>
    <col min="8962" max="8962" width="25.42578125" style="168" customWidth="1"/>
    <col min="8963" max="8963" width="14.5703125" style="168" customWidth="1"/>
    <col min="8964" max="8964" width="20.140625" style="168" customWidth="1"/>
    <col min="8965" max="8965" width="16.42578125" style="168" customWidth="1"/>
    <col min="8966" max="8966" width="25" style="168" customWidth="1"/>
    <col min="8967" max="8967" width="22" style="168" customWidth="1"/>
    <col min="8968" max="8968" width="20.5703125" style="168" customWidth="1"/>
    <col min="8969" max="8971" width="22.42578125" style="168" customWidth="1"/>
    <col min="8972" max="9216" width="11.42578125" style="168"/>
    <col min="9217" max="9217" width="1" style="168" customWidth="1"/>
    <col min="9218" max="9218" width="25.42578125" style="168" customWidth="1"/>
    <col min="9219" max="9219" width="14.5703125" style="168" customWidth="1"/>
    <col min="9220" max="9220" width="20.140625" style="168" customWidth="1"/>
    <col min="9221" max="9221" width="16.42578125" style="168" customWidth="1"/>
    <col min="9222" max="9222" width="25" style="168" customWidth="1"/>
    <col min="9223" max="9223" width="22" style="168" customWidth="1"/>
    <col min="9224" max="9224" width="20.5703125" style="168" customWidth="1"/>
    <col min="9225" max="9227" width="22.42578125" style="168" customWidth="1"/>
    <col min="9228" max="9472" width="11.42578125" style="168"/>
    <col min="9473" max="9473" width="1" style="168" customWidth="1"/>
    <col min="9474" max="9474" width="25.42578125" style="168" customWidth="1"/>
    <col min="9475" max="9475" width="14.5703125" style="168" customWidth="1"/>
    <col min="9476" max="9476" width="20.140625" style="168" customWidth="1"/>
    <col min="9477" max="9477" width="16.42578125" style="168" customWidth="1"/>
    <col min="9478" max="9478" width="25" style="168" customWidth="1"/>
    <col min="9479" max="9479" width="22" style="168" customWidth="1"/>
    <col min="9480" max="9480" width="20.5703125" style="168" customWidth="1"/>
    <col min="9481" max="9483" width="22.42578125" style="168" customWidth="1"/>
    <col min="9484" max="9728" width="11.42578125" style="168"/>
    <col min="9729" max="9729" width="1" style="168" customWidth="1"/>
    <col min="9730" max="9730" width="25.42578125" style="168" customWidth="1"/>
    <col min="9731" max="9731" width="14.5703125" style="168" customWidth="1"/>
    <col min="9732" max="9732" width="20.140625" style="168" customWidth="1"/>
    <col min="9733" max="9733" width="16.42578125" style="168" customWidth="1"/>
    <col min="9734" max="9734" width="25" style="168" customWidth="1"/>
    <col min="9735" max="9735" width="22" style="168" customWidth="1"/>
    <col min="9736" max="9736" width="20.5703125" style="168" customWidth="1"/>
    <col min="9737" max="9739" width="22.42578125" style="168" customWidth="1"/>
    <col min="9740" max="9984" width="11.42578125" style="168"/>
    <col min="9985" max="9985" width="1" style="168" customWidth="1"/>
    <col min="9986" max="9986" width="25.42578125" style="168" customWidth="1"/>
    <col min="9987" max="9987" width="14.5703125" style="168" customWidth="1"/>
    <col min="9988" max="9988" width="20.140625" style="168" customWidth="1"/>
    <col min="9989" max="9989" width="16.42578125" style="168" customWidth="1"/>
    <col min="9990" max="9990" width="25" style="168" customWidth="1"/>
    <col min="9991" max="9991" width="22" style="168" customWidth="1"/>
    <col min="9992" max="9992" width="20.5703125" style="168" customWidth="1"/>
    <col min="9993" max="9995" width="22.42578125" style="168" customWidth="1"/>
    <col min="9996" max="10240" width="11.42578125" style="168"/>
    <col min="10241" max="10241" width="1" style="168" customWidth="1"/>
    <col min="10242" max="10242" width="25.42578125" style="168" customWidth="1"/>
    <col min="10243" max="10243" width="14.5703125" style="168" customWidth="1"/>
    <col min="10244" max="10244" width="20.140625" style="168" customWidth="1"/>
    <col min="10245" max="10245" width="16.42578125" style="168" customWidth="1"/>
    <col min="10246" max="10246" width="25" style="168" customWidth="1"/>
    <col min="10247" max="10247" width="22" style="168" customWidth="1"/>
    <col min="10248" max="10248" width="20.5703125" style="168" customWidth="1"/>
    <col min="10249" max="10251" width="22.42578125" style="168" customWidth="1"/>
    <col min="10252" max="10496" width="11.42578125" style="168"/>
    <col min="10497" max="10497" width="1" style="168" customWidth="1"/>
    <col min="10498" max="10498" width="25.42578125" style="168" customWidth="1"/>
    <col min="10499" max="10499" width="14.5703125" style="168" customWidth="1"/>
    <col min="10500" max="10500" width="20.140625" style="168" customWidth="1"/>
    <col min="10501" max="10501" width="16.42578125" style="168" customWidth="1"/>
    <col min="10502" max="10502" width="25" style="168" customWidth="1"/>
    <col min="10503" max="10503" width="22" style="168" customWidth="1"/>
    <col min="10504" max="10504" width="20.5703125" style="168" customWidth="1"/>
    <col min="10505" max="10507" width="22.42578125" style="168" customWidth="1"/>
    <col min="10508" max="10752" width="11.42578125" style="168"/>
    <col min="10753" max="10753" width="1" style="168" customWidth="1"/>
    <col min="10754" max="10754" width="25.42578125" style="168" customWidth="1"/>
    <col min="10755" max="10755" width="14.5703125" style="168" customWidth="1"/>
    <col min="10756" max="10756" width="20.140625" style="168" customWidth="1"/>
    <col min="10757" max="10757" width="16.42578125" style="168" customWidth="1"/>
    <col min="10758" max="10758" width="25" style="168" customWidth="1"/>
    <col min="10759" max="10759" width="22" style="168" customWidth="1"/>
    <col min="10760" max="10760" width="20.5703125" style="168" customWidth="1"/>
    <col min="10761" max="10763" width="22.42578125" style="168" customWidth="1"/>
    <col min="10764" max="11008" width="11.42578125" style="168"/>
    <col min="11009" max="11009" width="1" style="168" customWidth="1"/>
    <col min="11010" max="11010" width="25.42578125" style="168" customWidth="1"/>
    <col min="11011" max="11011" width="14.5703125" style="168" customWidth="1"/>
    <col min="11012" max="11012" width="20.140625" style="168" customWidth="1"/>
    <col min="11013" max="11013" width="16.42578125" style="168" customWidth="1"/>
    <col min="11014" max="11014" width="25" style="168" customWidth="1"/>
    <col min="11015" max="11015" width="22" style="168" customWidth="1"/>
    <col min="11016" max="11016" width="20.5703125" style="168" customWidth="1"/>
    <col min="11017" max="11019" width="22.42578125" style="168" customWidth="1"/>
    <col min="11020" max="11264" width="11.42578125" style="168"/>
    <col min="11265" max="11265" width="1" style="168" customWidth="1"/>
    <col min="11266" max="11266" width="25.42578125" style="168" customWidth="1"/>
    <col min="11267" max="11267" width="14.5703125" style="168" customWidth="1"/>
    <col min="11268" max="11268" width="20.140625" style="168" customWidth="1"/>
    <col min="11269" max="11269" width="16.42578125" style="168" customWidth="1"/>
    <col min="11270" max="11270" width="25" style="168" customWidth="1"/>
    <col min="11271" max="11271" width="22" style="168" customWidth="1"/>
    <col min="11272" max="11272" width="20.5703125" style="168" customWidth="1"/>
    <col min="11273" max="11275" width="22.42578125" style="168" customWidth="1"/>
    <col min="11276" max="11520" width="11.42578125" style="168"/>
    <col min="11521" max="11521" width="1" style="168" customWidth="1"/>
    <col min="11522" max="11522" width="25.42578125" style="168" customWidth="1"/>
    <col min="11523" max="11523" width="14.5703125" style="168" customWidth="1"/>
    <col min="11524" max="11524" width="20.140625" style="168" customWidth="1"/>
    <col min="11525" max="11525" width="16.42578125" style="168" customWidth="1"/>
    <col min="11526" max="11526" width="25" style="168" customWidth="1"/>
    <col min="11527" max="11527" width="22" style="168" customWidth="1"/>
    <col min="11528" max="11528" width="20.5703125" style="168" customWidth="1"/>
    <col min="11529" max="11531" width="22.42578125" style="168" customWidth="1"/>
    <col min="11532" max="11776" width="11.42578125" style="168"/>
    <col min="11777" max="11777" width="1" style="168" customWidth="1"/>
    <col min="11778" max="11778" width="25.42578125" style="168" customWidth="1"/>
    <col min="11779" max="11779" width="14.5703125" style="168" customWidth="1"/>
    <col min="11780" max="11780" width="20.140625" style="168" customWidth="1"/>
    <col min="11781" max="11781" width="16.42578125" style="168" customWidth="1"/>
    <col min="11782" max="11782" width="25" style="168" customWidth="1"/>
    <col min="11783" max="11783" width="22" style="168" customWidth="1"/>
    <col min="11784" max="11784" width="20.5703125" style="168" customWidth="1"/>
    <col min="11785" max="11787" width="22.42578125" style="168" customWidth="1"/>
    <col min="11788" max="12032" width="11.42578125" style="168"/>
    <col min="12033" max="12033" width="1" style="168" customWidth="1"/>
    <col min="12034" max="12034" width="25.42578125" style="168" customWidth="1"/>
    <col min="12035" max="12035" width="14.5703125" style="168" customWidth="1"/>
    <col min="12036" max="12036" width="20.140625" style="168" customWidth="1"/>
    <col min="12037" max="12037" width="16.42578125" style="168" customWidth="1"/>
    <col min="12038" max="12038" width="25" style="168" customWidth="1"/>
    <col min="12039" max="12039" width="22" style="168" customWidth="1"/>
    <col min="12040" max="12040" width="20.5703125" style="168" customWidth="1"/>
    <col min="12041" max="12043" width="22.42578125" style="168" customWidth="1"/>
    <col min="12044" max="12288" width="11.42578125" style="168"/>
    <col min="12289" max="12289" width="1" style="168" customWidth="1"/>
    <col min="12290" max="12290" width="25.42578125" style="168" customWidth="1"/>
    <col min="12291" max="12291" width="14.5703125" style="168" customWidth="1"/>
    <col min="12292" max="12292" width="20.140625" style="168" customWidth="1"/>
    <col min="12293" max="12293" width="16.42578125" style="168" customWidth="1"/>
    <col min="12294" max="12294" width="25" style="168" customWidth="1"/>
    <col min="12295" max="12295" width="22" style="168" customWidth="1"/>
    <col min="12296" max="12296" width="20.5703125" style="168" customWidth="1"/>
    <col min="12297" max="12299" width="22.42578125" style="168" customWidth="1"/>
    <col min="12300" max="12544" width="11.42578125" style="168"/>
    <col min="12545" max="12545" width="1" style="168" customWidth="1"/>
    <col min="12546" max="12546" width="25.42578125" style="168" customWidth="1"/>
    <col min="12547" max="12547" width="14.5703125" style="168" customWidth="1"/>
    <col min="12548" max="12548" width="20.140625" style="168" customWidth="1"/>
    <col min="12549" max="12549" width="16.42578125" style="168" customWidth="1"/>
    <col min="12550" max="12550" width="25" style="168" customWidth="1"/>
    <col min="12551" max="12551" width="22" style="168" customWidth="1"/>
    <col min="12552" max="12552" width="20.5703125" style="168" customWidth="1"/>
    <col min="12553" max="12555" width="22.42578125" style="168" customWidth="1"/>
    <col min="12556" max="12800" width="11.42578125" style="168"/>
    <col min="12801" max="12801" width="1" style="168" customWidth="1"/>
    <col min="12802" max="12802" width="25.42578125" style="168" customWidth="1"/>
    <col min="12803" max="12803" width="14.5703125" style="168" customWidth="1"/>
    <col min="12804" max="12804" width="20.140625" style="168" customWidth="1"/>
    <col min="12805" max="12805" width="16.42578125" style="168" customWidth="1"/>
    <col min="12806" max="12806" width="25" style="168" customWidth="1"/>
    <col min="12807" max="12807" width="22" style="168" customWidth="1"/>
    <col min="12808" max="12808" width="20.5703125" style="168" customWidth="1"/>
    <col min="12809" max="12811" width="22.42578125" style="168" customWidth="1"/>
    <col min="12812" max="13056" width="11.42578125" style="168"/>
    <col min="13057" max="13057" width="1" style="168" customWidth="1"/>
    <col min="13058" max="13058" width="25.42578125" style="168" customWidth="1"/>
    <col min="13059" max="13059" width="14.5703125" style="168" customWidth="1"/>
    <col min="13060" max="13060" width="20.140625" style="168" customWidth="1"/>
    <col min="13061" max="13061" width="16.42578125" style="168" customWidth="1"/>
    <col min="13062" max="13062" width="25" style="168" customWidth="1"/>
    <col min="13063" max="13063" width="22" style="168" customWidth="1"/>
    <col min="13064" max="13064" width="20.5703125" style="168" customWidth="1"/>
    <col min="13065" max="13067" width="22.42578125" style="168" customWidth="1"/>
    <col min="13068" max="13312" width="11.42578125" style="168"/>
    <col min="13313" max="13313" width="1" style="168" customWidth="1"/>
    <col min="13314" max="13314" width="25.42578125" style="168" customWidth="1"/>
    <col min="13315" max="13315" width="14.5703125" style="168" customWidth="1"/>
    <col min="13316" max="13316" width="20.140625" style="168" customWidth="1"/>
    <col min="13317" max="13317" width="16.42578125" style="168" customWidth="1"/>
    <col min="13318" max="13318" width="25" style="168" customWidth="1"/>
    <col min="13319" max="13319" width="22" style="168" customWidth="1"/>
    <col min="13320" max="13320" width="20.5703125" style="168" customWidth="1"/>
    <col min="13321" max="13323" width="22.42578125" style="168" customWidth="1"/>
    <col min="13324" max="13568" width="11.42578125" style="168"/>
    <col min="13569" max="13569" width="1" style="168" customWidth="1"/>
    <col min="13570" max="13570" width="25.42578125" style="168" customWidth="1"/>
    <col min="13571" max="13571" width="14.5703125" style="168" customWidth="1"/>
    <col min="13572" max="13572" width="20.140625" style="168" customWidth="1"/>
    <col min="13573" max="13573" width="16.42578125" style="168" customWidth="1"/>
    <col min="13574" max="13574" width="25" style="168" customWidth="1"/>
    <col min="13575" max="13575" width="22" style="168" customWidth="1"/>
    <col min="13576" max="13576" width="20.5703125" style="168" customWidth="1"/>
    <col min="13577" max="13579" width="22.42578125" style="168" customWidth="1"/>
    <col min="13580" max="13824" width="11.42578125" style="168"/>
    <col min="13825" max="13825" width="1" style="168" customWidth="1"/>
    <col min="13826" max="13826" width="25.42578125" style="168" customWidth="1"/>
    <col min="13827" max="13827" width="14.5703125" style="168" customWidth="1"/>
    <col min="13828" max="13828" width="20.140625" style="168" customWidth="1"/>
    <col min="13829" max="13829" width="16.42578125" style="168" customWidth="1"/>
    <col min="13830" max="13830" width="25" style="168" customWidth="1"/>
    <col min="13831" max="13831" width="22" style="168" customWidth="1"/>
    <col min="13832" max="13832" width="20.5703125" style="168" customWidth="1"/>
    <col min="13833" max="13835" width="22.42578125" style="168" customWidth="1"/>
    <col min="13836" max="14080" width="11.42578125" style="168"/>
    <col min="14081" max="14081" width="1" style="168" customWidth="1"/>
    <col min="14082" max="14082" width="25.42578125" style="168" customWidth="1"/>
    <col min="14083" max="14083" width="14.5703125" style="168" customWidth="1"/>
    <col min="14084" max="14084" width="20.140625" style="168" customWidth="1"/>
    <col min="14085" max="14085" width="16.42578125" style="168" customWidth="1"/>
    <col min="14086" max="14086" width="25" style="168" customWidth="1"/>
    <col min="14087" max="14087" width="22" style="168" customWidth="1"/>
    <col min="14088" max="14088" width="20.5703125" style="168" customWidth="1"/>
    <col min="14089" max="14091" width="22.42578125" style="168" customWidth="1"/>
    <col min="14092" max="14336" width="11.42578125" style="168"/>
    <col min="14337" max="14337" width="1" style="168" customWidth="1"/>
    <col min="14338" max="14338" width="25.42578125" style="168" customWidth="1"/>
    <col min="14339" max="14339" width="14.5703125" style="168" customWidth="1"/>
    <col min="14340" max="14340" width="20.140625" style="168" customWidth="1"/>
    <col min="14341" max="14341" width="16.42578125" style="168" customWidth="1"/>
    <col min="14342" max="14342" width="25" style="168" customWidth="1"/>
    <col min="14343" max="14343" width="22" style="168" customWidth="1"/>
    <col min="14344" max="14344" width="20.5703125" style="168" customWidth="1"/>
    <col min="14345" max="14347" width="22.42578125" style="168" customWidth="1"/>
    <col min="14348" max="14592" width="11.42578125" style="168"/>
    <col min="14593" max="14593" width="1" style="168" customWidth="1"/>
    <col min="14594" max="14594" width="25.42578125" style="168" customWidth="1"/>
    <col min="14595" max="14595" width="14.5703125" style="168" customWidth="1"/>
    <col min="14596" max="14596" width="20.140625" style="168" customWidth="1"/>
    <col min="14597" max="14597" width="16.42578125" style="168" customWidth="1"/>
    <col min="14598" max="14598" width="25" style="168" customWidth="1"/>
    <col min="14599" max="14599" width="22" style="168" customWidth="1"/>
    <col min="14600" max="14600" width="20.5703125" style="168" customWidth="1"/>
    <col min="14601" max="14603" width="22.42578125" style="168" customWidth="1"/>
    <col min="14604" max="14848" width="11.42578125" style="168"/>
    <col min="14849" max="14849" width="1" style="168" customWidth="1"/>
    <col min="14850" max="14850" width="25.42578125" style="168" customWidth="1"/>
    <col min="14851" max="14851" width="14.5703125" style="168" customWidth="1"/>
    <col min="14852" max="14852" width="20.140625" style="168" customWidth="1"/>
    <col min="14853" max="14853" width="16.42578125" style="168" customWidth="1"/>
    <col min="14854" max="14854" width="25" style="168" customWidth="1"/>
    <col min="14855" max="14855" width="22" style="168" customWidth="1"/>
    <col min="14856" max="14856" width="20.5703125" style="168" customWidth="1"/>
    <col min="14857" max="14859" width="22.42578125" style="168" customWidth="1"/>
    <col min="14860" max="15104" width="11.42578125" style="168"/>
    <col min="15105" max="15105" width="1" style="168" customWidth="1"/>
    <col min="15106" max="15106" width="25.42578125" style="168" customWidth="1"/>
    <col min="15107" max="15107" width="14.5703125" style="168" customWidth="1"/>
    <col min="15108" max="15108" width="20.140625" style="168" customWidth="1"/>
    <col min="15109" max="15109" width="16.42578125" style="168" customWidth="1"/>
    <col min="15110" max="15110" width="25" style="168" customWidth="1"/>
    <col min="15111" max="15111" width="22" style="168" customWidth="1"/>
    <col min="15112" max="15112" width="20.5703125" style="168" customWidth="1"/>
    <col min="15113" max="15115" width="22.42578125" style="168" customWidth="1"/>
    <col min="15116" max="15360" width="11.42578125" style="168"/>
    <col min="15361" max="15361" width="1" style="168" customWidth="1"/>
    <col min="15362" max="15362" width="25.42578125" style="168" customWidth="1"/>
    <col min="15363" max="15363" width="14.5703125" style="168" customWidth="1"/>
    <col min="15364" max="15364" width="20.140625" style="168" customWidth="1"/>
    <col min="15365" max="15365" width="16.42578125" style="168" customWidth="1"/>
    <col min="15366" max="15366" width="25" style="168" customWidth="1"/>
    <col min="15367" max="15367" width="22" style="168" customWidth="1"/>
    <col min="15368" max="15368" width="20.5703125" style="168" customWidth="1"/>
    <col min="15369" max="15371" width="22.42578125" style="168" customWidth="1"/>
    <col min="15372" max="15616" width="11.42578125" style="168"/>
    <col min="15617" max="15617" width="1" style="168" customWidth="1"/>
    <col min="15618" max="15618" width="25.42578125" style="168" customWidth="1"/>
    <col min="15619" max="15619" width="14.5703125" style="168" customWidth="1"/>
    <col min="15620" max="15620" width="20.140625" style="168" customWidth="1"/>
    <col min="15621" max="15621" width="16.42578125" style="168" customWidth="1"/>
    <col min="15622" max="15622" width="25" style="168" customWidth="1"/>
    <col min="15623" max="15623" width="22" style="168" customWidth="1"/>
    <col min="15624" max="15624" width="20.5703125" style="168" customWidth="1"/>
    <col min="15625" max="15627" width="22.42578125" style="168" customWidth="1"/>
    <col min="15628" max="15872" width="11.42578125" style="168"/>
    <col min="15873" max="15873" width="1" style="168" customWidth="1"/>
    <col min="15874" max="15874" width="25.42578125" style="168" customWidth="1"/>
    <col min="15875" max="15875" width="14.5703125" style="168" customWidth="1"/>
    <col min="15876" max="15876" width="20.140625" style="168" customWidth="1"/>
    <col min="15877" max="15877" width="16.42578125" style="168" customWidth="1"/>
    <col min="15878" max="15878" width="25" style="168" customWidth="1"/>
    <col min="15879" max="15879" width="22" style="168" customWidth="1"/>
    <col min="15880" max="15880" width="20.5703125" style="168" customWidth="1"/>
    <col min="15881" max="15883" width="22.42578125" style="168" customWidth="1"/>
    <col min="15884" max="16128" width="11.42578125" style="168"/>
    <col min="16129" max="16129" width="1" style="168" customWidth="1"/>
    <col min="16130" max="16130" width="25.42578125" style="168" customWidth="1"/>
    <col min="16131" max="16131" width="14.5703125" style="168" customWidth="1"/>
    <col min="16132" max="16132" width="20.140625" style="168" customWidth="1"/>
    <col min="16133" max="16133" width="16.42578125" style="168" customWidth="1"/>
    <col min="16134" max="16134" width="25" style="168" customWidth="1"/>
    <col min="16135" max="16135" width="22" style="168" customWidth="1"/>
    <col min="16136" max="16136" width="20.5703125" style="168" customWidth="1"/>
    <col min="16137" max="16139" width="22.42578125" style="168" customWidth="1"/>
    <col min="16140" max="16384" width="11.42578125" style="168"/>
  </cols>
  <sheetData>
    <row r="1" spans="2:24" s="171" customFormat="1" ht="6" customHeight="1" x14ac:dyDescent="0.2">
      <c r="B1" s="167"/>
      <c r="C1" s="168"/>
      <c r="D1" s="168"/>
      <c r="E1" s="168"/>
      <c r="F1" s="168"/>
      <c r="G1" s="169"/>
      <c r="H1" s="168"/>
      <c r="I1" s="168"/>
      <c r="J1" s="170"/>
      <c r="K1" s="170"/>
      <c r="M1" s="53"/>
      <c r="N1" s="53"/>
      <c r="O1" s="53"/>
      <c r="V1" s="172"/>
      <c r="W1" s="172"/>
      <c r="X1" s="172"/>
    </row>
    <row r="2" spans="2:24" s="171" customFormat="1" ht="25.5" customHeight="1" x14ac:dyDescent="0.2">
      <c r="B2" s="402"/>
      <c r="C2" s="403" t="s">
        <v>344</v>
      </c>
      <c r="D2" s="403"/>
      <c r="E2" s="403"/>
      <c r="F2" s="403"/>
      <c r="G2" s="403"/>
      <c r="H2" s="403"/>
      <c r="I2" s="403"/>
      <c r="J2" s="173"/>
      <c r="K2" s="173"/>
      <c r="M2" s="174" t="s">
        <v>35</v>
      </c>
      <c r="N2" s="53"/>
      <c r="O2" s="53"/>
      <c r="V2" s="172"/>
      <c r="W2" s="172"/>
      <c r="X2" s="172"/>
    </row>
    <row r="3" spans="2:24" s="171" customFormat="1" ht="25.5" customHeight="1" x14ac:dyDescent="0.2">
      <c r="B3" s="402"/>
      <c r="C3" s="404" t="s">
        <v>18</v>
      </c>
      <c r="D3" s="404"/>
      <c r="E3" s="404"/>
      <c r="F3" s="404"/>
      <c r="G3" s="404"/>
      <c r="H3" s="404"/>
      <c r="I3" s="404"/>
      <c r="J3" s="173"/>
      <c r="K3" s="173"/>
      <c r="M3" s="174" t="s">
        <v>30</v>
      </c>
      <c r="N3" s="53"/>
      <c r="O3" s="53"/>
      <c r="V3" s="172"/>
      <c r="W3" s="172"/>
      <c r="X3" s="172"/>
    </row>
    <row r="4" spans="2:24" s="171" customFormat="1" ht="25.5" customHeight="1" x14ac:dyDescent="0.2">
      <c r="B4" s="402"/>
      <c r="C4" s="404" t="s">
        <v>0</v>
      </c>
      <c r="D4" s="404"/>
      <c r="E4" s="404"/>
      <c r="F4" s="404"/>
      <c r="G4" s="404"/>
      <c r="H4" s="404"/>
      <c r="I4" s="404"/>
      <c r="J4" s="173"/>
      <c r="K4" s="173"/>
      <c r="M4" s="174" t="s">
        <v>36</v>
      </c>
      <c r="N4" s="53"/>
      <c r="O4" s="53"/>
      <c r="V4" s="172"/>
      <c r="W4" s="172"/>
      <c r="X4" s="172"/>
    </row>
    <row r="5" spans="2:24" s="171" customFormat="1" ht="25.5" customHeight="1" x14ac:dyDescent="0.2">
      <c r="B5" s="402"/>
      <c r="C5" s="404" t="s">
        <v>38</v>
      </c>
      <c r="D5" s="404"/>
      <c r="E5" s="404"/>
      <c r="F5" s="404"/>
      <c r="G5" s="355" t="s">
        <v>103</v>
      </c>
      <c r="H5" s="355"/>
      <c r="I5" s="355"/>
      <c r="J5" s="173"/>
      <c r="K5" s="173"/>
      <c r="M5" s="174" t="s">
        <v>31</v>
      </c>
      <c r="N5" s="53"/>
      <c r="O5" s="53"/>
      <c r="V5" s="172"/>
      <c r="W5" s="172"/>
      <c r="X5" s="172"/>
    </row>
    <row r="6" spans="2:24" s="171" customFormat="1" ht="23.25" customHeight="1" x14ac:dyDescent="0.2">
      <c r="B6" s="320" t="s">
        <v>1</v>
      </c>
      <c r="C6" s="320"/>
      <c r="D6" s="320"/>
      <c r="E6" s="320"/>
      <c r="F6" s="320"/>
      <c r="G6" s="320"/>
      <c r="H6" s="320"/>
      <c r="I6" s="320"/>
      <c r="J6" s="21"/>
      <c r="K6" s="21"/>
      <c r="M6" s="53"/>
      <c r="N6" s="53"/>
      <c r="O6" s="53"/>
      <c r="V6" s="172"/>
      <c r="W6" s="172"/>
      <c r="X6" s="172"/>
    </row>
    <row r="7" spans="2:24" s="171" customFormat="1" ht="24" customHeight="1" x14ac:dyDescent="0.2">
      <c r="B7" s="401" t="s">
        <v>37</v>
      </c>
      <c r="C7" s="401"/>
      <c r="D7" s="401"/>
      <c r="E7" s="401"/>
      <c r="F7" s="401"/>
      <c r="G7" s="401"/>
      <c r="H7" s="401"/>
      <c r="I7" s="401"/>
      <c r="J7" s="30"/>
      <c r="K7" s="30"/>
      <c r="M7" s="53"/>
      <c r="N7" s="53"/>
      <c r="O7" s="53"/>
      <c r="V7" s="172"/>
      <c r="W7" s="172"/>
      <c r="X7" s="172"/>
    </row>
    <row r="8" spans="2:24" s="171" customFormat="1" ht="24" customHeight="1" x14ac:dyDescent="0.2">
      <c r="B8" s="372" t="s">
        <v>19</v>
      </c>
      <c r="C8" s="372"/>
      <c r="D8" s="372"/>
      <c r="E8" s="372"/>
      <c r="F8" s="372"/>
      <c r="G8" s="372"/>
      <c r="H8" s="372"/>
      <c r="I8" s="372"/>
      <c r="J8" s="175"/>
      <c r="K8" s="175"/>
      <c r="M8" s="53"/>
      <c r="N8" s="53" t="s">
        <v>57</v>
      </c>
      <c r="O8" s="53"/>
      <c r="V8" s="172"/>
      <c r="W8" s="172"/>
      <c r="X8" s="172"/>
    </row>
    <row r="9" spans="2:24" s="171" customFormat="1" ht="30.75" customHeight="1" x14ac:dyDescent="0.2">
      <c r="B9" s="203" t="s">
        <v>101</v>
      </c>
      <c r="C9" s="211">
        <v>3</v>
      </c>
      <c r="D9" s="292" t="s">
        <v>102</v>
      </c>
      <c r="E9" s="292"/>
      <c r="F9" s="297" t="s">
        <v>373</v>
      </c>
      <c r="G9" s="297"/>
      <c r="H9" s="297"/>
      <c r="I9" s="297"/>
      <c r="J9" s="22"/>
      <c r="K9" s="22"/>
      <c r="M9" s="174" t="s">
        <v>22</v>
      </c>
      <c r="N9" s="53" t="s">
        <v>58</v>
      </c>
      <c r="O9" s="53"/>
      <c r="V9" s="172"/>
      <c r="W9" s="172"/>
      <c r="X9" s="172"/>
    </row>
    <row r="10" spans="2:24" s="171" customFormat="1" ht="30.75" customHeight="1" x14ac:dyDescent="0.2">
      <c r="B10" s="208" t="s">
        <v>41</v>
      </c>
      <c r="C10" s="211" t="s">
        <v>89</v>
      </c>
      <c r="D10" s="390" t="s">
        <v>40</v>
      </c>
      <c r="E10" s="400"/>
      <c r="F10" s="387" t="s">
        <v>347</v>
      </c>
      <c r="G10" s="386"/>
      <c r="H10" s="209" t="s">
        <v>46</v>
      </c>
      <c r="I10" s="211" t="s">
        <v>89</v>
      </c>
      <c r="J10" s="15"/>
      <c r="K10" s="15"/>
      <c r="M10" s="174" t="s">
        <v>23</v>
      </c>
      <c r="N10" s="53" t="s">
        <v>59</v>
      </c>
      <c r="O10" s="53"/>
      <c r="V10" s="172"/>
      <c r="W10" s="172"/>
      <c r="X10" s="172"/>
    </row>
    <row r="11" spans="2:24" s="171" customFormat="1" ht="30.75" customHeight="1" x14ac:dyDescent="0.2">
      <c r="B11" s="208" t="s">
        <v>47</v>
      </c>
      <c r="C11" s="395" t="s">
        <v>335</v>
      </c>
      <c r="D11" s="386"/>
      <c r="E11" s="386"/>
      <c r="F11" s="386"/>
      <c r="G11" s="209" t="s">
        <v>48</v>
      </c>
      <c r="H11" s="396" t="s">
        <v>335</v>
      </c>
      <c r="I11" s="396"/>
      <c r="J11" s="23"/>
      <c r="K11" s="23"/>
      <c r="M11" s="174" t="s">
        <v>24</v>
      </c>
      <c r="N11" s="53" t="s">
        <v>60</v>
      </c>
      <c r="O11" s="53"/>
      <c r="V11" s="172"/>
      <c r="W11" s="172"/>
      <c r="X11" s="172"/>
    </row>
    <row r="12" spans="2:24" s="171" customFormat="1" ht="30.75" customHeight="1" x14ac:dyDescent="0.2">
      <c r="B12" s="208" t="s">
        <v>49</v>
      </c>
      <c r="C12" s="397" t="s">
        <v>22</v>
      </c>
      <c r="D12" s="386"/>
      <c r="E12" s="386"/>
      <c r="F12" s="386"/>
      <c r="G12" s="209" t="s">
        <v>50</v>
      </c>
      <c r="H12" s="394" t="s">
        <v>308</v>
      </c>
      <c r="I12" s="394"/>
      <c r="J12" s="24"/>
      <c r="K12" s="24"/>
      <c r="M12" s="176" t="s">
        <v>25</v>
      </c>
      <c r="N12" s="53"/>
      <c r="O12" s="53"/>
      <c r="V12" s="172"/>
      <c r="W12" s="172"/>
      <c r="X12" s="172"/>
    </row>
    <row r="13" spans="2:24" s="171" customFormat="1" ht="30.75" customHeight="1" x14ac:dyDescent="0.2">
      <c r="B13" s="208" t="s">
        <v>51</v>
      </c>
      <c r="C13" s="395" t="s">
        <v>94</v>
      </c>
      <c r="D13" s="389"/>
      <c r="E13" s="389"/>
      <c r="F13" s="389"/>
      <c r="G13" s="389"/>
      <c r="H13" s="389"/>
      <c r="I13" s="389"/>
      <c r="J13" s="14"/>
      <c r="K13" s="14"/>
      <c r="M13" s="176"/>
      <c r="N13" s="53"/>
      <c r="O13" s="53"/>
      <c r="V13" s="172"/>
      <c r="W13" s="172"/>
      <c r="X13" s="172"/>
    </row>
    <row r="14" spans="2:24" s="171" customFormat="1" ht="30.75" customHeight="1" x14ac:dyDescent="0.2">
      <c r="B14" s="208" t="s">
        <v>52</v>
      </c>
      <c r="C14" s="398" t="s">
        <v>335</v>
      </c>
      <c r="D14" s="386"/>
      <c r="E14" s="386"/>
      <c r="F14" s="386"/>
      <c r="G14" s="386"/>
      <c r="H14" s="386"/>
      <c r="I14" s="386"/>
      <c r="J14" s="15"/>
      <c r="K14" s="15"/>
      <c r="M14" s="176"/>
      <c r="N14" s="53" t="s">
        <v>88</v>
      </c>
      <c r="O14" s="53"/>
      <c r="V14" s="172"/>
      <c r="W14" s="172"/>
      <c r="X14" s="172"/>
    </row>
    <row r="15" spans="2:24" s="171" customFormat="1" ht="30.75" customHeight="1" x14ac:dyDescent="0.2">
      <c r="B15" s="208" t="s">
        <v>53</v>
      </c>
      <c r="C15" s="394" t="s">
        <v>374</v>
      </c>
      <c r="D15" s="386"/>
      <c r="E15" s="386"/>
      <c r="F15" s="386"/>
      <c r="G15" s="209" t="s">
        <v>54</v>
      </c>
      <c r="H15" s="387" t="s">
        <v>32</v>
      </c>
      <c r="I15" s="387"/>
      <c r="J15" s="15"/>
      <c r="K15" s="15"/>
      <c r="M15" s="176" t="s">
        <v>26</v>
      </c>
      <c r="N15" s="53" t="s">
        <v>89</v>
      </c>
      <c r="O15" s="53"/>
      <c r="V15" s="172"/>
      <c r="W15" s="172"/>
      <c r="X15" s="172"/>
    </row>
    <row r="16" spans="2:24" s="171" customFormat="1" ht="30.75" customHeight="1" x14ac:dyDescent="0.2">
      <c r="B16" s="208" t="s">
        <v>55</v>
      </c>
      <c r="C16" s="399" t="s">
        <v>342</v>
      </c>
      <c r="D16" s="386"/>
      <c r="E16" s="386"/>
      <c r="F16" s="386"/>
      <c r="G16" s="209" t="s">
        <v>56</v>
      </c>
      <c r="H16" s="387" t="s">
        <v>57</v>
      </c>
      <c r="I16" s="387"/>
      <c r="J16" s="15"/>
      <c r="K16" s="15"/>
      <c r="M16" s="176" t="s">
        <v>27</v>
      </c>
      <c r="N16" s="53"/>
      <c r="O16" s="53"/>
      <c r="V16" s="172"/>
      <c r="W16" s="172"/>
      <c r="X16" s="172"/>
    </row>
    <row r="17" spans="2:24" s="171" customFormat="1" ht="40.5" customHeight="1" x14ac:dyDescent="0.2">
      <c r="B17" s="208" t="s">
        <v>61</v>
      </c>
      <c r="C17" s="394" t="s">
        <v>376</v>
      </c>
      <c r="D17" s="389"/>
      <c r="E17" s="389"/>
      <c r="F17" s="389"/>
      <c r="G17" s="389"/>
      <c r="H17" s="389"/>
      <c r="I17" s="389"/>
      <c r="J17" s="14"/>
      <c r="K17" s="14"/>
      <c r="M17" s="176" t="s">
        <v>28</v>
      </c>
      <c r="N17" s="53" t="s">
        <v>90</v>
      </c>
      <c r="O17" s="53"/>
      <c r="V17" s="172"/>
      <c r="W17" s="172"/>
      <c r="X17" s="172"/>
    </row>
    <row r="18" spans="2:24" s="171" customFormat="1" ht="30.75" customHeight="1" x14ac:dyDescent="0.2">
      <c r="B18" s="208" t="s">
        <v>62</v>
      </c>
      <c r="C18" s="394" t="s">
        <v>336</v>
      </c>
      <c r="D18" s="389"/>
      <c r="E18" s="389"/>
      <c r="F18" s="389"/>
      <c r="G18" s="389"/>
      <c r="H18" s="389"/>
      <c r="I18" s="389"/>
      <c r="J18" s="17"/>
      <c r="K18" s="17"/>
      <c r="M18" s="176" t="s">
        <v>29</v>
      </c>
      <c r="N18" s="53" t="s">
        <v>91</v>
      </c>
      <c r="O18" s="53"/>
      <c r="V18" s="172"/>
      <c r="W18" s="172"/>
      <c r="X18" s="172"/>
    </row>
    <row r="19" spans="2:24" s="171" customFormat="1" ht="30.75" customHeight="1" x14ac:dyDescent="0.2">
      <c r="B19" s="208" t="s">
        <v>63</v>
      </c>
      <c r="C19" s="305" t="s">
        <v>375</v>
      </c>
      <c r="D19" s="305"/>
      <c r="E19" s="305"/>
      <c r="F19" s="305"/>
      <c r="G19" s="305"/>
      <c r="H19" s="305"/>
      <c r="I19" s="305"/>
      <c r="J19" s="16"/>
      <c r="K19" s="16"/>
      <c r="M19" s="176"/>
      <c r="N19" s="53" t="s">
        <v>92</v>
      </c>
      <c r="O19" s="53"/>
      <c r="V19" s="172"/>
      <c r="W19" s="172"/>
      <c r="X19" s="172"/>
    </row>
    <row r="20" spans="2:24" s="171" customFormat="1" ht="30.75" customHeight="1" x14ac:dyDescent="0.2">
      <c r="B20" s="208" t="s">
        <v>64</v>
      </c>
      <c r="C20" s="313" t="s">
        <v>310</v>
      </c>
      <c r="D20" s="313"/>
      <c r="E20" s="313"/>
      <c r="F20" s="313"/>
      <c r="G20" s="313"/>
      <c r="H20" s="313"/>
      <c r="I20" s="313"/>
      <c r="J20" s="25"/>
      <c r="K20" s="25"/>
      <c r="M20" s="176" t="s">
        <v>32</v>
      </c>
      <c r="N20" s="53" t="s">
        <v>93</v>
      </c>
      <c r="O20" s="53"/>
      <c r="V20" s="172"/>
      <c r="W20" s="172"/>
      <c r="X20" s="172"/>
    </row>
    <row r="21" spans="2:24" s="171" customFormat="1" ht="27.75" customHeight="1" x14ac:dyDescent="0.2">
      <c r="B21" s="390" t="s">
        <v>65</v>
      </c>
      <c r="C21" s="392" t="s">
        <v>42</v>
      </c>
      <c r="D21" s="386"/>
      <c r="E21" s="386"/>
      <c r="F21" s="393" t="s">
        <v>43</v>
      </c>
      <c r="G21" s="386"/>
      <c r="H21" s="386"/>
      <c r="I21" s="386"/>
      <c r="J21" s="26"/>
      <c r="K21" s="26"/>
      <c r="M21" s="176" t="s">
        <v>33</v>
      </c>
      <c r="N21" s="53" t="s">
        <v>94</v>
      </c>
      <c r="O21" s="53"/>
      <c r="V21" s="172"/>
      <c r="W21" s="172"/>
      <c r="X21" s="172"/>
    </row>
    <row r="22" spans="2:24" s="171" customFormat="1" ht="27" customHeight="1" x14ac:dyDescent="0.2">
      <c r="B22" s="391"/>
      <c r="C22" s="380" t="s">
        <v>337</v>
      </c>
      <c r="D22" s="380"/>
      <c r="E22" s="380"/>
      <c r="F22" s="380" t="s">
        <v>338</v>
      </c>
      <c r="G22" s="380"/>
      <c r="H22" s="380"/>
      <c r="I22" s="380"/>
      <c r="J22" s="16"/>
      <c r="K22" s="16"/>
      <c r="M22" s="176" t="s">
        <v>34</v>
      </c>
      <c r="N22" s="53" t="s">
        <v>95</v>
      </c>
      <c r="O22" s="53"/>
      <c r="V22" s="172"/>
      <c r="W22" s="172"/>
      <c r="X22" s="172"/>
    </row>
    <row r="23" spans="2:24" s="171" customFormat="1" ht="39.75" customHeight="1" x14ac:dyDescent="0.2">
      <c r="B23" s="208" t="s">
        <v>66</v>
      </c>
      <c r="C23" s="379" t="s">
        <v>310</v>
      </c>
      <c r="D23" s="379"/>
      <c r="E23" s="379"/>
      <c r="F23" s="379" t="s">
        <v>310</v>
      </c>
      <c r="G23" s="379"/>
      <c r="H23" s="379"/>
      <c r="I23" s="379"/>
      <c r="J23" s="15"/>
      <c r="K23" s="15"/>
      <c r="M23" s="176"/>
      <c r="N23" s="53" t="s">
        <v>96</v>
      </c>
      <c r="O23" s="53"/>
      <c r="V23" s="172"/>
      <c r="W23" s="172"/>
      <c r="X23" s="172"/>
    </row>
    <row r="24" spans="2:24" s="171" customFormat="1" ht="55.5" customHeight="1" x14ac:dyDescent="0.2">
      <c r="B24" s="208" t="s">
        <v>67</v>
      </c>
      <c r="C24" s="380" t="s">
        <v>339</v>
      </c>
      <c r="D24" s="380"/>
      <c r="E24" s="380"/>
      <c r="F24" s="380" t="s">
        <v>340</v>
      </c>
      <c r="G24" s="380"/>
      <c r="H24" s="380"/>
      <c r="I24" s="380"/>
      <c r="J24" s="17"/>
      <c r="K24" s="17"/>
      <c r="M24" s="176"/>
      <c r="N24" s="53" t="s">
        <v>97</v>
      </c>
      <c r="O24" s="53"/>
      <c r="V24" s="172"/>
      <c r="W24" s="172"/>
      <c r="X24" s="172"/>
    </row>
    <row r="25" spans="2:24" s="171" customFormat="1" ht="29.25" customHeight="1" x14ac:dyDescent="0.2">
      <c r="B25" s="208" t="s">
        <v>68</v>
      </c>
      <c r="C25" s="381">
        <v>43497</v>
      </c>
      <c r="D25" s="382"/>
      <c r="E25" s="382"/>
      <c r="F25" s="209" t="s">
        <v>99</v>
      </c>
      <c r="G25" s="383" t="s">
        <v>335</v>
      </c>
      <c r="H25" s="384"/>
      <c r="I25" s="384"/>
      <c r="J25" s="177"/>
      <c r="K25" s="18"/>
      <c r="M25" s="176"/>
      <c r="N25" s="53"/>
      <c r="O25" s="53"/>
      <c r="V25" s="172"/>
      <c r="W25" s="172"/>
      <c r="X25" s="172"/>
    </row>
    <row r="26" spans="2:24" s="171" customFormat="1" ht="27" customHeight="1" x14ac:dyDescent="0.2">
      <c r="B26" s="208" t="s">
        <v>98</v>
      </c>
      <c r="C26" s="381">
        <v>43830</v>
      </c>
      <c r="D26" s="382"/>
      <c r="E26" s="382"/>
      <c r="F26" s="209" t="s">
        <v>69</v>
      </c>
      <c r="G26" s="385">
        <v>1</v>
      </c>
      <c r="H26" s="386"/>
      <c r="I26" s="386"/>
      <c r="J26" s="178"/>
      <c r="K26" s="27"/>
      <c r="M26" s="176"/>
      <c r="N26" s="53"/>
      <c r="O26" s="53"/>
      <c r="V26" s="172"/>
      <c r="W26" s="172"/>
      <c r="X26" s="172"/>
    </row>
    <row r="27" spans="2:24" s="171" customFormat="1" ht="47.25" customHeight="1" x14ac:dyDescent="0.2">
      <c r="B27" s="208" t="s">
        <v>100</v>
      </c>
      <c r="C27" s="387" t="s">
        <v>28</v>
      </c>
      <c r="D27" s="386"/>
      <c r="E27" s="386"/>
      <c r="F27" s="209" t="s">
        <v>70</v>
      </c>
      <c r="G27" s="388" t="s">
        <v>335</v>
      </c>
      <c r="H27" s="389"/>
      <c r="I27" s="389"/>
      <c r="J27" s="26"/>
      <c r="K27" s="26"/>
      <c r="M27" s="176"/>
      <c r="N27" s="53"/>
      <c r="O27" s="53"/>
      <c r="V27" s="172"/>
      <c r="W27" s="172"/>
      <c r="X27" s="172"/>
    </row>
    <row r="28" spans="2:24" s="171" customFormat="1" ht="30" customHeight="1" x14ac:dyDescent="0.2">
      <c r="B28" s="372" t="s">
        <v>20</v>
      </c>
      <c r="C28" s="372"/>
      <c r="D28" s="372"/>
      <c r="E28" s="372"/>
      <c r="F28" s="372"/>
      <c r="G28" s="372"/>
      <c r="H28" s="372"/>
      <c r="I28" s="372"/>
      <c r="J28" s="175"/>
      <c r="K28" s="175"/>
      <c r="M28" s="176"/>
      <c r="N28" s="53"/>
      <c r="O28" s="53"/>
      <c r="V28" s="172"/>
      <c r="W28" s="172"/>
      <c r="X28" s="172"/>
    </row>
    <row r="29" spans="2:24" s="171" customFormat="1" ht="56.25" customHeight="1" x14ac:dyDescent="0.2">
      <c r="B29" s="38" t="s">
        <v>2</v>
      </c>
      <c r="C29" s="38" t="s">
        <v>71</v>
      </c>
      <c r="D29" s="38" t="s">
        <v>44</v>
      </c>
      <c r="E29" s="38" t="s">
        <v>72</v>
      </c>
      <c r="F29" s="38" t="s">
        <v>45</v>
      </c>
      <c r="G29" s="39" t="s">
        <v>13</v>
      </c>
      <c r="H29" s="39" t="s">
        <v>14</v>
      </c>
      <c r="I29" s="38" t="s">
        <v>15</v>
      </c>
      <c r="J29" s="16"/>
      <c r="K29" s="16"/>
      <c r="M29" s="176"/>
      <c r="N29" s="53"/>
      <c r="O29" s="53"/>
      <c r="V29" s="172"/>
      <c r="W29" s="172"/>
      <c r="X29" s="172"/>
    </row>
    <row r="30" spans="2:24" s="171" customFormat="1" ht="19.5" customHeight="1" x14ac:dyDescent="0.2">
      <c r="B30" s="204" t="s">
        <v>3</v>
      </c>
      <c r="C30" s="179">
        <v>0</v>
      </c>
      <c r="D30" s="180">
        <v>0</v>
      </c>
      <c r="E30" s="181">
        <v>0</v>
      </c>
      <c r="F30" s="182">
        <v>0</v>
      </c>
      <c r="G30" s="183" t="e">
        <f>+C30/E30</f>
        <v>#DIV/0!</v>
      </c>
      <c r="H30" s="183" t="e">
        <f>+D30/F30</f>
        <v>#DIV/0!</v>
      </c>
      <c r="I30" s="183">
        <f>+D30/$G$26</f>
        <v>0</v>
      </c>
      <c r="J30" s="184"/>
      <c r="K30" s="184"/>
      <c r="M30" s="176"/>
      <c r="N30" s="53"/>
      <c r="O30" s="53"/>
      <c r="V30" s="172"/>
      <c r="W30" s="172"/>
      <c r="X30" s="172"/>
    </row>
    <row r="31" spans="2:24" s="171" customFormat="1" ht="19.5" customHeight="1" x14ac:dyDescent="0.2">
      <c r="B31" s="204" t="s">
        <v>4</v>
      </c>
      <c r="C31" s="179">
        <v>0</v>
      </c>
      <c r="D31" s="180">
        <f>+C31+D30</f>
        <v>0</v>
      </c>
      <c r="E31" s="181">
        <v>0</v>
      </c>
      <c r="F31" s="182">
        <f>+E31+F30</f>
        <v>0</v>
      </c>
      <c r="G31" s="183" t="e">
        <f t="shared" ref="G31:H41" si="0">+C31/E31</f>
        <v>#DIV/0!</v>
      </c>
      <c r="H31" s="183" t="e">
        <f t="shared" si="0"/>
        <v>#DIV/0!</v>
      </c>
      <c r="I31" s="183">
        <f>+D31/$G$26</f>
        <v>0</v>
      </c>
      <c r="J31" s="184"/>
      <c r="K31" s="184"/>
      <c r="M31" s="176"/>
      <c r="N31" s="53"/>
      <c r="O31" s="53"/>
      <c r="V31" s="172"/>
      <c r="W31" s="172"/>
      <c r="X31" s="172"/>
    </row>
    <row r="32" spans="2:24" s="171" customFormat="1" ht="19.5" customHeight="1" x14ac:dyDescent="0.2">
      <c r="B32" s="204" t="s">
        <v>5</v>
      </c>
      <c r="C32" s="179">
        <v>0</v>
      </c>
      <c r="D32" s="180">
        <f>+C32+D31</f>
        <v>0</v>
      </c>
      <c r="E32" s="181">
        <v>0</v>
      </c>
      <c r="F32" s="182">
        <f t="shared" ref="F32:F41" si="1">+E32+F31</f>
        <v>0</v>
      </c>
      <c r="G32" s="183" t="e">
        <f t="shared" si="0"/>
        <v>#DIV/0!</v>
      </c>
      <c r="H32" s="183" t="e">
        <f t="shared" si="0"/>
        <v>#DIV/0!</v>
      </c>
      <c r="I32" s="183">
        <f>+D32/$G$26</f>
        <v>0</v>
      </c>
      <c r="J32" s="184"/>
      <c r="K32" s="184"/>
      <c r="M32" s="176"/>
      <c r="N32" s="53"/>
      <c r="O32" s="53"/>
      <c r="V32" s="172"/>
      <c r="W32" s="172"/>
      <c r="X32" s="172"/>
    </row>
    <row r="33" spans="2:24" s="171" customFormat="1" ht="19.5" customHeight="1" x14ac:dyDescent="0.2">
      <c r="B33" s="204" t="s">
        <v>6</v>
      </c>
      <c r="C33" s="179">
        <v>0</v>
      </c>
      <c r="D33" s="180">
        <f>+C33+D32</f>
        <v>0</v>
      </c>
      <c r="E33" s="181">
        <v>0</v>
      </c>
      <c r="F33" s="182">
        <f t="shared" si="1"/>
        <v>0</v>
      </c>
      <c r="G33" s="183" t="e">
        <f t="shared" si="0"/>
        <v>#DIV/0!</v>
      </c>
      <c r="H33" s="183" t="e">
        <f t="shared" si="0"/>
        <v>#DIV/0!</v>
      </c>
      <c r="I33" s="183">
        <f>+D33/$G$26</f>
        <v>0</v>
      </c>
      <c r="J33" s="184"/>
      <c r="K33" s="184"/>
      <c r="M33" s="53"/>
      <c r="N33" s="53"/>
      <c r="O33" s="53"/>
      <c r="V33" s="172"/>
      <c r="W33" s="172"/>
      <c r="X33" s="172"/>
    </row>
    <row r="34" spans="2:24" s="171" customFormat="1" ht="19.5" customHeight="1" x14ac:dyDescent="0.2">
      <c r="B34" s="204" t="s">
        <v>7</v>
      </c>
      <c r="C34" s="179">
        <v>0</v>
      </c>
      <c r="D34" s="180">
        <f t="shared" ref="D34:D41" si="2">+C34+D33</f>
        <v>0</v>
      </c>
      <c r="E34" s="181">
        <v>0</v>
      </c>
      <c r="F34" s="182">
        <f t="shared" si="1"/>
        <v>0</v>
      </c>
      <c r="G34" s="183" t="e">
        <f t="shared" si="0"/>
        <v>#DIV/0!</v>
      </c>
      <c r="H34" s="183" t="e">
        <f t="shared" si="0"/>
        <v>#DIV/0!</v>
      </c>
      <c r="I34" s="183">
        <f t="shared" ref="I34:I41" si="3">+D34/$G$26</f>
        <v>0</v>
      </c>
      <c r="J34" s="184"/>
      <c r="K34" s="184"/>
      <c r="M34" s="53"/>
      <c r="N34" s="53"/>
      <c r="O34" s="53"/>
      <c r="V34" s="172"/>
      <c r="W34" s="172"/>
      <c r="X34" s="172"/>
    </row>
    <row r="35" spans="2:24" s="171" customFormat="1" ht="19.5" customHeight="1" x14ac:dyDescent="0.2">
      <c r="B35" s="204" t="s">
        <v>8</v>
      </c>
      <c r="C35" s="179">
        <v>0</v>
      </c>
      <c r="D35" s="180">
        <f t="shared" si="2"/>
        <v>0</v>
      </c>
      <c r="E35" s="181">
        <v>0.4</v>
      </c>
      <c r="F35" s="182">
        <f t="shared" si="1"/>
        <v>0.4</v>
      </c>
      <c r="G35" s="183">
        <f t="shared" si="0"/>
        <v>0</v>
      </c>
      <c r="H35" s="183">
        <f t="shared" si="0"/>
        <v>0</v>
      </c>
      <c r="I35" s="183">
        <f t="shared" si="3"/>
        <v>0</v>
      </c>
      <c r="J35" s="184"/>
      <c r="K35" s="184"/>
      <c r="M35" s="53"/>
      <c r="N35" s="53"/>
      <c r="O35" s="53"/>
      <c r="V35" s="172"/>
      <c r="W35" s="172"/>
      <c r="X35" s="172"/>
    </row>
    <row r="36" spans="2:24" s="171" customFormat="1" ht="19.5" customHeight="1" x14ac:dyDescent="0.2">
      <c r="B36" s="204" t="s">
        <v>9</v>
      </c>
      <c r="C36" s="179">
        <v>0</v>
      </c>
      <c r="D36" s="180">
        <f t="shared" si="2"/>
        <v>0</v>
      </c>
      <c r="E36" s="181">
        <v>0</v>
      </c>
      <c r="F36" s="182">
        <f t="shared" si="1"/>
        <v>0.4</v>
      </c>
      <c r="G36" s="183" t="e">
        <f t="shared" si="0"/>
        <v>#DIV/0!</v>
      </c>
      <c r="H36" s="183">
        <f t="shared" si="0"/>
        <v>0</v>
      </c>
      <c r="I36" s="183">
        <f t="shared" si="3"/>
        <v>0</v>
      </c>
      <c r="J36" s="184"/>
      <c r="K36" s="184"/>
      <c r="M36" s="53"/>
      <c r="N36" s="53"/>
      <c r="O36" s="53"/>
      <c r="V36" s="172"/>
      <c r="W36" s="172"/>
      <c r="X36" s="172"/>
    </row>
    <row r="37" spans="2:24" s="171" customFormat="1" ht="19.5" customHeight="1" x14ac:dyDescent="0.2">
      <c r="B37" s="204" t="s">
        <v>10</v>
      </c>
      <c r="C37" s="179">
        <v>0</v>
      </c>
      <c r="D37" s="180">
        <f t="shared" si="2"/>
        <v>0</v>
      </c>
      <c r="E37" s="181">
        <v>0</v>
      </c>
      <c r="F37" s="182">
        <f t="shared" si="1"/>
        <v>0.4</v>
      </c>
      <c r="G37" s="183" t="e">
        <f t="shared" si="0"/>
        <v>#DIV/0!</v>
      </c>
      <c r="H37" s="183">
        <f t="shared" si="0"/>
        <v>0</v>
      </c>
      <c r="I37" s="183">
        <f t="shared" si="3"/>
        <v>0</v>
      </c>
      <c r="J37" s="184"/>
      <c r="K37" s="184"/>
      <c r="M37" s="53"/>
      <c r="N37" s="53"/>
      <c r="O37" s="53"/>
      <c r="V37" s="172"/>
      <c r="W37" s="172"/>
      <c r="X37" s="172"/>
    </row>
    <row r="38" spans="2:24" s="171" customFormat="1" ht="19.5" customHeight="1" x14ac:dyDescent="0.2">
      <c r="B38" s="204" t="s">
        <v>11</v>
      </c>
      <c r="C38" s="179">
        <v>0</v>
      </c>
      <c r="D38" s="180">
        <f t="shared" si="2"/>
        <v>0</v>
      </c>
      <c r="E38" s="181">
        <v>0</v>
      </c>
      <c r="F38" s="182">
        <f t="shared" si="1"/>
        <v>0.4</v>
      </c>
      <c r="G38" s="183" t="e">
        <f t="shared" si="0"/>
        <v>#DIV/0!</v>
      </c>
      <c r="H38" s="183">
        <f t="shared" si="0"/>
        <v>0</v>
      </c>
      <c r="I38" s="183">
        <f t="shared" si="3"/>
        <v>0</v>
      </c>
      <c r="J38" s="184"/>
      <c r="K38" s="184"/>
      <c r="M38" s="53"/>
      <c r="N38" s="53"/>
      <c r="O38" s="53"/>
      <c r="V38" s="172"/>
      <c r="W38" s="172"/>
      <c r="X38" s="172"/>
    </row>
    <row r="39" spans="2:24" s="171" customFormat="1" ht="19.5" customHeight="1" x14ac:dyDescent="0.2">
      <c r="B39" s="204" t="s">
        <v>12</v>
      </c>
      <c r="C39" s="179">
        <v>0</v>
      </c>
      <c r="D39" s="180">
        <f t="shared" si="2"/>
        <v>0</v>
      </c>
      <c r="E39" s="181">
        <v>0</v>
      </c>
      <c r="F39" s="182">
        <f t="shared" si="1"/>
        <v>0.4</v>
      </c>
      <c r="G39" s="183" t="e">
        <f t="shared" si="0"/>
        <v>#DIV/0!</v>
      </c>
      <c r="H39" s="183">
        <f t="shared" si="0"/>
        <v>0</v>
      </c>
      <c r="I39" s="183">
        <f t="shared" si="3"/>
        <v>0</v>
      </c>
      <c r="J39" s="184"/>
      <c r="K39" s="184"/>
      <c r="M39" s="53"/>
      <c r="N39" s="53"/>
      <c r="O39" s="53"/>
      <c r="V39" s="172"/>
      <c r="W39" s="172"/>
      <c r="X39" s="172"/>
    </row>
    <row r="40" spans="2:24" s="171" customFormat="1" ht="19.5" customHeight="1" x14ac:dyDescent="0.2">
      <c r="B40" s="204" t="s">
        <v>16</v>
      </c>
      <c r="C40" s="179">
        <v>0</v>
      </c>
      <c r="D40" s="180">
        <f t="shared" si="2"/>
        <v>0</v>
      </c>
      <c r="E40" s="181">
        <v>0.6</v>
      </c>
      <c r="F40" s="182">
        <f t="shared" si="1"/>
        <v>1</v>
      </c>
      <c r="G40" s="183">
        <f t="shared" si="0"/>
        <v>0</v>
      </c>
      <c r="H40" s="183">
        <f t="shared" si="0"/>
        <v>0</v>
      </c>
      <c r="I40" s="183">
        <f t="shared" si="3"/>
        <v>0</v>
      </c>
      <c r="J40" s="184"/>
      <c r="K40" s="184"/>
      <c r="M40" s="53"/>
      <c r="N40" s="53"/>
      <c r="O40" s="53"/>
      <c r="V40" s="172"/>
      <c r="W40" s="172"/>
      <c r="X40" s="172"/>
    </row>
    <row r="41" spans="2:24" s="171" customFormat="1" ht="19.5" customHeight="1" x14ac:dyDescent="0.2">
      <c r="B41" s="204" t="s">
        <v>17</v>
      </c>
      <c r="C41" s="179">
        <v>0</v>
      </c>
      <c r="D41" s="180">
        <f t="shared" si="2"/>
        <v>0</v>
      </c>
      <c r="E41" s="181">
        <v>0</v>
      </c>
      <c r="F41" s="182">
        <f t="shared" si="1"/>
        <v>1</v>
      </c>
      <c r="G41" s="183" t="e">
        <f t="shared" si="0"/>
        <v>#DIV/0!</v>
      </c>
      <c r="H41" s="183">
        <f t="shared" si="0"/>
        <v>0</v>
      </c>
      <c r="I41" s="183">
        <f t="shared" si="3"/>
        <v>0</v>
      </c>
      <c r="J41" s="184"/>
      <c r="K41" s="184"/>
      <c r="M41" s="53"/>
      <c r="N41" s="53"/>
      <c r="O41" s="53"/>
      <c r="V41" s="172"/>
      <c r="W41" s="172"/>
      <c r="X41" s="172"/>
    </row>
    <row r="42" spans="2:24" s="171" customFormat="1" ht="54" customHeight="1" x14ac:dyDescent="0.2">
      <c r="B42" s="205" t="s">
        <v>73</v>
      </c>
      <c r="C42" s="311"/>
      <c r="D42" s="311"/>
      <c r="E42" s="311"/>
      <c r="F42" s="311"/>
      <c r="G42" s="311"/>
      <c r="H42" s="311"/>
      <c r="I42" s="311"/>
      <c r="J42" s="185"/>
      <c r="K42" s="185"/>
      <c r="M42" s="53"/>
      <c r="N42" s="53"/>
      <c r="O42" s="53"/>
      <c r="V42" s="172"/>
      <c r="W42" s="172"/>
      <c r="X42" s="172"/>
    </row>
    <row r="43" spans="2:24" s="171" customFormat="1" ht="29.25" customHeight="1" x14ac:dyDescent="0.2">
      <c r="B43" s="372" t="s">
        <v>21</v>
      </c>
      <c r="C43" s="372"/>
      <c r="D43" s="372"/>
      <c r="E43" s="372"/>
      <c r="F43" s="372"/>
      <c r="G43" s="372"/>
      <c r="H43" s="372"/>
      <c r="I43" s="372"/>
      <c r="J43" s="175"/>
      <c r="K43" s="175"/>
      <c r="M43" s="53"/>
      <c r="N43" s="53"/>
      <c r="O43" s="53"/>
      <c r="V43" s="172"/>
      <c r="W43" s="172"/>
      <c r="X43" s="172"/>
    </row>
    <row r="44" spans="2:24" s="171" customFormat="1" ht="45.75" customHeight="1" x14ac:dyDescent="0.2">
      <c r="B44" s="373"/>
      <c r="C44" s="373"/>
      <c r="D44" s="373"/>
      <c r="E44" s="373"/>
      <c r="F44" s="373"/>
      <c r="G44" s="373"/>
      <c r="H44" s="373"/>
      <c r="I44" s="373"/>
      <c r="J44" s="175"/>
      <c r="K44" s="175"/>
      <c r="M44" s="53"/>
      <c r="N44" s="53"/>
      <c r="O44" s="53"/>
      <c r="V44" s="172"/>
      <c r="W44" s="172"/>
      <c r="X44" s="172"/>
    </row>
    <row r="45" spans="2:24" s="171" customFormat="1" ht="45.75" customHeight="1" x14ac:dyDescent="0.2">
      <c r="B45" s="373"/>
      <c r="C45" s="373"/>
      <c r="D45" s="373"/>
      <c r="E45" s="373"/>
      <c r="F45" s="373"/>
      <c r="G45" s="373"/>
      <c r="H45" s="373"/>
      <c r="I45" s="373"/>
      <c r="J45" s="185"/>
      <c r="K45" s="185"/>
      <c r="M45" s="53"/>
      <c r="N45" s="53"/>
      <c r="O45" s="53"/>
      <c r="V45" s="172"/>
      <c r="W45" s="172"/>
      <c r="X45" s="172"/>
    </row>
    <row r="46" spans="2:24" s="171" customFormat="1" ht="45.75" customHeight="1" x14ac:dyDescent="0.2">
      <c r="B46" s="373"/>
      <c r="C46" s="373"/>
      <c r="D46" s="373"/>
      <c r="E46" s="373"/>
      <c r="F46" s="373"/>
      <c r="G46" s="373"/>
      <c r="H46" s="373"/>
      <c r="I46" s="373"/>
      <c r="J46" s="185"/>
      <c r="K46" s="185"/>
      <c r="M46" s="53"/>
      <c r="N46" s="53"/>
      <c r="O46" s="53"/>
      <c r="V46" s="172"/>
      <c r="W46" s="172"/>
      <c r="X46" s="172"/>
    </row>
    <row r="47" spans="2:24" s="171" customFormat="1" ht="45.75" customHeight="1" x14ac:dyDescent="0.2">
      <c r="B47" s="373"/>
      <c r="C47" s="373"/>
      <c r="D47" s="373"/>
      <c r="E47" s="373"/>
      <c r="F47" s="373"/>
      <c r="G47" s="373"/>
      <c r="H47" s="373"/>
      <c r="I47" s="373"/>
      <c r="J47" s="185"/>
      <c r="K47" s="185"/>
      <c r="M47" s="53"/>
      <c r="N47" s="53"/>
      <c r="O47" s="53"/>
      <c r="V47" s="172"/>
      <c r="W47" s="172"/>
      <c r="X47" s="172"/>
    </row>
    <row r="48" spans="2:24" s="171" customFormat="1" ht="45.75" customHeight="1" x14ac:dyDescent="0.2">
      <c r="B48" s="373"/>
      <c r="C48" s="373"/>
      <c r="D48" s="373"/>
      <c r="E48" s="373"/>
      <c r="F48" s="373"/>
      <c r="G48" s="373"/>
      <c r="H48" s="373"/>
      <c r="I48" s="373"/>
      <c r="J48" s="30"/>
      <c r="K48" s="30"/>
      <c r="M48" s="53"/>
      <c r="N48" s="53"/>
      <c r="O48" s="53"/>
      <c r="V48" s="172"/>
      <c r="W48" s="172"/>
      <c r="X48" s="172"/>
    </row>
    <row r="49" spans="2:24" s="171" customFormat="1" ht="55.5" customHeight="1" x14ac:dyDescent="0.2">
      <c r="B49" s="203" t="s">
        <v>74</v>
      </c>
      <c r="C49" s="374"/>
      <c r="D49" s="374"/>
      <c r="E49" s="374"/>
      <c r="F49" s="374"/>
      <c r="G49" s="374"/>
      <c r="H49" s="374"/>
      <c r="I49" s="374"/>
      <c r="J49" s="186"/>
      <c r="K49" s="186"/>
      <c r="M49" s="53"/>
      <c r="N49" s="53"/>
      <c r="O49" s="53"/>
      <c r="V49" s="172"/>
      <c r="W49" s="172"/>
      <c r="X49" s="172"/>
    </row>
    <row r="50" spans="2:24" s="171" customFormat="1" ht="47.25" customHeight="1" x14ac:dyDescent="0.2">
      <c r="B50" s="203" t="s">
        <v>75</v>
      </c>
      <c r="C50" s="375"/>
      <c r="D50" s="375"/>
      <c r="E50" s="375"/>
      <c r="F50" s="375"/>
      <c r="G50" s="375"/>
      <c r="H50" s="375"/>
      <c r="I50" s="375"/>
      <c r="J50" s="186"/>
      <c r="K50" s="186"/>
      <c r="M50" s="53"/>
      <c r="N50" s="53"/>
      <c r="O50" s="53"/>
      <c r="V50" s="172"/>
      <c r="W50" s="172"/>
      <c r="X50" s="172"/>
    </row>
    <row r="51" spans="2:24" s="171" customFormat="1" ht="47.25" customHeight="1" x14ac:dyDescent="0.2">
      <c r="B51" s="207" t="s">
        <v>76</v>
      </c>
      <c r="C51" s="376" t="s">
        <v>384</v>
      </c>
      <c r="D51" s="377"/>
      <c r="E51" s="377"/>
      <c r="F51" s="377"/>
      <c r="G51" s="377"/>
      <c r="H51" s="377"/>
      <c r="I51" s="377"/>
      <c r="J51" s="186"/>
      <c r="K51" s="186"/>
      <c r="M51" s="53"/>
      <c r="N51" s="53"/>
      <c r="O51" s="53"/>
      <c r="V51" s="172"/>
      <c r="W51" s="172"/>
      <c r="X51" s="172"/>
    </row>
    <row r="52" spans="2:24" s="171" customFormat="1" ht="29.25" customHeight="1" x14ac:dyDescent="0.2">
      <c r="B52" s="372" t="s">
        <v>39</v>
      </c>
      <c r="C52" s="372"/>
      <c r="D52" s="372"/>
      <c r="E52" s="372"/>
      <c r="F52" s="372"/>
      <c r="G52" s="372"/>
      <c r="H52" s="372"/>
      <c r="I52" s="372"/>
      <c r="J52" s="186"/>
      <c r="K52" s="186"/>
      <c r="M52" s="53"/>
      <c r="N52" s="53"/>
      <c r="O52" s="53"/>
      <c r="V52" s="172"/>
      <c r="W52" s="172"/>
      <c r="X52" s="172"/>
    </row>
    <row r="53" spans="2:24" s="171" customFormat="1" ht="33" customHeight="1" x14ac:dyDescent="0.2">
      <c r="B53" s="307" t="s">
        <v>77</v>
      </c>
      <c r="C53" s="206" t="s">
        <v>78</v>
      </c>
      <c r="D53" s="315" t="s">
        <v>79</v>
      </c>
      <c r="E53" s="315"/>
      <c r="F53" s="315"/>
      <c r="G53" s="315" t="s">
        <v>80</v>
      </c>
      <c r="H53" s="315"/>
      <c r="I53" s="315"/>
      <c r="J53" s="32"/>
      <c r="K53" s="32"/>
      <c r="M53" s="53"/>
      <c r="N53" s="53"/>
      <c r="O53" s="53"/>
      <c r="V53" s="172"/>
      <c r="W53" s="172"/>
      <c r="X53" s="172"/>
    </row>
    <row r="54" spans="2:24" s="171" customFormat="1" ht="31.5" customHeight="1" x14ac:dyDescent="0.2">
      <c r="B54" s="307"/>
      <c r="C54" s="187"/>
      <c r="D54" s="370"/>
      <c r="E54" s="370"/>
      <c r="F54" s="370"/>
      <c r="G54" s="378"/>
      <c r="H54" s="378"/>
      <c r="I54" s="378"/>
      <c r="J54" s="32"/>
      <c r="K54" s="32"/>
      <c r="M54" s="53"/>
      <c r="N54" s="53"/>
      <c r="O54" s="53"/>
      <c r="V54" s="172"/>
      <c r="W54" s="172"/>
      <c r="X54" s="172"/>
    </row>
    <row r="55" spans="2:24" s="171" customFormat="1" ht="63.75" customHeight="1" x14ac:dyDescent="0.2">
      <c r="B55" s="207" t="s">
        <v>81</v>
      </c>
      <c r="C55" s="370" t="s">
        <v>311</v>
      </c>
      <c r="D55" s="371"/>
      <c r="E55" s="298" t="s">
        <v>82</v>
      </c>
      <c r="F55" s="298"/>
      <c r="G55" s="371" t="s">
        <v>311</v>
      </c>
      <c r="H55" s="371"/>
      <c r="I55" s="371"/>
      <c r="J55" s="33"/>
      <c r="K55" s="33"/>
      <c r="M55" s="53"/>
      <c r="N55" s="53"/>
      <c r="O55" s="53"/>
      <c r="V55" s="172"/>
      <c r="W55" s="172"/>
      <c r="X55" s="172"/>
    </row>
    <row r="56" spans="2:24" s="171" customFormat="1" ht="31.5" customHeight="1" x14ac:dyDescent="0.2">
      <c r="B56" s="207" t="s">
        <v>83</v>
      </c>
      <c r="C56" s="311" t="s">
        <v>343</v>
      </c>
      <c r="D56" s="311"/>
      <c r="E56" s="314" t="s">
        <v>87</v>
      </c>
      <c r="F56" s="314"/>
      <c r="G56" s="299" t="s">
        <v>343</v>
      </c>
      <c r="H56" s="299"/>
      <c r="I56" s="299"/>
      <c r="J56" s="33"/>
      <c r="K56" s="33"/>
      <c r="M56" s="53"/>
      <c r="N56" s="53"/>
      <c r="O56" s="53"/>
      <c r="V56" s="172"/>
      <c r="W56" s="172"/>
      <c r="X56" s="172"/>
    </row>
    <row r="57" spans="2:24" s="171" customFormat="1" ht="31.5" customHeight="1" x14ac:dyDescent="0.2">
      <c r="B57" s="207" t="s">
        <v>85</v>
      </c>
      <c r="C57" s="311"/>
      <c r="D57" s="311"/>
      <c r="E57" s="312" t="s">
        <v>84</v>
      </c>
      <c r="F57" s="312"/>
      <c r="G57" s="311"/>
      <c r="H57" s="311"/>
      <c r="I57" s="311"/>
      <c r="J57" s="34"/>
      <c r="K57" s="34"/>
      <c r="M57" s="53"/>
      <c r="N57" s="53"/>
      <c r="O57" s="53"/>
      <c r="V57" s="172"/>
      <c r="W57" s="172"/>
      <c r="X57" s="172"/>
    </row>
    <row r="58" spans="2:24" s="171" customFormat="1" ht="31.5" customHeight="1" x14ac:dyDescent="0.2">
      <c r="B58" s="207" t="s">
        <v>86</v>
      </c>
      <c r="C58" s="311"/>
      <c r="D58" s="311"/>
      <c r="E58" s="312"/>
      <c r="F58" s="312"/>
      <c r="G58" s="311"/>
      <c r="H58" s="311"/>
      <c r="I58" s="311"/>
      <c r="J58" s="34"/>
      <c r="K58" s="34"/>
      <c r="M58" s="53"/>
      <c r="N58" s="53"/>
      <c r="O58" s="53"/>
      <c r="V58" s="172"/>
      <c r="W58" s="172"/>
      <c r="X58" s="172"/>
    </row>
    <row r="59" spans="2:24" s="171" customFormat="1" ht="15" hidden="1" x14ac:dyDescent="0.25">
      <c r="B59" s="188"/>
      <c r="C59" s="188"/>
      <c r="D59" s="189"/>
      <c r="E59" s="189"/>
      <c r="F59" s="189"/>
      <c r="G59" s="189"/>
      <c r="H59" s="189"/>
      <c r="I59" s="190"/>
      <c r="J59" s="191"/>
      <c r="K59" s="191"/>
      <c r="M59" s="53"/>
      <c r="N59" s="53"/>
      <c r="O59" s="53"/>
      <c r="V59" s="172"/>
      <c r="W59" s="172"/>
      <c r="X59" s="172"/>
    </row>
    <row r="60" spans="2:24" s="171" customFormat="1" hidden="1" x14ac:dyDescent="0.2">
      <c r="B60" s="4"/>
      <c r="C60" s="5"/>
      <c r="D60" s="5"/>
      <c r="E60" s="6"/>
      <c r="F60" s="6"/>
      <c r="G60" s="7"/>
      <c r="H60" s="8"/>
      <c r="I60" s="5"/>
      <c r="J60" s="36"/>
      <c r="K60" s="36"/>
      <c r="M60" s="53"/>
      <c r="N60" s="53"/>
      <c r="O60" s="53"/>
      <c r="V60" s="172"/>
      <c r="W60" s="172"/>
      <c r="X60" s="172"/>
    </row>
    <row r="61" spans="2:24" s="171" customFormat="1" hidden="1" x14ac:dyDescent="0.2">
      <c r="B61" s="4"/>
      <c r="C61" s="5"/>
      <c r="D61" s="5"/>
      <c r="E61" s="6"/>
      <c r="F61" s="6"/>
      <c r="G61" s="7"/>
      <c r="H61" s="8"/>
      <c r="I61" s="5"/>
      <c r="J61" s="36"/>
      <c r="K61" s="36"/>
      <c r="M61" s="53"/>
      <c r="N61" s="53"/>
      <c r="O61" s="53"/>
      <c r="V61" s="172"/>
      <c r="W61" s="172"/>
      <c r="X61" s="172"/>
    </row>
    <row r="62" spans="2:24" s="171" customFormat="1" hidden="1" x14ac:dyDescent="0.2">
      <c r="B62" s="4"/>
      <c r="C62" s="5"/>
      <c r="D62" s="5"/>
      <c r="E62" s="6"/>
      <c r="F62" s="6"/>
      <c r="G62" s="7"/>
      <c r="H62" s="8"/>
      <c r="I62" s="5"/>
      <c r="J62" s="36"/>
      <c r="K62" s="36"/>
      <c r="M62" s="53"/>
      <c r="N62" s="53"/>
      <c r="O62" s="53"/>
      <c r="V62" s="172"/>
      <c r="W62" s="172"/>
      <c r="X62" s="172"/>
    </row>
    <row r="63" spans="2:24" s="171" customFormat="1" hidden="1" x14ac:dyDescent="0.2">
      <c r="B63" s="4"/>
      <c r="C63" s="5"/>
      <c r="D63" s="5"/>
      <c r="E63" s="6"/>
      <c r="F63" s="6"/>
      <c r="G63" s="7"/>
      <c r="H63" s="8"/>
      <c r="I63" s="5"/>
      <c r="J63" s="36"/>
      <c r="K63" s="36"/>
      <c r="M63" s="53"/>
      <c r="N63" s="53"/>
      <c r="O63" s="53"/>
      <c r="V63" s="172"/>
      <c r="W63" s="172"/>
      <c r="X63" s="172"/>
    </row>
    <row r="64" spans="2:24" s="171" customFormat="1" hidden="1" x14ac:dyDescent="0.2">
      <c r="B64" s="4"/>
      <c r="C64" s="5"/>
      <c r="D64" s="5"/>
      <c r="E64" s="6"/>
      <c r="F64" s="6"/>
      <c r="G64" s="7"/>
      <c r="H64" s="8"/>
      <c r="I64" s="5"/>
      <c r="J64" s="36"/>
      <c r="K64" s="36"/>
      <c r="M64" s="53"/>
      <c r="N64" s="53"/>
      <c r="O64" s="53"/>
      <c r="V64" s="172"/>
      <c r="W64" s="172"/>
      <c r="X64" s="172"/>
    </row>
    <row r="65" spans="2:24" s="171" customFormat="1" hidden="1" x14ac:dyDescent="0.2">
      <c r="B65" s="4"/>
      <c r="C65" s="5"/>
      <c r="D65" s="5"/>
      <c r="E65" s="6"/>
      <c r="F65" s="6"/>
      <c r="G65" s="7"/>
      <c r="H65" s="8"/>
      <c r="I65" s="5"/>
      <c r="J65" s="36"/>
      <c r="K65" s="36"/>
      <c r="M65" s="53"/>
      <c r="N65" s="53"/>
      <c r="O65" s="53"/>
      <c r="V65" s="172"/>
      <c r="W65" s="172"/>
      <c r="X65" s="172"/>
    </row>
    <row r="66" spans="2:24" s="171" customFormat="1" hidden="1" x14ac:dyDescent="0.2">
      <c r="B66" s="4"/>
      <c r="C66" s="5"/>
      <c r="D66" s="5"/>
      <c r="E66" s="6"/>
      <c r="F66" s="6"/>
      <c r="G66" s="7"/>
      <c r="H66" s="8"/>
      <c r="I66" s="5"/>
      <c r="J66" s="36"/>
      <c r="K66" s="36"/>
      <c r="M66" s="53"/>
      <c r="N66" s="53"/>
      <c r="O66" s="53"/>
      <c r="V66" s="172"/>
      <c r="W66" s="172"/>
      <c r="X66" s="172"/>
    </row>
    <row r="67" spans="2:24" s="171" customFormat="1" hidden="1" x14ac:dyDescent="0.2">
      <c r="B67" s="4"/>
      <c r="C67" s="5"/>
      <c r="D67" s="5"/>
      <c r="E67" s="6"/>
      <c r="F67" s="6"/>
      <c r="G67" s="7"/>
      <c r="H67" s="8"/>
      <c r="I67" s="5"/>
      <c r="J67" s="36"/>
      <c r="K67" s="36"/>
      <c r="M67" s="53"/>
      <c r="N67" s="53"/>
      <c r="O67" s="53"/>
      <c r="V67" s="172"/>
      <c r="W67" s="172"/>
      <c r="X67" s="172"/>
    </row>
  </sheetData>
  <mergeCells count="65">
    <mergeCell ref="B2:B5"/>
    <mergeCell ref="C2:I2"/>
    <mergeCell ref="C3:I3"/>
    <mergeCell ref="C4:I4"/>
    <mergeCell ref="G5:I5"/>
    <mergeCell ref="C5:F5"/>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9">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O20:O22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prompt=" - "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$M$15:$M$18</formula1>
    </dataValidation>
    <dataValidation type="list" allowBlank="1" showInputMessage="1" showErrorMessage="1" prompt=" - "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prompt=" - "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$N$17:$N$24</formula1>
    </dataValidation>
    <dataValidation type="list" allowBlank="1" showInputMessage="1" showErrorMessage="1" prompt=" - "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$M$9:$M$12</formula1>
    </dataValidation>
    <dataValidation type="list" allowBlank="1" showInputMessage="1" showErrorMessage="1" prompt=" - " sqref="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formula1>$N$8:$N$11</formula1>
    </dataValidation>
    <dataValidation type="list" allowBlank="1" showInputMessage="1" showErrorMessage="1" prompt=" - " sqref="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formula1>F6:F8</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topLeftCell="A4" zoomScale="80" zoomScaleNormal="80" workbookViewId="0">
      <selection activeCell="J17" sqref="J17"/>
    </sheetView>
  </sheetViews>
  <sheetFormatPr baseColWidth="10" defaultRowHeight="15" x14ac:dyDescent="0.25"/>
  <cols>
    <col min="1" max="1" width="1.28515625" customWidth="1"/>
    <col min="2" max="2" width="28.140625" style="153" customWidth="1"/>
    <col min="3" max="3" width="34.5703125" customWidth="1"/>
    <col min="4" max="4" width="20.42578125" customWidth="1"/>
    <col min="5" max="5" width="9.570312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40"/>
      <c r="C2" s="343" t="s">
        <v>331</v>
      </c>
      <c r="D2" s="344"/>
      <c r="E2" s="344"/>
      <c r="F2" s="344"/>
      <c r="G2" s="344"/>
      <c r="H2" s="344"/>
      <c r="I2" s="344"/>
      <c r="J2" s="345"/>
    </row>
    <row r="3" spans="2:11" ht="18" customHeight="1" thickBot="1" x14ac:dyDescent="0.3">
      <c r="B3" s="341"/>
      <c r="C3" s="346" t="s">
        <v>18</v>
      </c>
      <c r="D3" s="347"/>
      <c r="E3" s="347"/>
      <c r="F3" s="347"/>
      <c r="G3" s="347"/>
      <c r="H3" s="347"/>
      <c r="I3" s="347"/>
      <c r="J3" s="348"/>
    </row>
    <row r="4" spans="2:11" ht="18" customHeight="1" thickBot="1" x14ac:dyDescent="0.3">
      <c r="B4" s="341"/>
      <c r="C4" s="346" t="s">
        <v>332</v>
      </c>
      <c r="D4" s="347"/>
      <c r="E4" s="347"/>
      <c r="F4" s="347"/>
      <c r="G4" s="347"/>
      <c r="H4" s="347"/>
      <c r="I4" s="347"/>
      <c r="J4" s="348"/>
    </row>
    <row r="5" spans="2:11" ht="18" customHeight="1" thickBot="1" x14ac:dyDescent="0.3">
      <c r="B5" s="342"/>
      <c r="C5" s="346" t="s">
        <v>333</v>
      </c>
      <c r="D5" s="347"/>
      <c r="E5" s="347"/>
      <c r="F5" s="347"/>
      <c r="G5" s="347"/>
      <c r="H5" s="349" t="s">
        <v>103</v>
      </c>
      <c r="I5" s="350"/>
      <c r="J5" s="351"/>
    </row>
    <row r="6" spans="2:11" ht="18" customHeight="1" thickBot="1" x14ac:dyDescent="0.3">
      <c r="B6" s="154"/>
      <c r="C6" s="155"/>
      <c r="D6" s="155"/>
      <c r="E6" s="155"/>
      <c r="F6" s="155"/>
      <c r="G6" s="155"/>
      <c r="H6" s="155"/>
      <c r="I6" s="155"/>
      <c r="J6" s="156"/>
    </row>
    <row r="7" spans="2:11" ht="51.75" customHeight="1" thickBot="1" x14ac:dyDescent="0.3">
      <c r="B7" s="192" t="s">
        <v>313</v>
      </c>
      <c r="C7" s="405" t="str">
        <f>+Act_2!C7</f>
        <v>POA GESTIÓN SIN INVERSIÓN SUBSECRETARÍA DE GESTIÓN JURÍDICA</v>
      </c>
      <c r="D7" s="406"/>
      <c r="E7" s="407"/>
      <c r="F7" s="158"/>
      <c r="G7" s="155"/>
      <c r="H7" s="155"/>
      <c r="I7" s="155"/>
      <c r="J7" s="156"/>
    </row>
    <row r="8" spans="2:11" ht="32.25" customHeight="1" thickBot="1" x14ac:dyDescent="0.3">
      <c r="B8" s="159" t="s">
        <v>108</v>
      </c>
      <c r="C8" s="405" t="str">
        <f>+Act_2!C8</f>
        <v>SUBSECRETARÍA DE GESTIÓN JURÍDICA</v>
      </c>
      <c r="D8" s="406"/>
      <c r="E8" s="407"/>
      <c r="F8" s="158"/>
      <c r="G8" s="155"/>
      <c r="H8" s="155"/>
      <c r="I8" s="155"/>
      <c r="J8" s="156"/>
    </row>
    <row r="9" spans="2:11" ht="32.25" customHeight="1" thickBot="1" x14ac:dyDescent="0.3">
      <c r="B9" s="159" t="s">
        <v>314</v>
      </c>
      <c r="C9" s="405" t="s">
        <v>385</v>
      </c>
      <c r="D9" s="406"/>
      <c r="E9" s="407"/>
      <c r="F9" s="160"/>
      <c r="G9" s="155"/>
      <c r="H9" s="155"/>
      <c r="I9" s="155"/>
      <c r="J9" s="156"/>
    </row>
    <row r="10" spans="2:11" ht="33.75" customHeight="1" thickBot="1" x14ac:dyDescent="0.3">
      <c r="B10" s="159" t="s">
        <v>315</v>
      </c>
      <c r="C10" s="405" t="s">
        <v>316</v>
      </c>
      <c r="D10" s="406"/>
      <c r="E10" s="407"/>
      <c r="F10" s="158"/>
      <c r="G10" s="155"/>
      <c r="H10" s="155"/>
      <c r="I10" s="155"/>
      <c r="J10" s="156"/>
    </row>
    <row r="11" spans="2:11" ht="81.75" customHeight="1" thickBot="1" x14ac:dyDescent="0.3">
      <c r="B11" s="159" t="s">
        <v>317</v>
      </c>
      <c r="C11" s="405" t="s">
        <v>373</v>
      </c>
      <c r="D11" s="406"/>
      <c r="E11" s="407"/>
      <c r="F11" s="158"/>
      <c r="G11" s="155"/>
      <c r="H11" s="155"/>
      <c r="I11" s="155"/>
      <c r="J11" s="156"/>
    </row>
    <row r="13" spans="2:11" ht="26.25" customHeight="1" x14ac:dyDescent="0.25">
      <c r="B13" s="339" t="s">
        <v>379</v>
      </c>
      <c r="C13" s="339"/>
      <c r="D13" s="339"/>
      <c r="E13" s="339"/>
      <c r="F13" s="339"/>
      <c r="G13" s="339"/>
      <c r="H13" s="339"/>
      <c r="I13" s="335" t="s">
        <v>318</v>
      </c>
      <c r="J13" s="335"/>
      <c r="K13" s="335"/>
    </row>
    <row r="14" spans="2:11" s="163" customFormat="1" ht="56.25" customHeight="1" x14ac:dyDescent="0.25">
      <c r="B14" s="196" t="s">
        <v>319</v>
      </c>
      <c r="C14" s="196" t="s">
        <v>320</v>
      </c>
      <c r="D14" s="196" t="s">
        <v>321</v>
      </c>
      <c r="E14" s="196" t="s">
        <v>322</v>
      </c>
      <c r="F14" s="196" t="s">
        <v>323</v>
      </c>
      <c r="G14" s="196" t="s">
        <v>324</v>
      </c>
      <c r="H14" s="196" t="s">
        <v>325</v>
      </c>
      <c r="I14" s="162" t="s">
        <v>326</v>
      </c>
      <c r="J14" s="162" t="s">
        <v>327</v>
      </c>
      <c r="K14" s="162" t="s">
        <v>328</v>
      </c>
    </row>
    <row r="15" spans="2:11" ht="123" customHeight="1" x14ac:dyDescent="0.25">
      <c r="B15" s="222">
        <v>1</v>
      </c>
      <c r="C15" s="223" t="s">
        <v>377</v>
      </c>
      <c r="D15" s="224">
        <v>0.6</v>
      </c>
      <c r="E15" s="214">
        <v>1</v>
      </c>
      <c r="F15" s="214" t="s">
        <v>381</v>
      </c>
      <c r="G15" s="224">
        <v>0.6</v>
      </c>
      <c r="H15" s="225">
        <v>43770</v>
      </c>
      <c r="I15" s="224"/>
      <c r="J15" s="215"/>
      <c r="K15" s="215"/>
    </row>
    <row r="16" spans="2:11" ht="123" customHeight="1" x14ac:dyDescent="0.25">
      <c r="B16" s="222">
        <v>2</v>
      </c>
      <c r="C16" s="223" t="s">
        <v>346</v>
      </c>
      <c r="D16" s="224">
        <v>0.4</v>
      </c>
      <c r="E16" s="214">
        <v>2</v>
      </c>
      <c r="F16" s="214" t="s">
        <v>380</v>
      </c>
      <c r="G16" s="224">
        <v>0.4</v>
      </c>
      <c r="H16" s="225">
        <v>43617</v>
      </c>
      <c r="I16" s="224"/>
      <c r="J16" s="215"/>
      <c r="K16" s="215"/>
    </row>
    <row r="17" spans="2:11" s="165" customFormat="1" ht="21.75" customHeight="1" x14ac:dyDescent="0.25">
      <c r="B17" s="332" t="s">
        <v>329</v>
      </c>
      <c r="C17" s="332"/>
      <c r="D17" s="197">
        <f>SUM(D15:D16)</f>
        <v>1</v>
      </c>
      <c r="E17" s="333" t="s">
        <v>330</v>
      </c>
      <c r="F17" s="333"/>
      <c r="G17" s="197">
        <f>SUM(G15:G16)</f>
        <v>1</v>
      </c>
      <c r="H17" s="197"/>
      <c r="I17" s="164"/>
      <c r="J17" s="164"/>
      <c r="K17" s="164"/>
    </row>
  </sheetData>
  <sheetProtection selectLockedCells="1" selectUnlockedCells="1"/>
  <mergeCells count="15">
    <mergeCell ref="B17:C17"/>
    <mergeCell ref="E17:F17"/>
    <mergeCell ref="I13:K13"/>
    <mergeCell ref="B13:H13"/>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19" workbookViewId="0">
      <selection activeCell="C56" sqref="C56"/>
    </sheetView>
  </sheetViews>
  <sheetFormatPr baseColWidth="10" defaultRowHeight="12.75" x14ac:dyDescent="0.2"/>
  <cols>
    <col min="1" max="1" width="65.28515625" style="77" bestFit="1" customWidth="1"/>
    <col min="2" max="2" width="11.42578125" style="77"/>
    <col min="3" max="3" width="63.42578125" style="78" customWidth="1"/>
    <col min="4" max="4" width="11.42578125" style="78"/>
    <col min="5" max="5" width="11.42578125" style="139"/>
    <col min="6" max="6" width="18.85546875" style="139" customWidth="1"/>
    <col min="7" max="7" width="11.42578125" style="77" customWidth="1"/>
    <col min="8" max="11" width="20.7109375" style="77" customWidth="1"/>
    <col min="12" max="12" width="11.42578125" style="77"/>
    <col min="13" max="16" width="11.42578125" style="77" hidden="1" customWidth="1"/>
    <col min="17" max="17" width="15.85546875" style="77" hidden="1" customWidth="1"/>
    <col min="18" max="20" width="11.42578125" style="77" hidden="1" customWidth="1"/>
    <col min="21" max="22" width="0" style="77" hidden="1" customWidth="1"/>
    <col min="23" max="256" width="11.42578125" style="77"/>
    <col min="257" max="257" width="65.28515625" style="77" bestFit="1" customWidth="1"/>
    <col min="258" max="258" width="11.42578125" style="77"/>
    <col min="259" max="259" width="63.42578125" style="77" customWidth="1"/>
    <col min="260" max="261" width="11.42578125" style="77"/>
    <col min="262" max="262" width="18.85546875" style="77" customWidth="1"/>
    <col min="263" max="263" width="11.42578125" style="77" customWidth="1"/>
    <col min="264" max="267" width="20.7109375" style="77" customWidth="1"/>
    <col min="268" max="268" width="11.42578125" style="77"/>
    <col min="269" max="278" width="0" style="77" hidden="1" customWidth="1"/>
    <col min="279" max="512" width="11.42578125" style="77"/>
    <col min="513" max="513" width="65.28515625" style="77" bestFit="1" customWidth="1"/>
    <col min="514" max="514" width="11.42578125" style="77"/>
    <col min="515" max="515" width="63.42578125" style="77" customWidth="1"/>
    <col min="516" max="517" width="11.42578125" style="77"/>
    <col min="518" max="518" width="18.85546875" style="77" customWidth="1"/>
    <col min="519" max="519" width="11.42578125" style="77" customWidth="1"/>
    <col min="520" max="523" width="20.7109375" style="77" customWidth="1"/>
    <col min="524" max="524" width="11.42578125" style="77"/>
    <col min="525" max="534" width="0" style="77" hidden="1" customWidth="1"/>
    <col min="535" max="768" width="11.42578125" style="77"/>
    <col min="769" max="769" width="65.28515625" style="77" bestFit="1" customWidth="1"/>
    <col min="770" max="770" width="11.42578125" style="77"/>
    <col min="771" max="771" width="63.42578125" style="77" customWidth="1"/>
    <col min="772" max="773" width="11.42578125" style="77"/>
    <col min="774" max="774" width="18.85546875" style="77" customWidth="1"/>
    <col min="775" max="775" width="11.42578125" style="77" customWidth="1"/>
    <col min="776" max="779" width="20.7109375" style="77" customWidth="1"/>
    <col min="780" max="780" width="11.42578125" style="77"/>
    <col min="781" max="790" width="0" style="77" hidden="1" customWidth="1"/>
    <col min="791" max="1024" width="11.42578125" style="77"/>
    <col min="1025" max="1025" width="65.28515625" style="77" bestFit="1" customWidth="1"/>
    <col min="1026" max="1026" width="11.42578125" style="77"/>
    <col min="1027" max="1027" width="63.42578125" style="77" customWidth="1"/>
    <col min="1028" max="1029" width="11.42578125" style="77"/>
    <col min="1030" max="1030" width="18.85546875" style="77" customWidth="1"/>
    <col min="1031" max="1031" width="11.42578125" style="77" customWidth="1"/>
    <col min="1032" max="1035" width="20.7109375" style="77" customWidth="1"/>
    <col min="1036" max="1036" width="11.42578125" style="77"/>
    <col min="1037" max="1046" width="0" style="77" hidden="1" customWidth="1"/>
    <col min="1047" max="1280" width="11.42578125" style="77"/>
    <col min="1281" max="1281" width="65.28515625" style="77" bestFit="1" customWidth="1"/>
    <col min="1282" max="1282" width="11.42578125" style="77"/>
    <col min="1283" max="1283" width="63.42578125" style="77" customWidth="1"/>
    <col min="1284" max="1285" width="11.42578125" style="77"/>
    <col min="1286" max="1286" width="18.85546875" style="77" customWidth="1"/>
    <col min="1287" max="1287" width="11.42578125" style="77" customWidth="1"/>
    <col min="1288" max="1291" width="20.7109375" style="77" customWidth="1"/>
    <col min="1292" max="1292" width="11.42578125" style="77"/>
    <col min="1293" max="1302" width="0" style="77" hidden="1" customWidth="1"/>
    <col min="1303" max="1536" width="11.42578125" style="77"/>
    <col min="1537" max="1537" width="65.28515625" style="77" bestFit="1" customWidth="1"/>
    <col min="1538" max="1538" width="11.42578125" style="77"/>
    <col min="1539" max="1539" width="63.42578125" style="77" customWidth="1"/>
    <col min="1540" max="1541" width="11.42578125" style="77"/>
    <col min="1542" max="1542" width="18.85546875" style="77" customWidth="1"/>
    <col min="1543" max="1543" width="11.42578125" style="77" customWidth="1"/>
    <col min="1544" max="1547" width="20.7109375" style="77" customWidth="1"/>
    <col min="1548" max="1548" width="11.42578125" style="77"/>
    <col min="1549" max="1558" width="0" style="77" hidden="1" customWidth="1"/>
    <col min="1559" max="1792" width="11.42578125" style="77"/>
    <col min="1793" max="1793" width="65.28515625" style="77" bestFit="1" customWidth="1"/>
    <col min="1794" max="1794" width="11.42578125" style="77"/>
    <col min="1795" max="1795" width="63.42578125" style="77" customWidth="1"/>
    <col min="1796" max="1797" width="11.42578125" style="77"/>
    <col min="1798" max="1798" width="18.85546875" style="77" customWidth="1"/>
    <col min="1799" max="1799" width="11.42578125" style="77" customWidth="1"/>
    <col min="1800" max="1803" width="20.7109375" style="77" customWidth="1"/>
    <col min="1804" max="1804" width="11.42578125" style="77"/>
    <col min="1805" max="1814" width="0" style="77" hidden="1" customWidth="1"/>
    <col min="1815" max="2048" width="11.42578125" style="77"/>
    <col min="2049" max="2049" width="65.28515625" style="77" bestFit="1" customWidth="1"/>
    <col min="2050" max="2050" width="11.42578125" style="77"/>
    <col min="2051" max="2051" width="63.42578125" style="77" customWidth="1"/>
    <col min="2052" max="2053" width="11.42578125" style="77"/>
    <col min="2054" max="2054" width="18.85546875" style="77" customWidth="1"/>
    <col min="2055" max="2055" width="11.42578125" style="77" customWidth="1"/>
    <col min="2056" max="2059" width="20.7109375" style="77" customWidth="1"/>
    <col min="2060" max="2060" width="11.42578125" style="77"/>
    <col min="2061" max="2070" width="0" style="77" hidden="1" customWidth="1"/>
    <col min="2071" max="2304" width="11.42578125" style="77"/>
    <col min="2305" max="2305" width="65.28515625" style="77" bestFit="1" customWidth="1"/>
    <col min="2306" max="2306" width="11.42578125" style="77"/>
    <col min="2307" max="2307" width="63.42578125" style="77" customWidth="1"/>
    <col min="2308" max="2309" width="11.42578125" style="77"/>
    <col min="2310" max="2310" width="18.85546875" style="77" customWidth="1"/>
    <col min="2311" max="2311" width="11.42578125" style="77" customWidth="1"/>
    <col min="2312" max="2315" width="20.7109375" style="77" customWidth="1"/>
    <col min="2316" max="2316" width="11.42578125" style="77"/>
    <col min="2317" max="2326" width="0" style="77" hidden="1" customWidth="1"/>
    <col min="2327" max="2560" width="11.42578125" style="77"/>
    <col min="2561" max="2561" width="65.28515625" style="77" bestFit="1" customWidth="1"/>
    <col min="2562" max="2562" width="11.42578125" style="77"/>
    <col min="2563" max="2563" width="63.42578125" style="77" customWidth="1"/>
    <col min="2564" max="2565" width="11.42578125" style="77"/>
    <col min="2566" max="2566" width="18.85546875" style="77" customWidth="1"/>
    <col min="2567" max="2567" width="11.42578125" style="77" customWidth="1"/>
    <col min="2568" max="2571" width="20.7109375" style="77" customWidth="1"/>
    <col min="2572" max="2572" width="11.42578125" style="77"/>
    <col min="2573" max="2582" width="0" style="77" hidden="1" customWidth="1"/>
    <col min="2583" max="2816" width="11.42578125" style="77"/>
    <col min="2817" max="2817" width="65.28515625" style="77" bestFit="1" customWidth="1"/>
    <col min="2818" max="2818" width="11.42578125" style="77"/>
    <col min="2819" max="2819" width="63.42578125" style="77" customWidth="1"/>
    <col min="2820" max="2821" width="11.42578125" style="77"/>
    <col min="2822" max="2822" width="18.85546875" style="77" customWidth="1"/>
    <col min="2823" max="2823" width="11.42578125" style="77" customWidth="1"/>
    <col min="2824" max="2827" width="20.7109375" style="77" customWidth="1"/>
    <col min="2828" max="2828" width="11.42578125" style="77"/>
    <col min="2829" max="2838" width="0" style="77" hidden="1" customWidth="1"/>
    <col min="2839" max="3072" width="11.42578125" style="77"/>
    <col min="3073" max="3073" width="65.28515625" style="77" bestFit="1" customWidth="1"/>
    <col min="3074" max="3074" width="11.42578125" style="77"/>
    <col min="3075" max="3075" width="63.42578125" style="77" customWidth="1"/>
    <col min="3076" max="3077" width="11.42578125" style="77"/>
    <col min="3078" max="3078" width="18.85546875" style="77" customWidth="1"/>
    <col min="3079" max="3079" width="11.42578125" style="77" customWidth="1"/>
    <col min="3080" max="3083" width="20.7109375" style="77" customWidth="1"/>
    <col min="3084" max="3084" width="11.42578125" style="77"/>
    <col min="3085" max="3094" width="0" style="77" hidden="1" customWidth="1"/>
    <col min="3095" max="3328" width="11.42578125" style="77"/>
    <col min="3329" max="3329" width="65.28515625" style="77" bestFit="1" customWidth="1"/>
    <col min="3330" max="3330" width="11.42578125" style="77"/>
    <col min="3331" max="3331" width="63.42578125" style="77" customWidth="1"/>
    <col min="3332" max="3333" width="11.42578125" style="77"/>
    <col min="3334" max="3334" width="18.85546875" style="77" customWidth="1"/>
    <col min="3335" max="3335" width="11.42578125" style="77" customWidth="1"/>
    <col min="3336" max="3339" width="20.7109375" style="77" customWidth="1"/>
    <col min="3340" max="3340" width="11.42578125" style="77"/>
    <col min="3341" max="3350" width="0" style="77" hidden="1" customWidth="1"/>
    <col min="3351" max="3584" width="11.42578125" style="77"/>
    <col min="3585" max="3585" width="65.28515625" style="77" bestFit="1" customWidth="1"/>
    <col min="3586" max="3586" width="11.42578125" style="77"/>
    <col min="3587" max="3587" width="63.42578125" style="77" customWidth="1"/>
    <col min="3588" max="3589" width="11.42578125" style="77"/>
    <col min="3590" max="3590" width="18.85546875" style="77" customWidth="1"/>
    <col min="3591" max="3591" width="11.42578125" style="77" customWidth="1"/>
    <col min="3592" max="3595" width="20.7109375" style="77" customWidth="1"/>
    <col min="3596" max="3596" width="11.42578125" style="77"/>
    <col min="3597" max="3606" width="0" style="77" hidden="1" customWidth="1"/>
    <col min="3607" max="3840" width="11.42578125" style="77"/>
    <col min="3841" max="3841" width="65.28515625" style="77" bestFit="1" customWidth="1"/>
    <col min="3842" max="3842" width="11.42578125" style="77"/>
    <col min="3843" max="3843" width="63.42578125" style="77" customWidth="1"/>
    <col min="3844" max="3845" width="11.42578125" style="77"/>
    <col min="3846" max="3846" width="18.85546875" style="77" customWidth="1"/>
    <col min="3847" max="3847" width="11.42578125" style="77" customWidth="1"/>
    <col min="3848" max="3851" width="20.7109375" style="77" customWidth="1"/>
    <col min="3852" max="3852" width="11.42578125" style="77"/>
    <col min="3853" max="3862" width="0" style="77" hidden="1" customWidth="1"/>
    <col min="3863" max="4096" width="11.42578125" style="77"/>
    <col min="4097" max="4097" width="65.28515625" style="77" bestFit="1" customWidth="1"/>
    <col min="4098" max="4098" width="11.42578125" style="77"/>
    <col min="4099" max="4099" width="63.42578125" style="77" customWidth="1"/>
    <col min="4100" max="4101" width="11.42578125" style="77"/>
    <col min="4102" max="4102" width="18.85546875" style="77" customWidth="1"/>
    <col min="4103" max="4103" width="11.42578125" style="77" customWidth="1"/>
    <col min="4104" max="4107" width="20.7109375" style="77" customWidth="1"/>
    <col min="4108" max="4108" width="11.42578125" style="77"/>
    <col min="4109" max="4118" width="0" style="77" hidden="1" customWidth="1"/>
    <col min="4119" max="4352" width="11.42578125" style="77"/>
    <col min="4353" max="4353" width="65.28515625" style="77" bestFit="1" customWidth="1"/>
    <col min="4354" max="4354" width="11.42578125" style="77"/>
    <col min="4355" max="4355" width="63.42578125" style="77" customWidth="1"/>
    <col min="4356" max="4357" width="11.42578125" style="77"/>
    <col min="4358" max="4358" width="18.85546875" style="77" customWidth="1"/>
    <col min="4359" max="4359" width="11.42578125" style="77" customWidth="1"/>
    <col min="4360" max="4363" width="20.7109375" style="77" customWidth="1"/>
    <col min="4364" max="4364" width="11.42578125" style="77"/>
    <col min="4365" max="4374" width="0" style="77" hidden="1" customWidth="1"/>
    <col min="4375" max="4608" width="11.42578125" style="77"/>
    <col min="4609" max="4609" width="65.28515625" style="77" bestFit="1" customWidth="1"/>
    <col min="4610" max="4610" width="11.42578125" style="77"/>
    <col min="4611" max="4611" width="63.42578125" style="77" customWidth="1"/>
    <col min="4612" max="4613" width="11.42578125" style="77"/>
    <col min="4614" max="4614" width="18.85546875" style="77" customWidth="1"/>
    <col min="4615" max="4615" width="11.42578125" style="77" customWidth="1"/>
    <col min="4616" max="4619" width="20.7109375" style="77" customWidth="1"/>
    <col min="4620" max="4620" width="11.42578125" style="77"/>
    <col min="4621" max="4630" width="0" style="77" hidden="1" customWidth="1"/>
    <col min="4631" max="4864" width="11.42578125" style="77"/>
    <col min="4865" max="4865" width="65.28515625" style="77" bestFit="1" customWidth="1"/>
    <col min="4866" max="4866" width="11.42578125" style="77"/>
    <col min="4867" max="4867" width="63.42578125" style="77" customWidth="1"/>
    <col min="4868" max="4869" width="11.42578125" style="77"/>
    <col min="4870" max="4870" width="18.85546875" style="77" customWidth="1"/>
    <col min="4871" max="4871" width="11.42578125" style="77" customWidth="1"/>
    <col min="4872" max="4875" width="20.7109375" style="77" customWidth="1"/>
    <col min="4876" max="4876" width="11.42578125" style="77"/>
    <col min="4877" max="4886" width="0" style="77" hidden="1" customWidth="1"/>
    <col min="4887" max="5120" width="11.42578125" style="77"/>
    <col min="5121" max="5121" width="65.28515625" style="77" bestFit="1" customWidth="1"/>
    <col min="5122" max="5122" width="11.42578125" style="77"/>
    <col min="5123" max="5123" width="63.42578125" style="77" customWidth="1"/>
    <col min="5124" max="5125" width="11.42578125" style="77"/>
    <col min="5126" max="5126" width="18.85546875" style="77" customWidth="1"/>
    <col min="5127" max="5127" width="11.42578125" style="77" customWidth="1"/>
    <col min="5128" max="5131" width="20.7109375" style="77" customWidth="1"/>
    <col min="5132" max="5132" width="11.42578125" style="77"/>
    <col min="5133" max="5142" width="0" style="77" hidden="1" customWidth="1"/>
    <col min="5143" max="5376" width="11.42578125" style="77"/>
    <col min="5377" max="5377" width="65.28515625" style="77" bestFit="1" customWidth="1"/>
    <col min="5378" max="5378" width="11.42578125" style="77"/>
    <col min="5379" max="5379" width="63.42578125" style="77" customWidth="1"/>
    <col min="5380" max="5381" width="11.42578125" style="77"/>
    <col min="5382" max="5382" width="18.85546875" style="77" customWidth="1"/>
    <col min="5383" max="5383" width="11.42578125" style="77" customWidth="1"/>
    <col min="5384" max="5387" width="20.7109375" style="77" customWidth="1"/>
    <col min="5388" max="5388" width="11.42578125" style="77"/>
    <col min="5389" max="5398" width="0" style="77" hidden="1" customWidth="1"/>
    <col min="5399" max="5632" width="11.42578125" style="77"/>
    <col min="5633" max="5633" width="65.28515625" style="77" bestFit="1" customWidth="1"/>
    <col min="5634" max="5634" width="11.42578125" style="77"/>
    <col min="5635" max="5635" width="63.42578125" style="77" customWidth="1"/>
    <col min="5636" max="5637" width="11.42578125" style="77"/>
    <col min="5638" max="5638" width="18.85546875" style="77" customWidth="1"/>
    <col min="5639" max="5639" width="11.42578125" style="77" customWidth="1"/>
    <col min="5640" max="5643" width="20.7109375" style="77" customWidth="1"/>
    <col min="5644" max="5644" width="11.42578125" style="77"/>
    <col min="5645" max="5654" width="0" style="77" hidden="1" customWidth="1"/>
    <col min="5655" max="5888" width="11.42578125" style="77"/>
    <col min="5889" max="5889" width="65.28515625" style="77" bestFit="1" customWidth="1"/>
    <col min="5890" max="5890" width="11.42578125" style="77"/>
    <col min="5891" max="5891" width="63.42578125" style="77" customWidth="1"/>
    <col min="5892" max="5893" width="11.42578125" style="77"/>
    <col min="5894" max="5894" width="18.85546875" style="77" customWidth="1"/>
    <col min="5895" max="5895" width="11.42578125" style="77" customWidth="1"/>
    <col min="5896" max="5899" width="20.7109375" style="77" customWidth="1"/>
    <col min="5900" max="5900" width="11.42578125" style="77"/>
    <col min="5901" max="5910" width="0" style="77" hidden="1" customWidth="1"/>
    <col min="5911" max="6144" width="11.42578125" style="77"/>
    <col min="6145" max="6145" width="65.28515625" style="77" bestFit="1" customWidth="1"/>
    <col min="6146" max="6146" width="11.42578125" style="77"/>
    <col min="6147" max="6147" width="63.42578125" style="77" customWidth="1"/>
    <col min="6148" max="6149" width="11.42578125" style="77"/>
    <col min="6150" max="6150" width="18.85546875" style="77" customWidth="1"/>
    <col min="6151" max="6151" width="11.42578125" style="77" customWidth="1"/>
    <col min="6152" max="6155" width="20.7109375" style="77" customWidth="1"/>
    <col min="6156" max="6156" width="11.42578125" style="77"/>
    <col min="6157" max="6166" width="0" style="77" hidden="1" customWidth="1"/>
    <col min="6167" max="6400" width="11.42578125" style="77"/>
    <col min="6401" max="6401" width="65.28515625" style="77" bestFit="1" customWidth="1"/>
    <col min="6402" max="6402" width="11.42578125" style="77"/>
    <col min="6403" max="6403" width="63.42578125" style="77" customWidth="1"/>
    <col min="6404" max="6405" width="11.42578125" style="77"/>
    <col min="6406" max="6406" width="18.85546875" style="77" customWidth="1"/>
    <col min="6407" max="6407" width="11.42578125" style="77" customWidth="1"/>
    <col min="6408" max="6411" width="20.7109375" style="77" customWidth="1"/>
    <col min="6412" max="6412" width="11.42578125" style="77"/>
    <col min="6413" max="6422" width="0" style="77" hidden="1" customWidth="1"/>
    <col min="6423" max="6656" width="11.42578125" style="77"/>
    <col min="6657" max="6657" width="65.28515625" style="77" bestFit="1" customWidth="1"/>
    <col min="6658" max="6658" width="11.42578125" style="77"/>
    <col min="6659" max="6659" width="63.42578125" style="77" customWidth="1"/>
    <col min="6660" max="6661" width="11.42578125" style="77"/>
    <col min="6662" max="6662" width="18.85546875" style="77" customWidth="1"/>
    <col min="6663" max="6663" width="11.42578125" style="77" customWidth="1"/>
    <col min="6664" max="6667" width="20.7109375" style="77" customWidth="1"/>
    <col min="6668" max="6668" width="11.42578125" style="77"/>
    <col min="6669" max="6678" width="0" style="77" hidden="1" customWidth="1"/>
    <col min="6679" max="6912" width="11.42578125" style="77"/>
    <col min="6913" max="6913" width="65.28515625" style="77" bestFit="1" customWidth="1"/>
    <col min="6914" max="6914" width="11.42578125" style="77"/>
    <col min="6915" max="6915" width="63.42578125" style="77" customWidth="1"/>
    <col min="6916" max="6917" width="11.42578125" style="77"/>
    <col min="6918" max="6918" width="18.85546875" style="77" customWidth="1"/>
    <col min="6919" max="6919" width="11.42578125" style="77" customWidth="1"/>
    <col min="6920" max="6923" width="20.7109375" style="77" customWidth="1"/>
    <col min="6924" max="6924" width="11.42578125" style="77"/>
    <col min="6925" max="6934" width="0" style="77" hidden="1" customWidth="1"/>
    <col min="6935" max="7168" width="11.42578125" style="77"/>
    <col min="7169" max="7169" width="65.28515625" style="77" bestFit="1" customWidth="1"/>
    <col min="7170" max="7170" width="11.42578125" style="77"/>
    <col min="7171" max="7171" width="63.42578125" style="77" customWidth="1"/>
    <col min="7172" max="7173" width="11.42578125" style="77"/>
    <col min="7174" max="7174" width="18.85546875" style="77" customWidth="1"/>
    <col min="7175" max="7175" width="11.42578125" style="77" customWidth="1"/>
    <col min="7176" max="7179" width="20.7109375" style="77" customWidth="1"/>
    <col min="7180" max="7180" width="11.42578125" style="77"/>
    <col min="7181" max="7190" width="0" style="77" hidden="1" customWidth="1"/>
    <col min="7191" max="7424" width="11.42578125" style="77"/>
    <col min="7425" max="7425" width="65.28515625" style="77" bestFit="1" customWidth="1"/>
    <col min="7426" max="7426" width="11.42578125" style="77"/>
    <col min="7427" max="7427" width="63.42578125" style="77" customWidth="1"/>
    <col min="7428" max="7429" width="11.42578125" style="77"/>
    <col min="7430" max="7430" width="18.85546875" style="77" customWidth="1"/>
    <col min="7431" max="7431" width="11.42578125" style="77" customWidth="1"/>
    <col min="7432" max="7435" width="20.7109375" style="77" customWidth="1"/>
    <col min="7436" max="7436" width="11.42578125" style="77"/>
    <col min="7437" max="7446" width="0" style="77" hidden="1" customWidth="1"/>
    <col min="7447" max="7680" width="11.42578125" style="77"/>
    <col min="7681" max="7681" width="65.28515625" style="77" bestFit="1" customWidth="1"/>
    <col min="7682" max="7682" width="11.42578125" style="77"/>
    <col min="7683" max="7683" width="63.42578125" style="77" customWidth="1"/>
    <col min="7684" max="7685" width="11.42578125" style="77"/>
    <col min="7686" max="7686" width="18.85546875" style="77" customWidth="1"/>
    <col min="7687" max="7687" width="11.42578125" style="77" customWidth="1"/>
    <col min="7688" max="7691" width="20.7109375" style="77" customWidth="1"/>
    <col min="7692" max="7692" width="11.42578125" style="77"/>
    <col min="7693" max="7702" width="0" style="77" hidden="1" customWidth="1"/>
    <col min="7703" max="7936" width="11.42578125" style="77"/>
    <col min="7937" max="7937" width="65.28515625" style="77" bestFit="1" customWidth="1"/>
    <col min="7938" max="7938" width="11.42578125" style="77"/>
    <col min="7939" max="7939" width="63.42578125" style="77" customWidth="1"/>
    <col min="7940" max="7941" width="11.42578125" style="77"/>
    <col min="7942" max="7942" width="18.85546875" style="77" customWidth="1"/>
    <col min="7943" max="7943" width="11.42578125" style="77" customWidth="1"/>
    <col min="7944" max="7947" width="20.7109375" style="77" customWidth="1"/>
    <col min="7948" max="7948" width="11.42578125" style="77"/>
    <col min="7949" max="7958" width="0" style="77" hidden="1" customWidth="1"/>
    <col min="7959" max="8192" width="11.42578125" style="77"/>
    <col min="8193" max="8193" width="65.28515625" style="77" bestFit="1" customWidth="1"/>
    <col min="8194" max="8194" width="11.42578125" style="77"/>
    <col min="8195" max="8195" width="63.42578125" style="77" customWidth="1"/>
    <col min="8196" max="8197" width="11.42578125" style="77"/>
    <col min="8198" max="8198" width="18.85546875" style="77" customWidth="1"/>
    <col min="8199" max="8199" width="11.42578125" style="77" customWidth="1"/>
    <col min="8200" max="8203" width="20.7109375" style="77" customWidth="1"/>
    <col min="8204" max="8204" width="11.42578125" style="77"/>
    <col min="8205" max="8214" width="0" style="77" hidden="1" customWidth="1"/>
    <col min="8215" max="8448" width="11.42578125" style="77"/>
    <col min="8449" max="8449" width="65.28515625" style="77" bestFit="1" customWidth="1"/>
    <col min="8450" max="8450" width="11.42578125" style="77"/>
    <col min="8451" max="8451" width="63.42578125" style="77" customWidth="1"/>
    <col min="8452" max="8453" width="11.42578125" style="77"/>
    <col min="8454" max="8454" width="18.85546875" style="77" customWidth="1"/>
    <col min="8455" max="8455" width="11.42578125" style="77" customWidth="1"/>
    <col min="8456" max="8459" width="20.7109375" style="77" customWidth="1"/>
    <col min="8460" max="8460" width="11.42578125" style="77"/>
    <col min="8461" max="8470" width="0" style="77" hidden="1" customWidth="1"/>
    <col min="8471" max="8704" width="11.42578125" style="77"/>
    <col min="8705" max="8705" width="65.28515625" style="77" bestFit="1" customWidth="1"/>
    <col min="8706" max="8706" width="11.42578125" style="77"/>
    <col min="8707" max="8707" width="63.42578125" style="77" customWidth="1"/>
    <col min="8708" max="8709" width="11.42578125" style="77"/>
    <col min="8710" max="8710" width="18.85546875" style="77" customWidth="1"/>
    <col min="8711" max="8711" width="11.42578125" style="77" customWidth="1"/>
    <col min="8712" max="8715" width="20.7109375" style="77" customWidth="1"/>
    <col min="8716" max="8716" width="11.42578125" style="77"/>
    <col min="8717" max="8726" width="0" style="77" hidden="1" customWidth="1"/>
    <col min="8727" max="8960" width="11.42578125" style="77"/>
    <col min="8961" max="8961" width="65.28515625" style="77" bestFit="1" customWidth="1"/>
    <col min="8962" max="8962" width="11.42578125" style="77"/>
    <col min="8963" max="8963" width="63.42578125" style="77" customWidth="1"/>
    <col min="8964" max="8965" width="11.42578125" style="77"/>
    <col min="8966" max="8966" width="18.85546875" style="77" customWidth="1"/>
    <col min="8967" max="8967" width="11.42578125" style="77" customWidth="1"/>
    <col min="8968" max="8971" width="20.7109375" style="77" customWidth="1"/>
    <col min="8972" max="8972" width="11.42578125" style="77"/>
    <col min="8973" max="8982" width="0" style="77" hidden="1" customWidth="1"/>
    <col min="8983" max="9216" width="11.42578125" style="77"/>
    <col min="9217" max="9217" width="65.28515625" style="77" bestFit="1" customWidth="1"/>
    <col min="9218" max="9218" width="11.42578125" style="77"/>
    <col min="9219" max="9219" width="63.42578125" style="77" customWidth="1"/>
    <col min="9220" max="9221" width="11.42578125" style="77"/>
    <col min="9222" max="9222" width="18.85546875" style="77" customWidth="1"/>
    <col min="9223" max="9223" width="11.42578125" style="77" customWidth="1"/>
    <col min="9224" max="9227" width="20.7109375" style="77" customWidth="1"/>
    <col min="9228" max="9228" width="11.42578125" style="77"/>
    <col min="9229" max="9238" width="0" style="77" hidden="1" customWidth="1"/>
    <col min="9239" max="9472" width="11.42578125" style="77"/>
    <col min="9473" max="9473" width="65.28515625" style="77" bestFit="1" customWidth="1"/>
    <col min="9474" max="9474" width="11.42578125" style="77"/>
    <col min="9475" max="9475" width="63.42578125" style="77" customWidth="1"/>
    <col min="9476" max="9477" width="11.42578125" style="77"/>
    <col min="9478" max="9478" width="18.85546875" style="77" customWidth="1"/>
    <col min="9479" max="9479" width="11.42578125" style="77" customWidth="1"/>
    <col min="9480" max="9483" width="20.7109375" style="77" customWidth="1"/>
    <col min="9484" max="9484" width="11.42578125" style="77"/>
    <col min="9485" max="9494" width="0" style="77" hidden="1" customWidth="1"/>
    <col min="9495" max="9728" width="11.42578125" style="77"/>
    <col min="9729" max="9729" width="65.28515625" style="77" bestFit="1" customWidth="1"/>
    <col min="9730" max="9730" width="11.42578125" style="77"/>
    <col min="9731" max="9731" width="63.42578125" style="77" customWidth="1"/>
    <col min="9732" max="9733" width="11.42578125" style="77"/>
    <col min="9734" max="9734" width="18.85546875" style="77" customWidth="1"/>
    <col min="9735" max="9735" width="11.42578125" style="77" customWidth="1"/>
    <col min="9736" max="9739" width="20.7109375" style="77" customWidth="1"/>
    <col min="9740" max="9740" width="11.42578125" style="77"/>
    <col min="9741" max="9750" width="0" style="77" hidden="1" customWidth="1"/>
    <col min="9751" max="9984" width="11.42578125" style="77"/>
    <col min="9985" max="9985" width="65.28515625" style="77" bestFit="1" customWidth="1"/>
    <col min="9986" max="9986" width="11.42578125" style="77"/>
    <col min="9987" max="9987" width="63.42578125" style="77" customWidth="1"/>
    <col min="9988" max="9989" width="11.42578125" style="77"/>
    <col min="9990" max="9990" width="18.85546875" style="77" customWidth="1"/>
    <col min="9991" max="9991" width="11.42578125" style="77" customWidth="1"/>
    <col min="9992" max="9995" width="20.7109375" style="77" customWidth="1"/>
    <col min="9996" max="9996" width="11.42578125" style="77"/>
    <col min="9997" max="10006" width="0" style="77" hidden="1" customWidth="1"/>
    <col min="10007" max="10240" width="11.42578125" style="77"/>
    <col min="10241" max="10241" width="65.28515625" style="77" bestFit="1" customWidth="1"/>
    <col min="10242" max="10242" width="11.42578125" style="77"/>
    <col min="10243" max="10243" width="63.42578125" style="77" customWidth="1"/>
    <col min="10244" max="10245" width="11.42578125" style="77"/>
    <col min="10246" max="10246" width="18.85546875" style="77" customWidth="1"/>
    <col min="10247" max="10247" width="11.42578125" style="77" customWidth="1"/>
    <col min="10248" max="10251" width="20.7109375" style="77" customWidth="1"/>
    <col min="10252" max="10252" width="11.42578125" style="77"/>
    <col min="10253" max="10262" width="0" style="77" hidden="1" customWidth="1"/>
    <col min="10263" max="10496" width="11.42578125" style="77"/>
    <col min="10497" max="10497" width="65.28515625" style="77" bestFit="1" customWidth="1"/>
    <col min="10498" max="10498" width="11.42578125" style="77"/>
    <col min="10499" max="10499" width="63.42578125" style="77" customWidth="1"/>
    <col min="10500" max="10501" width="11.42578125" style="77"/>
    <col min="10502" max="10502" width="18.85546875" style="77" customWidth="1"/>
    <col min="10503" max="10503" width="11.42578125" style="77" customWidth="1"/>
    <col min="10504" max="10507" width="20.7109375" style="77" customWidth="1"/>
    <col min="10508" max="10508" width="11.42578125" style="77"/>
    <col min="10509" max="10518" width="0" style="77" hidden="1" customWidth="1"/>
    <col min="10519" max="10752" width="11.42578125" style="77"/>
    <col min="10753" max="10753" width="65.28515625" style="77" bestFit="1" customWidth="1"/>
    <col min="10754" max="10754" width="11.42578125" style="77"/>
    <col min="10755" max="10755" width="63.42578125" style="77" customWidth="1"/>
    <col min="10756" max="10757" width="11.42578125" style="77"/>
    <col min="10758" max="10758" width="18.85546875" style="77" customWidth="1"/>
    <col min="10759" max="10759" width="11.42578125" style="77" customWidth="1"/>
    <col min="10760" max="10763" width="20.7109375" style="77" customWidth="1"/>
    <col min="10764" max="10764" width="11.42578125" style="77"/>
    <col min="10765" max="10774" width="0" style="77" hidden="1" customWidth="1"/>
    <col min="10775" max="11008" width="11.42578125" style="77"/>
    <col min="11009" max="11009" width="65.28515625" style="77" bestFit="1" customWidth="1"/>
    <col min="11010" max="11010" width="11.42578125" style="77"/>
    <col min="11011" max="11011" width="63.42578125" style="77" customWidth="1"/>
    <col min="11012" max="11013" width="11.42578125" style="77"/>
    <col min="11014" max="11014" width="18.85546875" style="77" customWidth="1"/>
    <col min="11015" max="11015" width="11.42578125" style="77" customWidth="1"/>
    <col min="11016" max="11019" width="20.7109375" style="77" customWidth="1"/>
    <col min="11020" max="11020" width="11.42578125" style="77"/>
    <col min="11021" max="11030" width="0" style="77" hidden="1" customWidth="1"/>
    <col min="11031" max="11264" width="11.42578125" style="77"/>
    <col min="11265" max="11265" width="65.28515625" style="77" bestFit="1" customWidth="1"/>
    <col min="11266" max="11266" width="11.42578125" style="77"/>
    <col min="11267" max="11267" width="63.42578125" style="77" customWidth="1"/>
    <col min="11268" max="11269" width="11.42578125" style="77"/>
    <col min="11270" max="11270" width="18.85546875" style="77" customWidth="1"/>
    <col min="11271" max="11271" width="11.42578125" style="77" customWidth="1"/>
    <col min="11272" max="11275" width="20.7109375" style="77" customWidth="1"/>
    <col min="11276" max="11276" width="11.42578125" style="77"/>
    <col min="11277" max="11286" width="0" style="77" hidden="1" customWidth="1"/>
    <col min="11287" max="11520" width="11.42578125" style="77"/>
    <col min="11521" max="11521" width="65.28515625" style="77" bestFit="1" customWidth="1"/>
    <col min="11522" max="11522" width="11.42578125" style="77"/>
    <col min="11523" max="11523" width="63.42578125" style="77" customWidth="1"/>
    <col min="11524" max="11525" width="11.42578125" style="77"/>
    <col min="11526" max="11526" width="18.85546875" style="77" customWidth="1"/>
    <col min="11527" max="11527" width="11.42578125" style="77" customWidth="1"/>
    <col min="11528" max="11531" width="20.7109375" style="77" customWidth="1"/>
    <col min="11532" max="11532" width="11.42578125" style="77"/>
    <col min="11533" max="11542" width="0" style="77" hidden="1" customWidth="1"/>
    <col min="11543" max="11776" width="11.42578125" style="77"/>
    <col min="11777" max="11777" width="65.28515625" style="77" bestFit="1" customWidth="1"/>
    <col min="11778" max="11778" width="11.42578125" style="77"/>
    <col min="11779" max="11779" width="63.42578125" style="77" customWidth="1"/>
    <col min="11780" max="11781" width="11.42578125" style="77"/>
    <col min="11782" max="11782" width="18.85546875" style="77" customWidth="1"/>
    <col min="11783" max="11783" width="11.42578125" style="77" customWidth="1"/>
    <col min="11784" max="11787" width="20.7109375" style="77" customWidth="1"/>
    <col min="11788" max="11788" width="11.42578125" style="77"/>
    <col min="11789" max="11798" width="0" style="77" hidden="1" customWidth="1"/>
    <col min="11799" max="12032" width="11.42578125" style="77"/>
    <col min="12033" max="12033" width="65.28515625" style="77" bestFit="1" customWidth="1"/>
    <col min="12034" max="12034" width="11.42578125" style="77"/>
    <col min="12035" max="12035" width="63.42578125" style="77" customWidth="1"/>
    <col min="12036" max="12037" width="11.42578125" style="77"/>
    <col min="12038" max="12038" width="18.85546875" style="77" customWidth="1"/>
    <col min="12039" max="12039" width="11.42578125" style="77" customWidth="1"/>
    <col min="12040" max="12043" width="20.7109375" style="77" customWidth="1"/>
    <col min="12044" max="12044" width="11.42578125" style="77"/>
    <col min="12045" max="12054" width="0" style="77" hidden="1" customWidth="1"/>
    <col min="12055" max="12288" width="11.42578125" style="77"/>
    <col min="12289" max="12289" width="65.28515625" style="77" bestFit="1" customWidth="1"/>
    <col min="12290" max="12290" width="11.42578125" style="77"/>
    <col min="12291" max="12291" width="63.42578125" style="77" customWidth="1"/>
    <col min="12292" max="12293" width="11.42578125" style="77"/>
    <col min="12294" max="12294" width="18.85546875" style="77" customWidth="1"/>
    <col min="12295" max="12295" width="11.42578125" style="77" customWidth="1"/>
    <col min="12296" max="12299" width="20.7109375" style="77" customWidth="1"/>
    <col min="12300" max="12300" width="11.42578125" style="77"/>
    <col min="12301" max="12310" width="0" style="77" hidden="1" customWidth="1"/>
    <col min="12311" max="12544" width="11.42578125" style="77"/>
    <col min="12545" max="12545" width="65.28515625" style="77" bestFit="1" customWidth="1"/>
    <col min="12546" max="12546" width="11.42578125" style="77"/>
    <col min="12547" max="12547" width="63.42578125" style="77" customWidth="1"/>
    <col min="12548" max="12549" width="11.42578125" style="77"/>
    <col min="12550" max="12550" width="18.85546875" style="77" customWidth="1"/>
    <col min="12551" max="12551" width="11.42578125" style="77" customWidth="1"/>
    <col min="12552" max="12555" width="20.7109375" style="77" customWidth="1"/>
    <col min="12556" max="12556" width="11.42578125" style="77"/>
    <col min="12557" max="12566" width="0" style="77" hidden="1" customWidth="1"/>
    <col min="12567" max="12800" width="11.42578125" style="77"/>
    <col min="12801" max="12801" width="65.28515625" style="77" bestFit="1" customWidth="1"/>
    <col min="12802" max="12802" width="11.42578125" style="77"/>
    <col min="12803" max="12803" width="63.42578125" style="77" customWidth="1"/>
    <col min="12804" max="12805" width="11.42578125" style="77"/>
    <col min="12806" max="12806" width="18.85546875" style="77" customWidth="1"/>
    <col min="12807" max="12807" width="11.42578125" style="77" customWidth="1"/>
    <col min="12808" max="12811" width="20.7109375" style="77" customWidth="1"/>
    <col min="12812" max="12812" width="11.42578125" style="77"/>
    <col min="12813" max="12822" width="0" style="77" hidden="1" customWidth="1"/>
    <col min="12823" max="13056" width="11.42578125" style="77"/>
    <col min="13057" max="13057" width="65.28515625" style="77" bestFit="1" customWidth="1"/>
    <col min="13058" max="13058" width="11.42578125" style="77"/>
    <col min="13059" max="13059" width="63.42578125" style="77" customWidth="1"/>
    <col min="13060" max="13061" width="11.42578125" style="77"/>
    <col min="13062" max="13062" width="18.85546875" style="77" customWidth="1"/>
    <col min="13063" max="13063" width="11.42578125" style="77" customWidth="1"/>
    <col min="13064" max="13067" width="20.7109375" style="77" customWidth="1"/>
    <col min="13068" max="13068" width="11.42578125" style="77"/>
    <col min="13069" max="13078" width="0" style="77" hidden="1" customWidth="1"/>
    <col min="13079" max="13312" width="11.42578125" style="77"/>
    <col min="13313" max="13313" width="65.28515625" style="77" bestFit="1" customWidth="1"/>
    <col min="13314" max="13314" width="11.42578125" style="77"/>
    <col min="13315" max="13315" width="63.42578125" style="77" customWidth="1"/>
    <col min="13316" max="13317" width="11.42578125" style="77"/>
    <col min="13318" max="13318" width="18.85546875" style="77" customWidth="1"/>
    <col min="13319" max="13319" width="11.42578125" style="77" customWidth="1"/>
    <col min="13320" max="13323" width="20.7109375" style="77" customWidth="1"/>
    <col min="13324" max="13324" width="11.42578125" style="77"/>
    <col min="13325" max="13334" width="0" style="77" hidden="1" customWidth="1"/>
    <col min="13335" max="13568" width="11.42578125" style="77"/>
    <col min="13569" max="13569" width="65.28515625" style="77" bestFit="1" customWidth="1"/>
    <col min="13570" max="13570" width="11.42578125" style="77"/>
    <col min="13571" max="13571" width="63.42578125" style="77" customWidth="1"/>
    <col min="13572" max="13573" width="11.42578125" style="77"/>
    <col min="13574" max="13574" width="18.85546875" style="77" customWidth="1"/>
    <col min="13575" max="13575" width="11.42578125" style="77" customWidth="1"/>
    <col min="13576" max="13579" width="20.7109375" style="77" customWidth="1"/>
    <col min="13580" max="13580" width="11.42578125" style="77"/>
    <col min="13581" max="13590" width="0" style="77" hidden="1" customWidth="1"/>
    <col min="13591" max="13824" width="11.42578125" style="77"/>
    <col min="13825" max="13825" width="65.28515625" style="77" bestFit="1" customWidth="1"/>
    <col min="13826" max="13826" width="11.42578125" style="77"/>
    <col min="13827" max="13827" width="63.42578125" style="77" customWidth="1"/>
    <col min="13828" max="13829" width="11.42578125" style="77"/>
    <col min="13830" max="13830" width="18.85546875" style="77" customWidth="1"/>
    <col min="13831" max="13831" width="11.42578125" style="77" customWidth="1"/>
    <col min="13832" max="13835" width="20.7109375" style="77" customWidth="1"/>
    <col min="13836" max="13836" width="11.42578125" style="77"/>
    <col min="13837" max="13846" width="0" style="77" hidden="1" customWidth="1"/>
    <col min="13847" max="14080" width="11.42578125" style="77"/>
    <col min="14081" max="14081" width="65.28515625" style="77" bestFit="1" customWidth="1"/>
    <col min="14082" max="14082" width="11.42578125" style="77"/>
    <col min="14083" max="14083" width="63.42578125" style="77" customWidth="1"/>
    <col min="14084" max="14085" width="11.42578125" style="77"/>
    <col min="14086" max="14086" width="18.85546875" style="77" customWidth="1"/>
    <col min="14087" max="14087" width="11.42578125" style="77" customWidth="1"/>
    <col min="14088" max="14091" width="20.7109375" style="77" customWidth="1"/>
    <col min="14092" max="14092" width="11.42578125" style="77"/>
    <col min="14093" max="14102" width="0" style="77" hidden="1" customWidth="1"/>
    <col min="14103" max="14336" width="11.42578125" style="77"/>
    <col min="14337" max="14337" width="65.28515625" style="77" bestFit="1" customWidth="1"/>
    <col min="14338" max="14338" width="11.42578125" style="77"/>
    <col min="14339" max="14339" width="63.42578125" style="77" customWidth="1"/>
    <col min="14340" max="14341" width="11.42578125" style="77"/>
    <col min="14342" max="14342" width="18.85546875" style="77" customWidth="1"/>
    <col min="14343" max="14343" width="11.42578125" style="77" customWidth="1"/>
    <col min="14344" max="14347" width="20.7109375" style="77" customWidth="1"/>
    <col min="14348" max="14348" width="11.42578125" style="77"/>
    <col min="14349" max="14358" width="0" style="77" hidden="1" customWidth="1"/>
    <col min="14359" max="14592" width="11.42578125" style="77"/>
    <col min="14593" max="14593" width="65.28515625" style="77" bestFit="1" customWidth="1"/>
    <col min="14594" max="14594" width="11.42578125" style="77"/>
    <col min="14595" max="14595" width="63.42578125" style="77" customWidth="1"/>
    <col min="14596" max="14597" width="11.42578125" style="77"/>
    <col min="14598" max="14598" width="18.85546875" style="77" customWidth="1"/>
    <col min="14599" max="14599" width="11.42578125" style="77" customWidth="1"/>
    <col min="14600" max="14603" width="20.7109375" style="77" customWidth="1"/>
    <col min="14604" max="14604" width="11.42578125" style="77"/>
    <col min="14605" max="14614" width="0" style="77" hidden="1" customWidth="1"/>
    <col min="14615" max="14848" width="11.42578125" style="77"/>
    <col min="14849" max="14849" width="65.28515625" style="77" bestFit="1" customWidth="1"/>
    <col min="14850" max="14850" width="11.42578125" style="77"/>
    <col min="14851" max="14851" width="63.42578125" style="77" customWidth="1"/>
    <col min="14852" max="14853" width="11.42578125" style="77"/>
    <col min="14854" max="14854" width="18.85546875" style="77" customWidth="1"/>
    <col min="14855" max="14855" width="11.42578125" style="77" customWidth="1"/>
    <col min="14856" max="14859" width="20.7109375" style="77" customWidth="1"/>
    <col min="14860" max="14860" width="11.42578125" style="77"/>
    <col min="14861" max="14870" width="0" style="77" hidden="1" customWidth="1"/>
    <col min="14871" max="15104" width="11.42578125" style="77"/>
    <col min="15105" max="15105" width="65.28515625" style="77" bestFit="1" customWidth="1"/>
    <col min="15106" max="15106" width="11.42578125" style="77"/>
    <col min="15107" max="15107" width="63.42578125" style="77" customWidth="1"/>
    <col min="15108" max="15109" width="11.42578125" style="77"/>
    <col min="15110" max="15110" width="18.85546875" style="77" customWidth="1"/>
    <col min="15111" max="15111" width="11.42578125" style="77" customWidth="1"/>
    <col min="15112" max="15115" width="20.7109375" style="77" customWidth="1"/>
    <col min="15116" max="15116" width="11.42578125" style="77"/>
    <col min="15117" max="15126" width="0" style="77" hidden="1" customWidth="1"/>
    <col min="15127" max="15360" width="11.42578125" style="77"/>
    <col min="15361" max="15361" width="65.28515625" style="77" bestFit="1" customWidth="1"/>
    <col min="15362" max="15362" width="11.42578125" style="77"/>
    <col min="15363" max="15363" width="63.42578125" style="77" customWidth="1"/>
    <col min="15364" max="15365" width="11.42578125" style="77"/>
    <col min="15366" max="15366" width="18.85546875" style="77" customWidth="1"/>
    <col min="15367" max="15367" width="11.42578125" style="77" customWidth="1"/>
    <col min="15368" max="15371" width="20.7109375" style="77" customWidth="1"/>
    <col min="15372" max="15372" width="11.42578125" style="77"/>
    <col min="15373" max="15382" width="0" style="77" hidden="1" customWidth="1"/>
    <col min="15383" max="15616" width="11.42578125" style="77"/>
    <col min="15617" max="15617" width="65.28515625" style="77" bestFit="1" customWidth="1"/>
    <col min="15618" max="15618" width="11.42578125" style="77"/>
    <col min="15619" max="15619" width="63.42578125" style="77" customWidth="1"/>
    <col min="15620" max="15621" width="11.42578125" style="77"/>
    <col min="15622" max="15622" width="18.85546875" style="77" customWidth="1"/>
    <col min="15623" max="15623" width="11.42578125" style="77" customWidth="1"/>
    <col min="15624" max="15627" width="20.7109375" style="77" customWidth="1"/>
    <col min="15628" max="15628" width="11.42578125" style="77"/>
    <col min="15629" max="15638" width="0" style="77" hidden="1" customWidth="1"/>
    <col min="15639" max="15872" width="11.42578125" style="77"/>
    <col min="15873" max="15873" width="65.28515625" style="77" bestFit="1" customWidth="1"/>
    <col min="15874" max="15874" width="11.42578125" style="77"/>
    <col min="15875" max="15875" width="63.42578125" style="77" customWidth="1"/>
    <col min="15876" max="15877" width="11.42578125" style="77"/>
    <col min="15878" max="15878" width="18.85546875" style="77" customWidth="1"/>
    <col min="15879" max="15879" width="11.42578125" style="77" customWidth="1"/>
    <col min="15880" max="15883" width="20.7109375" style="77" customWidth="1"/>
    <col min="15884" max="15884" width="11.42578125" style="77"/>
    <col min="15885" max="15894" width="0" style="77" hidden="1" customWidth="1"/>
    <col min="15895" max="16128" width="11.42578125" style="77"/>
    <col min="16129" max="16129" width="65.28515625" style="77" bestFit="1" customWidth="1"/>
    <col min="16130" max="16130" width="11.42578125" style="77"/>
    <col min="16131" max="16131" width="63.42578125" style="77" customWidth="1"/>
    <col min="16132" max="16133" width="11.42578125" style="77"/>
    <col min="16134" max="16134" width="18.85546875" style="77" customWidth="1"/>
    <col min="16135" max="16135" width="11.42578125" style="77" customWidth="1"/>
    <col min="16136" max="16139" width="20.7109375" style="77" customWidth="1"/>
    <col min="16140" max="16140" width="11.42578125" style="77"/>
    <col min="16141" max="16150" width="0" style="77" hidden="1" customWidth="1"/>
    <col min="16151" max="16384" width="11.42578125" style="77"/>
  </cols>
  <sheetData>
    <row r="1" spans="1:20" ht="37.5" customHeight="1" x14ac:dyDescent="0.2">
      <c r="A1" s="76" t="s">
        <v>142</v>
      </c>
      <c r="C1" s="76" t="s">
        <v>143</v>
      </c>
      <c r="E1" s="76" t="s">
        <v>144</v>
      </c>
      <c r="F1" s="76" t="s">
        <v>145</v>
      </c>
      <c r="H1" s="413" t="s">
        <v>146</v>
      </c>
      <c r="I1" s="413"/>
      <c r="J1" s="413"/>
      <c r="K1" s="413"/>
      <c r="L1" s="414" t="s">
        <v>147</v>
      </c>
      <c r="M1" s="415"/>
      <c r="N1" s="415"/>
      <c r="O1" s="415"/>
      <c r="P1" s="79"/>
      <c r="Q1" s="416" t="s">
        <v>148</v>
      </c>
      <c r="R1" s="416"/>
      <c r="S1" s="416"/>
      <c r="T1" s="416"/>
    </row>
    <row r="2" spans="1:20" ht="21" customHeight="1" thickBot="1" x14ac:dyDescent="0.25">
      <c r="A2" s="80" t="s">
        <v>149</v>
      </c>
      <c r="C2" s="81" t="s">
        <v>150</v>
      </c>
      <c r="E2" s="82">
        <v>1</v>
      </c>
      <c r="F2" s="82" t="s">
        <v>151</v>
      </c>
      <c r="H2" s="408" t="s">
        <v>152</v>
      </c>
      <c r="I2" s="409"/>
      <c r="J2" s="409"/>
      <c r="K2" s="410"/>
      <c r="M2" s="83">
        <v>2012</v>
      </c>
      <c r="N2" s="83"/>
      <c r="O2" s="83"/>
      <c r="P2" s="84"/>
      <c r="Q2" s="76"/>
      <c r="R2" s="85" t="s">
        <v>153</v>
      </c>
      <c r="S2" s="85" t="s">
        <v>154</v>
      </c>
      <c r="T2" s="85" t="s">
        <v>155</v>
      </c>
    </row>
    <row r="3" spans="1:20" ht="19.5" customHeight="1" x14ac:dyDescent="0.2">
      <c r="A3" s="86" t="s">
        <v>156</v>
      </c>
      <c r="C3" s="81" t="s">
        <v>157</v>
      </c>
      <c r="E3" s="82">
        <v>2</v>
      </c>
      <c r="F3" s="82" t="s">
        <v>158</v>
      </c>
      <c r="H3" s="417" t="s">
        <v>159</v>
      </c>
      <c r="I3" s="87">
        <v>2017</v>
      </c>
      <c r="J3" s="88"/>
      <c r="K3" s="89"/>
      <c r="M3" s="90" t="s">
        <v>153</v>
      </c>
      <c r="N3" s="90" t="s">
        <v>154</v>
      </c>
      <c r="O3" s="90" t="s">
        <v>155</v>
      </c>
      <c r="P3" s="84"/>
      <c r="Q3" s="91" t="s">
        <v>160</v>
      </c>
      <c r="R3" s="92">
        <v>479830</v>
      </c>
      <c r="S3" s="92">
        <v>222331</v>
      </c>
      <c r="T3" s="92">
        <v>257499</v>
      </c>
    </row>
    <row r="4" spans="1:20" ht="15.75" customHeight="1" x14ac:dyDescent="0.2">
      <c r="A4" s="93" t="s">
        <v>161</v>
      </c>
      <c r="C4" s="81" t="s">
        <v>162</v>
      </c>
      <c r="E4" s="82">
        <v>3</v>
      </c>
      <c r="F4" s="82" t="s">
        <v>163</v>
      </c>
      <c r="H4" s="418"/>
      <c r="I4" s="94" t="s">
        <v>153</v>
      </c>
      <c r="J4" s="95" t="s">
        <v>154</v>
      </c>
      <c r="K4" s="96" t="s">
        <v>155</v>
      </c>
      <c r="M4" s="92">
        <v>7571345</v>
      </c>
      <c r="N4" s="92">
        <v>3653868</v>
      </c>
      <c r="O4" s="92">
        <v>3917477</v>
      </c>
      <c r="P4" s="84"/>
      <c r="Q4" s="91" t="s">
        <v>164</v>
      </c>
      <c r="R4" s="92">
        <v>135160</v>
      </c>
      <c r="S4" s="92">
        <v>62795</v>
      </c>
      <c r="T4" s="92">
        <v>72365</v>
      </c>
    </row>
    <row r="5" spans="1:20" x14ac:dyDescent="0.2">
      <c r="C5" s="81" t="s">
        <v>165</v>
      </c>
      <c r="E5" s="82">
        <v>4</v>
      </c>
      <c r="F5" s="82" t="s">
        <v>166</v>
      </c>
      <c r="H5" s="97" t="s">
        <v>167</v>
      </c>
      <c r="I5" s="98"/>
      <c r="J5" s="99"/>
      <c r="K5" s="100"/>
      <c r="M5" s="101">
        <v>120482</v>
      </c>
      <c r="N5" s="101">
        <v>61704</v>
      </c>
      <c r="O5" s="101">
        <v>58778</v>
      </c>
      <c r="P5" s="84"/>
      <c r="Q5" s="91" t="s">
        <v>168</v>
      </c>
      <c r="R5" s="92">
        <v>109955</v>
      </c>
      <c r="S5" s="92">
        <v>55153</v>
      </c>
      <c r="T5" s="92">
        <v>54802</v>
      </c>
    </row>
    <row r="6" spans="1:20" x14ac:dyDescent="0.2">
      <c r="A6" s="102" t="s">
        <v>112</v>
      </c>
      <c r="C6" s="81" t="s">
        <v>169</v>
      </c>
      <c r="E6" s="82">
        <v>5</v>
      </c>
      <c r="F6" s="82" t="s">
        <v>170</v>
      </c>
      <c r="H6" s="103" t="s">
        <v>153</v>
      </c>
      <c r="I6" s="104">
        <v>8080734</v>
      </c>
      <c r="J6" s="104">
        <v>3912910</v>
      </c>
      <c r="K6" s="104">
        <v>4167824</v>
      </c>
      <c r="M6" s="101">
        <v>120064</v>
      </c>
      <c r="N6" s="101">
        <v>61454</v>
      </c>
      <c r="O6" s="101">
        <v>58610</v>
      </c>
      <c r="P6" s="84"/>
      <c r="Q6" s="91" t="s">
        <v>171</v>
      </c>
      <c r="R6" s="92">
        <v>409257</v>
      </c>
      <c r="S6" s="92">
        <v>199566</v>
      </c>
      <c r="T6" s="92">
        <v>209691</v>
      </c>
    </row>
    <row r="7" spans="1:20" ht="12.75" customHeight="1" x14ac:dyDescent="0.2">
      <c r="A7" s="93" t="s">
        <v>172</v>
      </c>
      <c r="C7" s="81" t="s">
        <v>173</v>
      </c>
      <c r="E7" s="82">
        <v>6</v>
      </c>
      <c r="F7" s="82" t="s">
        <v>174</v>
      </c>
      <c r="H7" s="105" t="s">
        <v>175</v>
      </c>
      <c r="I7" s="106">
        <v>607390</v>
      </c>
      <c r="J7" s="106">
        <v>312062</v>
      </c>
      <c r="K7" s="106">
        <v>295328</v>
      </c>
      <c r="M7" s="101">
        <v>119780</v>
      </c>
      <c r="N7" s="101">
        <v>61272</v>
      </c>
      <c r="O7" s="101">
        <v>58508</v>
      </c>
      <c r="P7" s="84"/>
      <c r="Q7" s="91" t="s">
        <v>176</v>
      </c>
      <c r="R7" s="92">
        <v>400686</v>
      </c>
      <c r="S7" s="92">
        <v>197911</v>
      </c>
      <c r="T7" s="92">
        <v>202775</v>
      </c>
    </row>
    <row r="8" spans="1:20" ht="14.25" customHeight="1" x14ac:dyDescent="0.2">
      <c r="A8" s="93" t="s">
        <v>177</v>
      </c>
      <c r="C8" s="81" t="s">
        <v>178</v>
      </c>
      <c r="E8" s="82">
        <v>7</v>
      </c>
      <c r="F8" s="82" t="s">
        <v>179</v>
      </c>
      <c r="H8" s="105" t="s">
        <v>180</v>
      </c>
      <c r="I8" s="106">
        <v>601914</v>
      </c>
      <c r="J8" s="106">
        <v>308936</v>
      </c>
      <c r="K8" s="106">
        <v>292978</v>
      </c>
      <c r="M8" s="101">
        <v>119273</v>
      </c>
      <c r="N8" s="101">
        <v>61064</v>
      </c>
      <c r="O8" s="101">
        <v>58209</v>
      </c>
      <c r="P8" s="84"/>
      <c r="Q8" s="91" t="s">
        <v>181</v>
      </c>
      <c r="R8" s="92">
        <v>201593</v>
      </c>
      <c r="S8" s="92">
        <v>99557</v>
      </c>
      <c r="T8" s="92">
        <v>102036</v>
      </c>
    </row>
    <row r="9" spans="1:20" ht="15.75" customHeight="1" x14ac:dyDescent="0.2">
      <c r="A9" s="93" t="s">
        <v>182</v>
      </c>
      <c r="C9" s="76" t="s">
        <v>183</v>
      </c>
      <c r="E9" s="82">
        <v>8</v>
      </c>
      <c r="F9" s="82" t="s">
        <v>184</v>
      </c>
      <c r="H9" s="105" t="s">
        <v>185</v>
      </c>
      <c r="I9" s="106">
        <v>602967</v>
      </c>
      <c r="J9" s="106">
        <v>308654</v>
      </c>
      <c r="K9" s="106">
        <v>294313</v>
      </c>
      <c r="M9" s="101">
        <v>118935</v>
      </c>
      <c r="N9" s="101">
        <v>60931</v>
      </c>
      <c r="O9" s="101">
        <v>58004</v>
      </c>
      <c r="P9" s="84"/>
      <c r="Q9" s="91" t="s">
        <v>186</v>
      </c>
      <c r="R9" s="92">
        <v>597522</v>
      </c>
      <c r="S9" s="92">
        <v>292176</v>
      </c>
      <c r="T9" s="92">
        <v>305346</v>
      </c>
    </row>
    <row r="10" spans="1:20" x14ac:dyDescent="0.2">
      <c r="A10" s="93" t="s">
        <v>187</v>
      </c>
      <c r="C10" s="81" t="s">
        <v>188</v>
      </c>
      <c r="E10" s="82">
        <v>9</v>
      </c>
      <c r="F10" s="82" t="s">
        <v>189</v>
      </c>
      <c r="H10" s="105" t="s">
        <v>190</v>
      </c>
      <c r="I10" s="106">
        <v>632370</v>
      </c>
      <c r="J10" s="106">
        <v>321173</v>
      </c>
      <c r="K10" s="106">
        <v>311197</v>
      </c>
      <c r="M10" s="101">
        <v>118833</v>
      </c>
      <c r="N10" s="101">
        <v>60903</v>
      </c>
      <c r="O10" s="101">
        <v>57930</v>
      </c>
      <c r="P10" s="84"/>
      <c r="Q10" s="91" t="s">
        <v>191</v>
      </c>
      <c r="R10" s="92">
        <v>1030623</v>
      </c>
      <c r="S10" s="92">
        <v>502287</v>
      </c>
      <c r="T10" s="92">
        <v>528336</v>
      </c>
    </row>
    <row r="11" spans="1:20" x14ac:dyDescent="0.2">
      <c r="A11" s="93" t="s">
        <v>192</v>
      </c>
      <c r="C11" s="81" t="s">
        <v>193</v>
      </c>
      <c r="E11" s="82">
        <v>10</v>
      </c>
      <c r="F11" s="82" t="s">
        <v>194</v>
      </c>
      <c r="H11" s="105" t="s">
        <v>195</v>
      </c>
      <c r="I11" s="106">
        <v>672749</v>
      </c>
      <c r="J11" s="106">
        <v>339928</v>
      </c>
      <c r="K11" s="106">
        <v>332821</v>
      </c>
      <c r="M11" s="101">
        <v>118730</v>
      </c>
      <c r="N11" s="101">
        <v>60874</v>
      </c>
      <c r="O11" s="101">
        <v>57856</v>
      </c>
      <c r="P11" s="84"/>
      <c r="Q11" s="91" t="s">
        <v>196</v>
      </c>
      <c r="R11" s="92">
        <v>353859</v>
      </c>
      <c r="S11" s="92">
        <v>167533</v>
      </c>
      <c r="T11" s="92">
        <v>186326</v>
      </c>
    </row>
    <row r="12" spans="1:20" x14ac:dyDescent="0.2">
      <c r="A12" s="93" t="s">
        <v>197</v>
      </c>
      <c r="C12" s="81" t="s">
        <v>198</v>
      </c>
      <c r="E12" s="82">
        <v>11</v>
      </c>
      <c r="F12" s="82" t="s">
        <v>199</v>
      </c>
      <c r="H12" s="105" t="s">
        <v>200</v>
      </c>
      <c r="I12" s="106">
        <v>650902</v>
      </c>
      <c r="J12" s="106">
        <v>329064</v>
      </c>
      <c r="K12" s="106">
        <v>321838</v>
      </c>
      <c r="M12" s="101">
        <v>118696</v>
      </c>
      <c r="N12" s="101">
        <v>60878</v>
      </c>
      <c r="O12" s="101">
        <v>57818</v>
      </c>
      <c r="P12" s="84"/>
      <c r="Q12" s="91" t="s">
        <v>201</v>
      </c>
      <c r="R12" s="92">
        <v>851299</v>
      </c>
      <c r="S12" s="92">
        <v>406597</v>
      </c>
      <c r="T12" s="92">
        <v>444702</v>
      </c>
    </row>
    <row r="13" spans="1:20" x14ac:dyDescent="0.2">
      <c r="A13" s="93" t="s">
        <v>202</v>
      </c>
      <c r="C13" s="81" t="s">
        <v>203</v>
      </c>
      <c r="E13" s="82">
        <v>12</v>
      </c>
      <c r="F13" s="82" t="s">
        <v>204</v>
      </c>
      <c r="H13" s="105" t="s">
        <v>205</v>
      </c>
      <c r="I13" s="106">
        <v>651442</v>
      </c>
      <c r="J13" s="106">
        <v>316050</v>
      </c>
      <c r="K13" s="106">
        <v>335392</v>
      </c>
      <c r="M13" s="101">
        <v>119101</v>
      </c>
      <c r="N13" s="101">
        <v>61076</v>
      </c>
      <c r="O13" s="101">
        <v>58025</v>
      </c>
      <c r="P13" s="84"/>
      <c r="Q13" s="91" t="s">
        <v>206</v>
      </c>
      <c r="R13" s="92">
        <v>1094488</v>
      </c>
      <c r="S13" s="92">
        <v>518960</v>
      </c>
      <c r="T13" s="92">
        <v>575528</v>
      </c>
    </row>
    <row r="14" spans="1:20" x14ac:dyDescent="0.2">
      <c r="A14" s="93" t="s">
        <v>207</v>
      </c>
      <c r="C14" s="81" t="s">
        <v>208</v>
      </c>
      <c r="E14" s="82">
        <v>13</v>
      </c>
      <c r="F14" s="82" t="s">
        <v>209</v>
      </c>
      <c r="H14" s="105" t="s">
        <v>210</v>
      </c>
      <c r="I14" s="106">
        <v>640060</v>
      </c>
      <c r="J14" s="106">
        <v>303971</v>
      </c>
      <c r="K14" s="106">
        <v>336089</v>
      </c>
      <c r="M14" s="101">
        <v>119856</v>
      </c>
      <c r="N14" s="101">
        <v>61418</v>
      </c>
      <c r="O14" s="101">
        <v>58438</v>
      </c>
      <c r="P14" s="84"/>
      <c r="Q14" s="91" t="s">
        <v>211</v>
      </c>
      <c r="R14" s="92">
        <v>234948</v>
      </c>
      <c r="S14" s="92">
        <v>112703</v>
      </c>
      <c r="T14" s="92">
        <v>122245</v>
      </c>
    </row>
    <row r="15" spans="1:20" x14ac:dyDescent="0.2">
      <c r="A15" s="93" t="s">
        <v>212</v>
      </c>
      <c r="C15" s="81" t="s">
        <v>213</v>
      </c>
      <c r="E15" s="82">
        <v>14</v>
      </c>
      <c r="F15" s="82" t="s">
        <v>214</v>
      </c>
      <c r="H15" s="105" t="s">
        <v>215</v>
      </c>
      <c r="I15" s="106">
        <v>563389</v>
      </c>
      <c r="J15" s="106">
        <v>268367</v>
      </c>
      <c r="K15" s="106">
        <v>295022</v>
      </c>
      <c r="M15" s="101">
        <v>121019</v>
      </c>
      <c r="N15" s="101">
        <v>61921</v>
      </c>
      <c r="O15" s="101">
        <v>59098</v>
      </c>
      <c r="P15" s="84"/>
      <c r="Q15" s="91" t="s">
        <v>216</v>
      </c>
      <c r="R15" s="92">
        <v>147933</v>
      </c>
      <c r="S15" s="92">
        <v>68544</v>
      </c>
      <c r="T15" s="92">
        <v>79389</v>
      </c>
    </row>
    <row r="16" spans="1:20" x14ac:dyDescent="0.2">
      <c r="A16" s="93" t="s">
        <v>217</v>
      </c>
      <c r="C16" s="81" t="s">
        <v>218</v>
      </c>
      <c r="E16" s="82">
        <v>15</v>
      </c>
      <c r="F16" s="82" t="s">
        <v>219</v>
      </c>
      <c r="H16" s="105" t="s">
        <v>220</v>
      </c>
      <c r="I16" s="106">
        <v>519261</v>
      </c>
      <c r="J16" s="106">
        <v>244556</v>
      </c>
      <c r="K16" s="106">
        <v>274705</v>
      </c>
      <c r="M16" s="101">
        <v>122272</v>
      </c>
      <c r="N16" s="101">
        <v>62471</v>
      </c>
      <c r="O16" s="101">
        <v>59801</v>
      </c>
      <c r="P16" s="84"/>
      <c r="Q16" s="91" t="s">
        <v>221</v>
      </c>
      <c r="R16" s="92">
        <v>98209</v>
      </c>
      <c r="S16" s="92">
        <v>49277</v>
      </c>
      <c r="T16" s="92">
        <v>48932</v>
      </c>
    </row>
    <row r="17" spans="1:20" x14ac:dyDescent="0.2">
      <c r="A17" s="107" t="s">
        <v>222</v>
      </c>
      <c r="C17" s="81" t="s">
        <v>223</v>
      </c>
      <c r="E17" s="82">
        <v>16</v>
      </c>
      <c r="F17" s="82" t="s">
        <v>224</v>
      </c>
      <c r="H17" s="105" t="s">
        <v>225</v>
      </c>
      <c r="I17" s="106">
        <v>503389</v>
      </c>
      <c r="J17" s="106">
        <v>233302</v>
      </c>
      <c r="K17" s="106">
        <v>270087</v>
      </c>
      <c r="M17" s="101">
        <v>123722</v>
      </c>
      <c r="N17" s="101">
        <v>63080</v>
      </c>
      <c r="O17" s="101">
        <v>60642</v>
      </c>
      <c r="P17" s="84"/>
      <c r="Q17" s="91" t="s">
        <v>226</v>
      </c>
      <c r="R17" s="92">
        <v>108457</v>
      </c>
      <c r="S17" s="92">
        <v>52580</v>
      </c>
      <c r="T17" s="92">
        <v>55877</v>
      </c>
    </row>
    <row r="18" spans="1:20" ht="33.75" customHeight="1" x14ac:dyDescent="0.2">
      <c r="A18" s="108" t="s">
        <v>90</v>
      </c>
      <c r="C18" s="81" t="s">
        <v>227</v>
      </c>
      <c r="E18" s="82">
        <v>17</v>
      </c>
      <c r="F18" s="82" t="s">
        <v>228</v>
      </c>
      <c r="H18" s="105" t="s">
        <v>229</v>
      </c>
      <c r="I18" s="106">
        <v>439872</v>
      </c>
      <c r="J18" s="106">
        <v>200142</v>
      </c>
      <c r="K18" s="106">
        <v>239730</v>
      </c>
      <c r="M18" s="101">
        <v>125124</v>
      </c>
      <c r="N18" s="101">
        <v>63639</v>
      </c>
      <c r="O18" s="101">
        <v>61485</v>
      </c>
      <c r="P18" s="84"/>
      <c r="Q18" s="91" t="s">
        <v>230</v>
      </c>
      <c r="R18" s="92">
        <v>258212</v>
      </c>
      <c r="S18" s="92">
        <v>125944</v>
      </c>
      <c r="T18" s="92">
        <v>132268</v>
      </c>
    </row>
    <row r="19" spans="1:20" ht="33.75" customHeight="1" x14ac:dyDescent="0.2">
      <c r="A19" s="108" t="s">
        <v>91</v>
      </c>
      <c r="C19" s="81" t="s">
        <v>231</v>
      </c>
      <c r="E19" s="82">
        <v>18</v>
      </c>
      <c r="F19" s="82" t="s">
        <v>232</v>
      </c>
      <c r="H19" s="105" t="s">
        <v>233</v>
      </c>
      <c r="I19" s="106">
        <v>341916</v>
      </c>
      <c r="J19" s="106">
        <v>152813</v>
      </c>
      <c r="K19" s="106">
        <v>189103</v>
      </c>
      <c r="M19" s="101">
        <v>126598</v>
      </c>
      <c r="N19" s="101">
        <v>64282</v>
      </c>
      <c r="O19" s="101">
        <v>62316</v>
      </c>
      <c r="P19" s="84"/>
      <c r="Q19" s="91" t="s">
        <v>234</v>
      </c>
      <c r="R19" s="92">
        <v>24160</v>
      </c>
      <c r="S19" s="92">
        <v>12726</v>
      </c>
      <c r="T19" s="92">
        <v>11434</v>
      </c>
    </row>
    <row r="20" spans="1:20" ht="33.75" customHeight="1" x14ac:dyDescent="0.2">
      <c r="A20" s="108" t="s">
        <v>92</v>
      </c>
      <c r="C20" s="81" t="s">
        <v>235</v>
      </c>
      <c r="E20" s="82">
        <v>19</v>
      </c>
      <c r="F20" s="82" t="s">
        <v>236</v>
      </c>
      <c r="H20" s="105" t="s">
        <v>237</v>
      </c>
      <c r="I20" s="106">
        <v>253646</v>
      </c>
      <c r="J20" s="106">
        <v>111646</v>
      </c>
      <c r="K20" s="106">
        <v>142000</v>
      </c>
      <c r="M20" s="101">
        <v>128143</v>
      </c>
      <c r="N20" s="101">
        <v>65043</v>
      </c>
      <c r="O20" s="101">
        <v>63100</v>
      </c>
      <c r="P20" s="84"/>
      <c r="Q20" s="91" t="s">
        <v>238</v>
      </c>
      <c r="R20" s="92">
        <v>377272</v>
      </c>
      <c r="S20" s="92">
        <v>184951</v>
      </c>
      <c r="T20" s="92">
        <v>192321</v>
      </c>
    </row>
    <row r="21" spans="1:20" ht="33.75" customHeight="1" x14ac:dyDescent="0.2">
      <c r="A21" s="108" t="s">
        <v>93</v>
      </c>
      <c r="C21" s="81" t="s">
        <v>239</v>
      </c>
      <c r="E21" s="82">
        <v>20</v>
      </c>
      <c r="F21" s="82" t="s">
        <v>240</v>
      </c>
      <c r="H21" s="105" t="s">
        <v>241</v>
      </c>
      <c r="I21" s="106">
        <v>177853</v>
      </c>
      <c r="J21" s="106">
        <v>76747</v>
      </c>
      <c r="K21" s="106">
        <v>101106</v>
      </c>
      <c r="M21" s="101">
        <v>129625</v>
      </c>
      <c r="N21" s="101">
        <v>65820</v>
      </c>
      <c r="O21" s="101">
        <v>63805</v>
      </c>
      <c r="P21" s="84"/>
      <c r="Q21" s="91" t="s">
        <v>242</v>
      </c>
      <c r="R21" s="92">
        <v>651586</v>
      </c>
      <c r="S21" s="92">
        <v>319009</v>
      </c>
      <c r="T21" s="92">
        <v>332577</v>
      </c>
    </row>
    <row r="22" spans="1:20" ht="33.75" customHeight="1" x14ac:dyDescent="0.2">
      <c r="A22" s="108" t="s">
        <v>243</v>
      </c>
      <c r="C22" s="81" t="s">
        <v>244</v>
      </c>
      <c r="E22" s="82">
        <v>55</v>
      </c>
      <c r="F22" s="82" t="s">
        <v>245</v>
      </c>
      <c r="H22" s="105" t="s">
        <v>246</v>
      </c>
      <c r="I22" s="106">
        <v>113108</v>
      </c>
      <c r="J22" s="106">
        <v>45521</v>
      </c>
      <c r="K22" s="106">
        <v>67587</v>
      </c>
      <c r="M22" s="101">
        <v>131107</v>
      </c>
      <c r="N22" s="101">
        <v>66558</v>
      </c>
      <c r="O22" s="101">
        <v>64549</v>
      </c>
      <c r="P22" s="84"/>
      <c r="Q22" s="91" t="s">
        <v>247</v>
      </c>
      <c r="R22" s="92">
        <v>6296</v>
      </c>
      <c r="S22" s="92">
        <v>3268</v>
      </c>
      <c r="T22" s="92">
        <v>3028</v>
      </c>
    </row>
    <row r="23" spans="1:20" ht="33.75" customHeight="1" x14ac:dyDescent="0.2">
      <c r="A23" s="108" t="s">
        <v>95</v>
      </c>
      <c r="C23" s="109" t="s">
        <v>248</v>
      </c>
      <c r="E23" s="82">
        <v>66</v>
      </c>
      <c r="F23" s="82" t="s">
        <v>249</v>
      </c>
      <c r="H23" s="105" t="s">
        <v>250</v>
      </c>
      <c r="I23" s="106">
        <v>108506</v>
      </c>
      <c r="J23" s="106">
        <v>39978</v>
      </c>
      <c r="K23" s="106">
        <v>68528</v>
      </c>
      <c r="M23" s="101">
        <v>132790</v>
      </c>
      <c r="N23" s="101">
        <v>67353</v>
      </c>
      <c r="O23" s="101">
        <v>65437</v>
      </c>
      <c r="P23" s="84"/>
      <c r="Q23" s="110" t="s">
        <v>153</v>
      </c>
      <c r="R23" s="111">
        <f>SUM(R3:R22)</f>
        <v>7571345</v>
      </c>
      <c r="S23" s="111">
        <f>SUM(S3:S22)</f>
        <v>3653868</v>
      </c>
      <c r="T23" s="111">
        <f>SUM(T3:T22)</f>
        <v>3917477</v>
      </c>
    </row>
    <row r="24" spans="1:20" ht="33.75" customHeight="1" thickBot="1" x14ac:dyDescent="0.25">
      <c r="A24" s="108" t="s">
        <v>96</v>
      </c>
      <c r="C24" s="81" t="s">
        <v>251</v>
      </c>
      <c r="E24" s="82">
        <v>77</v>
      </c>
      <c r="F24" s="82" t="s">
        <v>252</v>
      </c>
      <c r="M24" s="101">
        <v>133340</v>
      </c>
      <c r="N24" s="101">
        <v>67602</v>
      </c>
      <c r="O24" s="101">
        <v>65738</v>
      </c>
      <c r="P24" s="84"/>
    </row>
    <row r="25" spans="1:20" ht="33.75" customHeight="1" x14ac:dyDescent="0.2">
      <c r="A25" s="108" t="s">
        <v>97</v>
      </c>
      <c r="C25" s="81" t="s">
        <v>253</v>
      </c>
      <c r="E25" s="82">
        <v>88</v>
      </c>
      <c r="F25" s="82" t="s">
        <v>254</v>
      </c>
      <c r="M25" s="101">
        <v>132165</v>
      </c>
      <c r="N25" s="101">
        <v>67024</v>
      </c>
      <c r="O25" s="101">
        <v>65141</v>
      </c>
      <c r="P25" s="84"/>
      <c r="Q25" s="419" t="s">
        <v>255</v>
      </c>
      <c r="R25" s="420"/>
      <c r="S25" s="420"/>
      <c r="T25" s="421"/>
    </row>
    <row r="26" spans="1:20" ht="15" customHeight="1" thickBot="1" x14ac:dyDescent="0.25">
      <c r="A26" s="107" t="s">
        <v>256</v>
      </c>
      <c r="C26" s="81" t="s">
        <v>257</v>
      </c>
      <c r="E26" s="82">
        <v>98</v>
      </c>
      <c r="F26" s="82" t="s">
        <v>258</v>
      </c>
      <c r="M26" s="101">
        <v>129957</v>
      </c>
      <c r="N26" s="101">
        <v>65924</v>
      </c>
      <c r="O26" s="101">
        <v>64033</v>
      </c>
      <c r="P26" s="84"/>
      <c r="Q26" s="408" t="s">
        <v>152</v>
      </c>
      <c r="R26" s="409"/>
      <c r="S26" s="409"/>
      <c r="T26" s="410"/>
    </row>
    <row r="27" spans="1:20" s="113" customFormat="1" ht="26.25" customHeight="1" x14ac:dyDescent="0.2">
      <c r="A27" s="112" t="s">
        <v>259</v>
      </c>
      <c r="C27" s="114" t="s">
        <v>260</v>
      </c>
      <c r="D27" s="115"/>
      <c r="E27" s="116"/>
      <c r="F27" s="116"/>
      <c r="M27" s="117">
        <v>127797</v>
      </c>
      <c r="N27" s="117">
        <v>64838</v>
      </c>
      <c r="O27" s="117">
        <v>62959</v>
      </c>
      <c r="P27" s="118"/>
      <c r="Q27" s="411" t="s">
        <v>159</v>
      </c>
      <c r="R27" s="119">
        <v>2015</v>
      </c>
      <c r="S27" s="120"/>
      <c r="T27" s="121"/>
    </row>
    <row r="28" spans="1:20" s="113" customFormat="1" ht="26.25" customHeight="1" x14ac:dyDescent="0.2">
      <c r="A28" s="112" t="s">
        <v>261</v>
      </c>
      <c r="C28" s="114" t="s">
        <v>262</v>
      </c>
      <c r="D28" s="115"/>
      <c r="E28" s="122"/>
      <c r="F28" s="122"/>
      <c r="M28" s="117">
        <v>125232</v>
      </c>
      <c r="N28" s="117">
        <v>63602</v>
      </c>
      <c r="O28" s="117">
        <v>61630</v>
      </c>
      <c r="P28" s="118"/>
      <c r="Q28" s="412"/>
      <c r="R28" s="123" t="s">
        <v>153</v>
      </c>
      <c r="S28" s="124" t="s">
        <v>154</v>
      </c>
      <c r="T28" s="125" t="s">
        <v>155</v>
      </c>
    </row>
    <row r="29" spans="1:20" s="113" customFormat="1" ht="44.25" customHeight="1" x14ac:dyDescent="0.2">
      <c r="A29" s="112" t="s">
        <v>263</v>
      </c>
      <c r="C29" s="114" t="s">
        <v>264</v>
      </c>
      <c r="D29" s="115"/>
      <c r="E29" s="122"/>
      <c r="F29" s="122"/>
      <c r="M29" s="117">
        <v>124055</v>
      </c>
      <c r="N29" s="117">
        <v>62761</v>
      </c>
      <c r="O29" s="117">
        <v>61294</v>
      </c>
      <c r="P29" s="118"/>
      <c r="Q29" s="126" t="s">
        <v>167</v>
      </c>
      <c r="R29" s="127"/>
      <c r="S29" s="128"/>
      <c r="T29" s="129"/>
    </row>
    <row r="30" spans="1:20" s="113" customFormat="1" ht="26.25" customHeight="1" x14ac:dyDescent="0.2">
      <c r="A30" s="112" t="s">
        <v>265</v>
      </c>
      <c r="C30" s="114" t="s">
        <v>266</v>
      </c>
      <c r="D30" s="115"/>
      <c r="E30" s="122"/>
      <c r="F30" s="122"/>
      <c r="M30" s="117">
        <v>125190</v>
      </c>
      <c r="N30" s="117">
        <v>62619</v>
      </c>
      <c r="O30" s="117">
        <v>62571</v>
      </c>
      <c r="P30" s="118"/>
      <c r="Q30" s="130" t="s">
        <v>153</v>
      </c>
      <c r="R30" s="131">
        <v>7878783</v>
      </c>
      <c r="S30" s="132">
        <v>3810013</v>
      </c>
      <c r="T30" s="133">
        <v>4068770</v>
      </c>
    </row>
    <row r="31" spans="1:20" s="113" customFormat="1" ht="26.25" customHeight="1" x14ac:dyDescent="0.2">
      <c r="A31" s="107" t="s">
        <v>267</v>
      </c>
      <c r="C31" s="114" t="s">
        <v>268</v>
      </c>
      <c r="D31" s="115"/>
      <c r="E31" s="122"/>
      <c r="F31" s="122"/>
      <c r="M31" s="117">
        <v>127692</v>
      </c>
      <c r="N31" s="117">
        <v>62895</v>
      </c>
      <c r="O31" s="117">
        <v>64797</v>
      </c>
      <c r="P31" s="118"/>
      <c r="Q31" s="134" t="s">
        <v>175</v>
      </c>
      <c r="R31" s="135">
        <v>603230</v>
      </c>
      <c r="S31" s="136">
        <v>309432</v>
      </c>
      <c r="T31" s="137">
        <v>293798</v>
      </c>
    </row>
    <row r="32" spans="1:20" ht="14.25" customHeight="1" x14ac:dyDescent="0.2">
      <c r="A32" s="138" t="s">
        <v>269</v>
      </c>
      <c r="C32" s="81" t="s">
        <v>270</v>
      </c>
      <c r="M32" s="101">
        <v>129742</v>
      </c>
      <c r="N32" s="101">
        <v>62993</v>
      </c>
      <c r="O32" s="101">
        <v>66749</v>
      </c>
      <c r="P32" s="84"/>
      <c r="Q32" s="140" t="s">
        <v>180</v>
      </c>
      <c r="R32" s="141">
        <v>598182</v>
      </c>
      <c r="S32" s="142">
        <v>306434</v>
      </c>
      <c r="T32" s="143">
        <v>291748</v>
      </c>
    </row>
    <row r="33" spans="1:20" x14ac:dyDescent="0.2">
      <c r="A33" s="138" t="s">
        <v>271</v>
      </c>
      <c r="C33" s="76" t="s">
        <v>272</v>
      </c>
      <c r="M33" s="101">
        <v>131768</v>
      </c>
      <c r="N33" s="101">
        <v>63030</v>
      </c>
      <c r="O33" s="101">
        <v>68738</v>
      </c>
      <c r="P33" s="84"/>
      <c r="Q33" s="140" t="s">
        <v>185</v>
      </c>
      <c r="R33" s="141">
        <v>605068</v>
      </c>
      <c r="S33" s="142">
        <v>309819</v>
      </c>
      <c r="T33" s="143">
        <v>295249</v>
      </c>
    </row>
    <row r="34" spans="1:20" ht="25.5" x14ac:dyDescent="0.2">
      <c r="A34" s="138" t="s">
        <v>273</v>
      </c>
      <c r="C34" s="81" t="s">
        <v>178</v>
      </c>
      <c r="M34" s="101">
        <v>132712</v>
      </c>
      <c r="N34" s="101">
        <v>62862</v>
      </c>
      <c r="O34" s="101">
        <v>69850</v>
      </c>
      <c r="P34" s="84"/>
      <c r="Q34" s="140" t="s">
        <v>190</v>
      </c>
      <c r="R34" s="141">
        <v>642476</v>
      </c>
      <c r="S34" s="142">
        <v>325752</v>
      </c>
      <c r="T34" s="143">
        <v>316724</v>
      </c>
    </row>
    <row r="35" spans="1:20" x14ac:dyDescent="0.2">
      <c r="A35" s="138" t="s">
        <v>274</v>
      </c>
      <c r="C35" s="81" t="s">
        <v>275</v>
      </c>
      <c r="M35" s="101">
        <v>131882</v>
      </c>
      <c r="N35" s="101">
        <v>62354</v>
      </c>
      <c r="O35" s="101">
        <v>69528</v>
      </c>
      <c r="P35" s="84"/>
      <c r="Q35" s="140" t="s">
        <v>195</v>
      </c>
      <c r="R35" s="141">
        <v>669960</v>
      </c>
      <c r="S35" s="142">
        <v>338888</v>
      </c>
      <c r="T35" s="143">
        <v>331072</v>
      </c>
    </row>
    <row r="36" spans="1:20" ht="25.5" x14ac:dyDescent="0.2">
      <c r="A36" s="138" t="s">
        <v>276</v>
      </c>
      <c r="C36" s="81" t="s">
        <v>277</v>
      </c>
      <c r="M36" s="101">
        <v>129823</v>
      </c>
      <c r="N36" s="101">
        <v>61588</v>
      </c>
      <c r="O36" s="101">
        <v>68235</v>
      </c>
      <c r="P36" s="84"/>
      <c r="Q36" s="140" t="s">
        <v>200</v>
      </c>
      <c r="R36" s="141">
        <v>635633</v>
      </c>
      <c r="S36" s="142">
        <v>319048</v>
      </c>
      <c r="T36" s="143">
        <v>316585</v>
      </c>
    </row>
    <row r="37" spans="1:20" ht="25.5" x14ac:dyDescent="0.2">
      <c r="A37" s="138" t="s">
        <v>278</v>
      </c>
      <c r="C37" s="81" t="s">
        <v>279</v>
      </c>
      <c r="D37" s="144"/>
      <c r="M37" s="101">
        <v>127922</v>
      </c>
      <c r="N37" s="101">
        <v>60850</v>
      </c>
      <c r="O37" s="101">
        <v>67072</v>
      </c>
      <c r="P37" s="84"/>
      <c r="Q37" s="140" t="s">
        <v>205</v>
      </c>
      <c r="R37" s="141">
        <v>657874</v>
      </c>
      <c r="S37" s="142">
        <v>313458</v>
      </c>
      <c r="T37" s="143">
        <v>344416</v>
      </c>
    </row>
    <row r="38" spans="1:20" x14ac:dyDescent="0.2">
      <c r="A38" s="76" t="s">
        <v>280</v>
      </c>
      <c r="C38" s="81" t="s">
        <v>281</v>
      </c>
      <c r="D38" s="145"/>
      <c r="M38" s="101">
        <v>126082</v>
      </c>
      <c r="N38" s="101">
        <v>60165</v>
      </c>
      <c r="O38" s="101">
        <v>65917</v>
      </c>
      <c r="P38" s="84"/>
      <c r="Q38" s="140" t="s">
        <v>210</v>
      </c>
      <c r="R38" s="141">
        <v>614779</v>
      </c>
      <c r="S38" s="142">
        <v>293158</v>
      </c>
      <c r="T38" s="143">
        <v>321621</v>
      </c>
    </row>
    <row r="39" spans="1:20" x14ac:dyDescent="0.2">
      <c r="A39" s="80" t="s">
        <v>282</v>
      </c>
      <c r="C39" s="81" t="s">
        <v>283</v>
      </c>
      <c r="D39" s="145"/>
      <c r="M39" s="101">
        <v>123600</v>
      </c>
      <c r="N39" s="101">
        <v>59117</v>
      </c>
      <c r="O39" s="101">
        <v>64483</v>
      </c>
      <c r="P39" s="84"/>
      <c r="Q39" s="140" t="s">
        <v>215</v>
      </c>
      <c r="R39" s="141">
        <v>536343</v>
      </c>
      <c r="S39" s="142">
        <v>254902</v>
      </c>
      <c r="T39" s="143">
        <v>281441</v>
      </c>
    </row>
    <row r="40" spans="1:20" x14ac:dyDescent="0.2">
      <c r="A40" s="86" t="s">
        <v>284</v>
      </c>
      <c r="C40" s="81" t="s">
        <v>285</v>
      </c>
      <c r="D40" s="145"/>
      <c r="M40" s="101">
        <v>120324</v>
      </c>
      <c r="N40" s="101">
        <v>57551</v>
      </c>
      <c r="O40" s="101">
        <v>62773</v>
      </c>
      <c r="P40" s="84"/>
      <c r="Q40" s="140" t="s">
        <v>220</v>
      </c>
      <c r="R40" s="141">
        <v>516837</v>
      </c>
      <c r="S40" s="142">
        <v>242123</v>
      </c>
      <c r="T40" s="143">
        <v>274714</v>
      </c>
    </row>
    <row r="41" spans="1:20" x14ac:dyDescent="0.2">
      <c r="A41" s="93" t="s">
        <v>286</v>
      </c>
      <c r="M41" s="101">
        <v>116606</v>
      </c>
      <c r="N41" s="101">
        <v>55686</v>
      </c>
      <c r="O41" s="101">
        <v>60920</v>
      </c>
      <c r="P41" s="84"/>
      <c r="Q41" s="140" t="s">
        <v>225</v>
      </c>
      <c r="R41" s="141">
        <v>489703</v>
      </c>
      <c r="S41" s="142">
        <v>225926</v>
      </c>
      <c r="T41" s="143">
        <v>263777</v>
      </c>
    </row>
    <row r="42" spans="1:20" x14ac:dyDescent="0.2">
      <c r="A42" s="93" t="s">
        <v>287</v>
      </c>
      <c r="M42" s="101">
        <v>112852</v>
      </c>
      <c r="N42" s="101">
        <v>53849</v>
      </c>
      <c r="O42" s="101">
        <v>59003</v>
      </c>
      <c r="P42" s="84"/>
      <c r="Q42" s="140" t="s">
        <v>229</v>
      </c>
      <c r="R42" s="141">
        <v>406084</v>
      </c>
      <c r="S42" s="142">
        <v>183930</v>
      </c>
      <c r="T42" s="143">
        <v>222154</v>
      </c>
    </row>
    <row r="43" spans="1:20" x14ac:dyDescent="0.2">
      <c r="A43" s="93" t="s">
        <v>288</v>
      </c>
      <c r="M43" s="101">
        <v>108852</v>
      </c>
      <c r="N43" s="101">
        <v>51919</v>
      </c>
      <c r="O43" s="101">
        <v>56933</v>
      </c>
      <c r="P43" s="84"/>
      <c r="Q43" s="140" t="s">
        <v>233</v>
      </c>
      <c r="R43" s="141">
        <v>309925</v>
      </c>
      <c r="S43" s="142">
        <v>138521</v>
      </c>
      <c r="T43" s="143">
        <v>171404</v>
      </c>
    </row>
    <row r="44" spans="1:20" x14ac:dyDescent="0.2">
      <c r="A44" s="76" t="s">
        <v>289</v>
      </c>
      <c r="M44" s="101">
        <v>105945</v>
      </c>
      <c r="N44" s="101">
        <v>50470</v>
      </c>
      <c r="O44" s="101">
        <v>55475</v>
      </c>
      <c r="P44" s="84"/>
      <c r="Q44" s="140" t="s">
        <v>237</v>
      </c>
      <c r="R44" s="141">
        <v>230197</v>
      </c>
      <c r="S44" s="142">
        <v>101631</v>
      </c>
      <c r="T44" s="143">
        <v>128566</v>
      </c>
    </row>
    <row r="45" spans="1:20" ht="15" x14ac:dyDescent="0.25">
      <c r="A45" s="146" t="s">
        <v>290</v>
      </c>
      <c r="M45" s="101">
        <v>104800</v>
      </c>
      <c r="N45" s="101">
        <v>49806</v>
      </c>
      <c r="O45" s="101">
        <v>54994</v>
      </c>
      <c r="P45" s="84"/>
      <c r="Q45" s="140" t="s">
        <v>241</v>
      </c>
      <c r="R45" s="141">
        <v>158670</v>
      </c>
      <c r="S45" s="142">
        <v>68583</v>
      </c>
      <c r="T45" s="143">
        <v>90087</v>
      </c>
    </row>
    <row r="46" spans="1:20" ht="15" x14ac:dyDescent="0.25">
      <c r="A46" s="146" t="s">
        <v>291</v>
      </c>
      <c r="M46" s="101">
        <v>104794</v>
      </c>
      <c r="N46" s="101">
        <v>49648</v>
      </c>
      <c r="O46" s="101">
        <v>55146</v>
      </c>
      <c r="P46" s="84"/>
      <c r="Q46" s="140" t="s">
        <v>246</v>
      </c>
      <c r="R46" s="141">
        <v>103406</v>
      </c>
      <c r="S46" s="142">
        <v>41392</v>
      </c>
      <c r="T46" s="143">
        <v>62014</v>
      </c>
    </row>
    <row r="47" spans="1:20" ht="15.75" thickBot="1" x14ac:dyDescent="0.3">
      <c r="A47" s="146" t="s">
        <v>292</v>
      </c>
      <c r="M47" s="101">
        <v>104561</v>
      </c>
      <c r="N47" s="101">
        <v>49381</v>
      </c>
      <c r="O47" s="101">
        <v>55180</v>
      </c>
      <c r="P47" s="84"/>
      <c r="Q47" s="147" t="s">
        <v>250</v>
      </c>
      <c r="R47" s="148">
        <v>100416</v>
      </c>
      <c r="S47" s="149">
        <v>37016</v>
      </c>
      <c r="T47" s="150">
        <v>63400</v>
      </c>
    </row>
    <row r="48" spans="1:20" ht="15" x14ac:dyDescent="0.25">
      <c r="A48" s="146" t="s">
        <v>293</v>
      </c>
      <c r="M48" s="101">
        <v>104278</v>
      </c>
      <c r="N48" s="101">
        <v>49084</v>
      </c>
      <c r="O48" s="101">
        <v>55194</v>
      </c>
      <c r="P48" s="84"/>
      <c r="Q48" s="84"/>
      <c r="R48" s="84"/>
      <c r="S48" s="84"/>
      <c r="T48" s="84"/>
    </row>
    <row r="49" spans="1:20" ht="15" x14ac:dyDescent="0.25">
      <c r="A49" s="146" t="s">
        <v>294</v>
      </c>
      <c r="M49" s="101">
        <v>103962</v>
      </c>
      <c r="N49" s="101">
        <v>48778</v>
      </c>
      <c r="O49" s="101">
        <v>55184</v>
      </c>
      <c r="P49" s="84"/>
      <c r="Q49" s="84"/>
      <c r="R49" s="84"/>
      <c r="S49" s="84"/>
      <c r="T49" s="84"/>
    </row>
    <row r="50" spans="1:20" ht="15" x14ac:dyDescent="0.25">
      <c r="A50" s="146" t="s">
        <v>295</v>
      </c>
      <c r="M50" s="101">
        <v>103448</v>
      </c>
      <c r="N50" s="101">
        <v>48396</v>
      </c>
      <c r="O50" s="101">
        <v>55052</v>
      </c>
      <c r="P50" s="84"/>
      <c r="Q50" s="84"/>
      <c r="R50" s="84"/>
      <c r="S50" s="84"/>
      <c r="T50" s="84"/>
    </row>
    <row r="51" spans="1:20" ht="15" x14ac:dyDescent="0.25">
      <c r="A51" s="146" t="s">
        <v>296</v>
      </c>
      <c r="M51" s="101">
        <v>102715</v>
      </c>
      <c r="N51" s="101">
        <v>47923</v>
      </c>
      <c r="O51" s="101">
        <v>54792</v>
      </c>
      <c r="P51" s="84"/>
      <c r="Q51" s="84"/>
      <c r="R51" s="84"/>
      <c r="S51" s="84"/>
      <c r="T51" s="84"/>
    </row>
    <row r="52" spans="1:20" ht="15" x14ac:dyDescent="0.25">
      <c r="A52" s="146" t="s">
        <v>297</v>
      </c>
      <c r="M52" s="101">
        <v>101971</v>
      </c>
      <c r="N52" s="101">
        <v>47444</v>
      </c>
      <c r="O52" s="101">
        <v>54527</v>
      </c>
      <c r="P52" s="84"/>
      <c r="Q52" s="84"/>
      <c r="R52" s="84"/>
      <c r="S52" s="84"/>
      <c r="T52" s="84"/>
    </row>
    <row r="53" spans="1:20" ht="15" x14ac:dyDescent="0.25">
      <c r="A53" s="146" t="s">
        <v>298</v>
      </c>
      <c r="M53" s="101">
        <v>101260</v>
      </c>
      <c r="N53" s="101">
        <v>46986</v>
      </c>
      <c r="O53" s="101">
        <v>54274</v>
      </c>
      <c r="P53" s="84"/>
      <c r="Q53" s="84"/>
      <c r="R53" s="84"/>
      <c r="S53" s="84"/>
      <c r="T53" s="84"/>
    </row>
    <row r="54" spans="1:20" ht="15" x14ac:dyDescent="0.25">
      <c r="A54" s="146" t="s">
        <v>299</v>
      </c>
      <c r="M54" s="101">
        <v>99728</v>
      </c>
      <c r="N54" s="101">
        <v>46141</v>
      </c>
      <c r="O54" s="101">
        <v>53587</v>
      </c>
      <c r="P54" s="84"/>
      <c r="Q54" s="84"/>
      <c r="R54" s="84"/>
      <c r="S54" s="84"/>
      <c r="T54" s="84"/>
    </row>
    <row r="55" spans="1:20" x14ac:dyDescent="0.2">
      <c r="A55" s="76" t="s">
        <v>300</v>
      </c>
      <c r="M55" s="101">
        <v>97001</v>
      </c>
      <c r="N55" s="101">
        <v>44730</v>
      </c>
      <c r="O55" s="101">
        <v>52271</v>
      </c>
      <c r="P55" s="84"/>
      <c r="Q55" s="84"/>
      <c r="R55" s="84"/>
      <c r="S55" s="84"/>
      <c r="T55" s="84"/>
    </row>
    <row r="56" spans="1:20" ht="75" x14ac:dyDescent="0.25">
      <c r="A56" s="151" t="s">
        <v>301</v>
      </c>
      <c r="M56" s="101">
        <v>93445</v>
      </c>
      <c r="N56" s="101">
        <v>42931</v>
      </c>
      <c r="O56" s="101">
        <v>50514</v>
      </c>
      <c r="P56" s="84"/>
      <c r="Q56" s="84"/>
      <c r="R56" s="84"/>
      <c r="S56" s="84"/>
      <c r="T56" s="84"/>
    </row>
    <row r="57" spans="1:20" ht="45" x14ac:dyDescent="0.25">
      <c r="A57" s="152" t="s">
        <v>302</v>
      </c>
      <c r="M57" s="101">
        <v>89853</v>
      </c>
      <c r="N57" s="101">
        <v>41126</v>
      </c>
      <c r="O57" s="101">
        <v>48727</v>
      </c>
      <c r="P57" s="84"/>
      <c r="Q57" s="84"/>
      <c r="R57" s="84"/>
      <c r="S57" s="84"/>
      <c r="T57" s="84"/>
    </row>
    <row r="58" spans="1:20" ht="30" x14ac:dyDescent="0.25">
      <c r="A58" s="152" t="s">
        <v>303</v>
      </c>
      <c r="M58" s="101">
        <v>86123</v>
      </c>
      <c r="N58" s="101">
        <v>39261</v>
      </c>
      <c r="O58" s="101">
        <v>46862</v>
      </c>
      <c r="P58" s="84"/>
      <c r="Q58" s="84"/>
      <c r="R58" s="84"/>
      <c r="S58" s="84"/>
      <c r="T58" s="84"/>
    </row>
    <row r="59" spans="1:20" ht="60" x14ac:dyDescent="0.25">
      <c r="A59" s="152" t="s">
        <v>304</v>
      </c>
      <c r="M59" s="101">
        <v>82296</v>
      </c>
      <c r="N59" s="101">
        <v>37385</v>
      </c>
      <c r="O59" s="101">
        <v>44911</v>
      </c>
      <c r="P59" s="84"/>
      <c r="Q59" s="84"/>
      <c r="R59" s="84"/>
      <c r="S59" s="84"/>
      <c r="T59" s="84"/>
    </row>
    <row r="60" spans="1:20" ht="30" x14ac:dyDescent="0.25">
      <c r="A60" s="152" t="s">
        <v>305</v>
      </c>
      <c r="M60" s="101">
        <v>78491</v>
      </c>
      <c r="N60" s="101">
        <v>35569</v>
      </c>
      <c r="O60" s="101">
        <v>42922</v>
      </c>
      <c r="P60" s="84"/>
      <c r="Q60" s="84"/>
      <c r="R60" s="84"/>
      <c r="S60" s="84"/>
      <c r="T60" s="84"/>
    </row>
    <row r="61" spans="1:20" ht="30" x14ac:dyDescent="0.25">
      <c r="A61" s="152" t="s">
        <v>306</v>
      </c>
      <c r="M61" s="101">
        <v>74708</v>
      </c>
      <c r="N61" s="101">
        <v>33799</v>
      </c>
      <c r="O61" s="101">
        <v>40909</v>
      </c>
      <c r="P61" s="84"/>
      <c r="Q61" s="84"/>
      <c r="R61" s="84"/>
      <c r="S61" s="84"/>
      <c r="T61" s="84"/>
    </row>
    <row r="62" spans="1:20" ht="45" x14ac:dyDescent="0.25">
      <c r="A62" s="152" t="s">
        <v>307</v>
      </c>
      <c r="M62" s="101">
        <v>70811</v>
      </c>
      <c r="N62" s="101">
        <v>31979</v>
      </c>
      <c r="O62" s="101">
        <v>38832</v>
      </c>
      <c r="P62" s="84"/>
      <c r="Q62" s="84"/>
      <c r="R62" s="84"/>
      <c r="S62" s="84"/>
      <c r="T62" s="84"/>
    </row>
    <row r="63" spans="1:20" x14ac:dyDescent="0.2">
      <c r="M63" s="101">
        <v>66807</v>
      </c>
      <c r="N63" s="101">
        <v>30117</v>
      </c>
      <c r="O63" s="101">
        <v>36690</v>
      </c>
      <c r="P63" s="84"/>
      <c r="Q63" s="84"/>
      <c r="R63" s="84"/>
      <c r="S63" s="84"/>
      <c r="T63" s="84"/>
    </row>
    <row r="64" spans="1:20" x14ac:dyDescent="0.2">
      <c r="M64" s="101">
        <v>63071</v>
      </c>
      <c r="N64" s="101">
        <v>28387</v>
      </c>
      <c r="O64" s="101">
        <v>34684</v>
      </c>
      <c r="P64" s="84"/>
      <c r="Q64" s="84"/>
      <c r="R64" s="84"/>
      <c r="S64" s="84"/>
      <c r="T64" s="84"/>
    </row>
    <row r="65" spans="13:20" x14ac:dyDescent="0.2">
      <c r="M65" s="101">
        <v>59761</v>
      </c>
      <c r="N65" s="101">
        <v>26856</v>
      </c>
      <c r="O65" s="101">
        <v>32905</v>
      </c>
      <c r="P65" s="84"/>
      <c r="Q65" s="84"/>
      <c r="R65" s="84"/>
      <c r="S65" s="84"/>
      <c r="T65" s="84"/>
    </row>
    <row r="66" spans="13:20" x14ac:dyDescent="0.2">
      <c r="M66" s="101">
        <v>56749</v>
      </c>
      <c r="N66" s="101">
        <v>25466</v>
      </c>
      <c r="O66" s="101">
        <v>31283</v>
      </c>
      <c r="P66" s="84"/>
      <c r="Q66" s="84"/>
      <c r="R66" s="84"/>
      <c r="S66" s="84"/>
      <c r="T66" s="84"/>
    </row>
    <row r="67" spans="13:20" x14ac:dyDescent="0.2">
      <c r="M67" s="101">
        <v>53748</v>
      </c>
      <c r="N67" s="101">
        <v>24086</v>
      </c>
      <c r="O67" s="101">
        <v>29662</v>
      </c>
      <c r="P67" s="84"/>
      <c r="Q67" s="84"/>
      <c r="R67" s="84"/>
      <c r="S67" s="84"/>
      <c r="T67" s="84"/>
    </row>
    <row r="68" spans="13:20" x14ac:dyDescent="0.2">
      <c r="M68" s="101">
        <v>50833</v>
      </c>
      <c r="N68" s="101">
        <v>22745</v>
      </c>
      <c r="O68" s="101">
        <v>28088</v>
      </c>
      <c r="P68" s="84"/>
      <c r="Q68" s="84"/>
      <c r="R68" s="84"/>
      <c r="S68" s="84"/>
      <c r="T68" s="84"/>
    </row>
    <row r="69" spans="13:20" x14ac:dyDescent="0.2">
      <c r="M69" s="101">
        <v>47916</v>
      </c>
      <c r="N69" s="101">
        <v>21407</v>
      </c>
      <c r="O69" s="101">
        <v>26509</v>
      </c>
      <c r="P69" s="84"/>
      <c r="Q69" s="84"/>
      <c r="R69" s="84"/>
      <c r="S69" s="84"/>
      <c r="T69" s="84"/>
    </row>
    <row r="70" spans="13:20" x14ac:dyDescent="0.2">
      <c r="M70" s="101">
        <v>44929</v>
      </c>
      <c r="N70" s="101">
        <v>20042</v>
      </c>
      <c r="O70" s="101">
        <v>24887</v>
      </c>
      <c r="P70" s="84"/>
      <c r="Q70" s="84"/>
      <c r="R70" s="84"/>
      <c r="S70" s="84"/>
      <c r="T70" s="84"/>
    </row>
    <row r="71" spans="13:20" x14ac:dyDescent="0.2">
      <c r="M71" s="101">
        <v>41939</v>
      </c>
      <c r="N71" s="101">
        <v>18676</v>
      </c>
      <c r="O71" s="101">
        <v>23263</v>
      </c>
      <c r="P71" s="84"/>
      <c r="Q71" s="84"/>
      <c r="R71" s="84"/>
      <c r="S71" s="84"/>
      <c r="T71" s="84"/>
    </row>
    <row r="72" spans="13:20" x14ac:dyDescent="0.2">
      <c r="M72" s="101">
        <v>39086</v>
      </c>
      <c r="N72" s="101">
        <v>17369</v>
      </c>
      <c r="O72" s="101">
        <v>21717</v>
      </c>
      <c r="P72" s="84"/>
      <c r="Q72" s="84"/>
      <c r="R72" s="84"/>
      <c r="S72" s="84"/>
      <c r="T72" s="84"/>
    </row>
    <row r="73" spans="13:20" x14ac:dyDescent="0.2">
      <c r="M73" s="101">
        <v>36348</v>
      </c>
      <c r="N73" s="101">
        <v>16117</v>
      </c>
      <c r="O73" s="101">
        <v>20231</v>
      </c>
      <c r="P73" s="84"/>
      <c r="Q73" s="84"/>
      <c r="R73" s="84"/>
      <c r="S73" s="84"/>
      <c r="T73" s="84"/>
    </row>
    <row r="74" spans="13:20" x14ac:dyDescent="0.2">
      <c r="M74" s="101">
        <v>33755</v>
      </c>
      <c r="N74" s="101">
        <v>14898</v>
      </c>
      <c r="O74" s="101">
        <v>18857</v>
      </c>
      <c r="P74" s="84"/>
      <c r="Q74" s="84"/>
      <c r="R74" s="84"/>
      <c r="S74" s="84"/>
      <c r="T74" s="84"/>
    </row>
    <row r="75" spans="13:20" x14ac:dyDescent="0.2">
      <c r="M75" s="101">
        <v>31333</v>
      </c>
      <c r="N75" s="101">
        <v>13708</v>
      </c>
      <c r="O75" s="101">
        <v>17625</v>
      </c>
      <c r="P75" s="84"/>
      <c r="Q75" s="84"/>
      <c r="R75" s="84"/>
      <c r="S75" s="84"/>
      <c r="T75" s="84"/>
    </row>
    <row r="76" spans="13:20" x14ac:dyDescent="0.2">
      <c r="M76" s="101">
        <v>28832</v>
      </c>
      <c r="N76" s="101">
        <v>12440</v>
      </c>
      <c r="O76" s="101">
        <v>16392</v>
      </c>
      <c r="P76" s="84"/>
      <c r="Q76" s="84"/>
      <c r="R76" s="84"/>
      <c r="S76" s="84"/>
      <c r="T76" s="84"/>
    </row>
    <row r="77" spans="13:20" x14ac:dyDescent="0.2">
      <c r="M77" s="101">
        <v>26662</v>
      </c>
      <c r="N77" s="101">
        <v>11342</v>
      </c>
      <c r="O77" s="101">
        <v>15320</v>
      </c>
      <c r="P77" s="84"/>
      <c r="Q77" s="84"/>
      <c r="R77" s="84"/>
      <c r="S77" s="84"/>
      <c r="T77" s="84"/>
    </row>
    <row r="78" spans="13:20" x14ac:dyDescent="0.2">
      <c r="M78" s="101">
        <v>24625</v>
      </c>
      <c r="N78" s="101">
        <v>10306</v>
      </c>
      <c r="O78" s="101">
        <v>14319</v>
      </c>
      <c r="P78" s="84"/>
      <c r="Q78" s="84"/>
      <c r="R78" s="84"/>
      <c r="S78" s="84"/>
      <c r="T78" s="84"/>
    </row>
    <row r="79" spans="13:20" x14ac:dyDescent="0.2">
      <c r="M79" s="101">
        <v>22734</v>
      </c>
      <c r="N79" s="101">
        <v>9334</v>
      </c>
      <c r="O79" s="101">
        <v>13400</v>
      </c>
      <c r="P79" s="84"/>
      <c r="Q79" s="84"/>
      <c r="R79" s="84"/>
      <c r="S79" s="84"/>
      <c r="T79" s="84"/>
    </row>
    <row r="80" spans="13:20" x14ac:dyDescent="0.2">
      <c r="M80" s="101">
        <v>20994</v>
      </c>
      <c r="N80" s="101">
        <v>8432</v>
      </c>
      <c r="O80" s="101">
        <v>12562</v>
      </c>
      <c r="P80" s="84"/>
      <c r="Q80" s="84"/>
      <c r="R80" s="84"/>
      <c r="S80" s="84"/>
      <c r="T80" s="84"/>
    </row>
    <row r="81" spans="13:20" x14ac:dyDescent="0.2">
      <c r="M81" s="101">
        <v>19408</v>
      </c>
      <c r="N81" s="101">
        <v>7603</v>
      </c>
      <c r="O81" s="101">
        <v>11805</v>
      </c>
      <c r="P81" s="84"/>
      <c r="Q81" s="84"/>
      <c r="R81" s="84"/>
      <c r="S81" s="84"/>
      <c r="T81" s="84"/>
    </row>
    <row r="82" spans="13:20" x14ac:dyDescent="0.2">
      <c r="M82" s="101">
        <v>17988</v>
      </c>
      <c r="N82" s="101">
        <v>7002</v>
      </c>
      <c r="O82" s="101">
        <v>10986</v>
      </c>
      <c r="P82" s="84"/>
      <c r="Q82" s="84"/>
      <c r="R82" s="84"/>
      <c r="S82" s="84"/>
      <c r="T82" s="84"/>
    </row>
    <row r="83" spans="13:20" x14ac:dyDescent="0.2">
      <c r="M83" s="101">
        <v>16675</v>
      </c>
      <c r="N83" s="101">
        <v>6510</v>
      </c>
      <c r="O83" s="101">
        <v>10165</v>
      </c>
      <c r="P83" s="84"/>
      <c r="Q83" s="84"/>
      <c r="R83" s="84"/>
      <c r="S83" s="84"/>
      <c r="T83" s="84"/>
    </row>
    <row r="84" spans="13:20" x14ac:dyDescent="0.2">
      <c r="M84" s="101">
        <v>15472</v>
      </c>
      <c r="N84" s="101">
        <v>6134</v>
      </c>
      <c r="O84" s="101">
        <v>9338</v>
      </c>
      <c r="P84" s="84"/>
      <c r="Q84" s="84"/>
      <c r="R84" s="84"/>
      <c r="S84" s="84"/>
      <c r="T84" s="84"/>
    </row>
    <row r="85" spans="13:20" x14ac:dyDescent="0.2">
      <c r="M85" s="91">
        <v>89747</v>
      </c>
      <c r="N85" s="91">
        <v>33084</v>
      </c>
      <c r="O85" s="91">
        <v>56663</v>
      </c>
      <c r="P85" s="84"/>
      <c r="Q85" s="84"/>
      <c r="R85" s="84"/>
      <c r="S85" s="84"/>
      <c r="T85" s="84"/>
    </row>
  </sheetData>
  <mergeCells count="8">
    <mergeCell ref="Q26:T26"/>
    <mergeCell ref="Q27:Q28"/>
    <mergeCell ref="H1:K1"/>
    <mergeCell ref="L1:O1"/>
    <mergeCell ref="Q1:T1"/>
    <mergeCell ref="H2:K2"/>
    <mergeCell ref="H3:H4"/>
    <mergeCell ref="Q25:T25"/>
  </mergeCells>
  <dataValidations disablePrompts="1"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Metas_Magnitud</vt:lpstr>
      <vt:lpstr>Anualización</vt:lpstr>
      <vt:lpstr>1_Acciones_disciplinarias</vt:lpstr>
      <vt:lpstr>Act_1</vt:lpstr>
      <vt:lpstr>2_Seguimientos</vt:lpstr>
      <vt:lpstr>Act_2</vt:lpstr>
      <vt:lpstr>3_MIPG</vt:lpstr>
      <vt:lpstr>Act_3</vt:lpstr>
      <vt:lpstr>Variables</vt:lpstr>
      <vt:lpstr>'1_Acciones_disciplinarias'!Área_de_impresión</vt:lpstr>
      <vt:lpstr>'2_Seguimientos'!Área_de_impresión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2019-03-04T15:31:33Z</cp:lastPrinted>
  <dcterms:created xsi:type="dcterms:W3CDTF">2014-11-26T14:33:56Z</dcterms:created>
  <dcterms:modified xsi:type="dcterms:W3CDTF">2019-03-21T14:08:29Z</dcterms:modified>
</cp:coreProperties>
</file>