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Perfil ldguerrero\Documents\5. POAS DARY SSM 2019\1. PLANES OPERATIVOS ANUALES 2019\7. POAS YINA\"/>
    </mc:Choice>
  </mc:AlternateContent>
  <bookViews>
    <workbookView xWindow="0" yWindow="0" windowWidth="11055" windowHeight="10500"/>
  </bookViews>
  <sheets>
    <sheet name="Metas_Magnitud" sheetId="3" r:id="rId1"/>
    <sheet name="Anualización" sheetId="4" r:id="rId2"/>
    <sheet name="1_Acciones_disciplinarias" sheetId="2" r:id="rId3"/>
    <sheet name="Act_1" sheetId="15" r:id="rId4"/>
    <sheet name="2_Seguimientos" sheetId="14" r:id="rId5"/>
    <sheet name="Act_2" sheetId="7" r:id="rId6"/>
    <sheet name="3_MIPG" sheetId="8" r:id="rId7"/>
    <sheet name="Act_3" sheetId="12" r:id="rId8"/>
    <sheet name="Variables" sheetId="5" r:id="rId9"/>
  </sheets>
  <externalReferences>
    <externalReference r:id="rId10"/>
    <externalReference r:id="rId11"/>
  </externalReferences>
  <definedNames>
    <definedName name="_xlnm._FilterDatabase" localSheetId="7" hidden="1">Act_3!$B$14:$K$17</definedName>
    <definedName name="_xlnm._FilterDatabase" localSheetId="8" hidden="1">Variables!$C$2:$C$8</definedName>
    <definedName name="_xlnm.Print_Area" localSheetId="2">'1_Acciones_disciplinarias'!$A$1:$I$67</definedName>
    <definedName name="_xlnm.Print_Area" localSheetId="4">'2_Seguimientos'!$A$1:$I$67</definedName>
    <definedName name="CONDICION_POBLACIONAL" localSheetId="6">#REF!</definedName>
    <definedName name="CONDICION_POBLACIONAL" localSheetId="3">[1]Variables!$C$1:$C$24</definedName>
    <definedName name="CONDICION_POBLACIONAL" localSheetId="5">[1]Variables!$C$1:$C$24</definedName>
    <definedName name="CONDICION_POBLACIONAL" localSheetId="7">[1]Variables!$C$1:$C$24</definedName>
    <definedName name="CONDICION_POBLACIONAL" localSheetId="8">#REF!</definedName>
    <definedName name="CONDICION_POBLACIONAL">[2]Variables!$C$1:$C$24</definedName>
    <definedName name="GRUPO_ETAREO" localSheetId="6">#REF!</definedName>
    <definedName name="GRUPO_ETAREO" localSheetId="3">[1]Variables!$A$1:$A$8</definedName>
    <definedName name="GRUPO_ETAREO" localSheetId="5">[1]Variables!$A$1:$A$8</definedName>
    <definedName name="GRUPO_ETAREO" localSheetId="7">[1]Variables!$A$1:$A$8</definedName>
    <definedName name="GRUPO_ETAREO" localSheetId="8">#REF!</definedName>
    <definedName name="GRUPO_ETAREO">[2]Variables!$A$1:$A$8</definedName>
    <definedName name="GRUPO_ETAREOS" localSheetId="4">#REF!</definedName>
    <definedName name="GRUPO_ETAREOS" localSheetId="6">#REF!</definedName>
    <definedName name="GRUPO_ETAREOS" localSheetId="3">#REF!</definedName>
    <definedName name="GRUPO_ETAREOS" localSheetId="5">#REF!</definedName>
    <definedName name="GRUPO_ETAREOS" localSheetId="7">#REF!</definedName>
    <definedName name="GRUPO_ETAREOS">#REF!</definedName>
    <definedName name="GRUPO_ETARIO" localSheetId="4">#REF!</definedName>
    <definedName name="GRUPO_ETARIO" localSheetId="6">#REF!</definedName>
    <definedName name="GRUPO_ETARIO" localSheetId="3">#REF!</definedName>
    <definedName name="GRUPO_ETARIO" localSheetId="5">#REF!</definedName>
    <definedName name="GRUPO_ETARIO" localSheetId="7">#REF!</definedName>
    <definedName name="GRUPO_ETARIO">#REF!</definedName>
    <definedName name="GRUPO_ETNICO" localSheetId="4">#REF!</definedName>
    <definedName name="GRUPO_ETNICO" localSheetId="6">#REF!</definedName>
    <definedName name="GRUPO_ETNICO" localSheetId="3">#REF!</definedName>
    <definedName name="GRUPO_ETNICO" localSheetId="5">#REF!</definedName>
    <definedName name="GRUPO_ETNICO" localSheetId="7">#REF!</definedName>
    <definedName name="GRUPO_ETNICO">#REF!</definedName>
    <definedName name="GRUPOETNICO" localSheetId="4">#REF!</definedName>
    <definedName name="GRUPOETNICO" localSheetId="6">#REF!</definedName>
    <definedName name="GRUPOETNICO" localSheetId="3">#REF!</definedName>
    <definedName name="GRUPOETNICO" localSheetId="5">#REF!</definedName>
    <definedName name="GRUPOETNICO" localSheetId="7">#REF!</definedName>
    <definedName name="GRUPOETNICO">#REF!</definedName>
    <definedName name="GRUPOS_ETNICOS" localSheetId="6">#REF!</definedName>
    <definedName name="GRUPOS_ETNICOS" localSheetId="3">[1]Variables!$H$1:$H$8</definedName>
    <definedName name="GRUPOS_ETNICOS" localSheetId="5">[1]Variables!$H$1:$H$8</definedName>
    <definedName name="GRUPOS_ETNICOS" localSheetId="7">[1]Variables!$H$1:$H$8</definedName>
    <definedName name="GRUPOS_ETNICOS" localSheetId="8">#REF!</definedName>
    <definedName name="GRUPOS_ETNICOS">[2]Variables!$H$1:$H$8</definedName>
    <definedName name="LOCALIDAD" localSheetId="4">#REF!</definedName>
    <definedName name="LOCALIDAD" localSheetId="6">#REF!</definedName>
    <definedName name="LOCALIDAD" localSheetId="3">#REF!</definedName>
    <definedName name="LOCALIDAD" localSheetId="5">#REF!</definedName>
    <definedName name="LOCALIDAD" localSheetId="7">#REF!</definedName>
    <definedName name="LOCALIDAD">#REF!</definedName>
    <definedName name="LOCALIZACION" localSheetId="4">#REF!</definedName>
    <definedName name="LOCALIZACION" localSheetId="6">#REF!</definedName>
    <definedName name="LOCALIZACION" localSheetId="3">#REF!</definedName>
    <definedName name="LOCALIZACION" localSheetId="5">#REF!</definedName>
    <definedName name="LOCALIZACION" localSheetId="7">#REF!</definedName>
    <definedName name="LOCALIZACION">#REF!</definedName>
  </definedNames>
  <calcPr calcId="162913"/>
</workbook>
</file>

<file path=xl/calcChain.xml><?xml version="1.0" encoding="utf-8"?>
<calcChain xmlns="http://schemas.openxmlformats.org/spreadsheetml/2006/main">
  <c r="D20" i="7" l="1"/>
  <c r="C8" i="7" l="1"/>
  <c r="C8" i="12" s="1"/>
  <c r="C7" i="7"/>
  <c r="C7" i="12" s="1"/>
  <c r="F31" i="8" l="1"/>
  <c r="D14" i="4" l="1"/>
  <c r="C14" i="4"/>
  <c r="B14" i="4"/>
  <c r="V19" i="3"/>
  <c r="Q21" i="3"/>
  <c r="I21" i="3"/>
  <c r="T20" i="3"/>
  <c r="S20" i="3"/>
  <c r="R20" i="3"/>
  <c r="Q20" i="3"/>
  <c r="P20" i="3"/>
  <c r="O20" i="3"/>
  <c r="N20" i="3"/>
  <c r="M20" i="3"/>
  <c r="L20" i="3"/>
  <c r="K20" i="3"/>
  <c r="J20" i="3"/>
  <c r="I20" i="3"/>
  <c r="U20" i="3" s="1"/>
  <c r="T19" i="3"/>
  <c r="T21" i="3" s="1"/>
  <c r="S19" i="3"/>
  <c r="S21" i="3" s="1"/>
  <c r="R19" i="3"/>
  <c r="R21" i="3" s="1"/>
  <c r="Q19" i="3"/>
  <c r="P19" i="3"/>
  <c r="P21" i="3" s="1"/>
  <c r="O19" i="3"/>
  <c r="O21" i="3" s="1"/>
  <c r="N19" i="3"/>
  <c r="N21" i="3" s="1"/>
  <c r="M19" i="3"/>
  <c r="M21" i="3" s="1"/>
  <c r="L19" i="3"/>
  <c r="L21" i="3" s="1"/>
  <c r="K19" i="3"/>
  <c r="K21" i="3" s="1"/>
  <c r="J19" i="3"/>
  <c r="J21" i="3" s="1"/>
  <c r="I19" i="3"/>
  <c r="U19" i="3" s="1"/>
  <c r="U21" i="3" s="1"/>
  <c r="H20" i="3"/>
  <c r="H19" i="3"/>
  <c r="G19" i="3"/>
  <c r="F19" i="3"/>
  <c r="C19" i="3"/>
  <c r="A19" i="3"/>
  <c r="D13" i="4"/>
  <c r="C13" i="4"/>
  <c r="B13" i="4"/>
  <c r="V16" i="3"/>
  <c r="Q18" i="3"/>
  <c r="T17" i="3"/>
  <c r="S17" i="3"/>
  <c r="R17" i="3"/>
  <c r="R18" i="3" s="1"/>
  <c r="Q17" i="3"/>
  <c r="P17" i="3"/>
  <c r="O17" i="3"/>
  <c r="N17" i="3"/>
  <c r="M17" i="3"/>
  <c r="L17" i="3"/>
  <c r="K17" i="3"/>
  <c r="J17" i="3"/>
  <c r="I17" i="3"/>
  <c r="U17" i="3" s="1"/>
  <c r="T16" i="3"/>
  <c r="T18" i="3" s="1"/>
  <c r="S16" i="3"/>
  <c r="S18" i="3" s="1"/>
  <c r="R16" i="3"/>
  <c r="Q16" i="3"/>
  <c r="P16" i="3"/>
  <c r="P18" i="3" s="1"/>
  <c r="O16" i="3"/>
  <c r="O18" i="3" s="1"/>
  <c r="N16" i="3"/>
  <c r="N18" i="3" s="1"/>
  <c r="M16" i="3"/>
  <c r="M18" i="3" s="1"/>
  <c r="L16" i="3"/>
  <c r="L18" i="3" s="1"/>
  <c r="K16" i="3"/>
  <c r="K18" i="3" s="1"/>
  <c r="J16" i="3"/>
  <c r="J18" i="3" s="1"/>
  <c r="I16" i="3"/>
  <c r="I18" i="3" s="1"/>
  <c r="H17" i="3"/>
  <c r="H16" i="3"/>
  <c r="G16" i="3"/>
  <c r="F16" i="3"/>
  <c r="C16" i="3"/>
  <c r="A16" i="3"/>
  <c r="A13" i="3"/>
  <c r="U16" i="3" l="1"/>
  <c r="D12" i="4"/>
  <c r="C12" i="4"/>
  <c r="B12" i="4"/>
  <c r="V13" i="3"/>
  <c r="T14" i="3"/>
  <c r="S14" i="3"/>
  <c r="R14" i="3"/>
  <c r="Q14" i="3"/>
  <c r="P14" i="3"/>
  <c r="O14" i="3"/>
  <c r="N14" i="3"/>
  <c r="M14" i="3"/>
  <c r="L14" i="3"/>
  <c r="K14" i="3"/>
  <c r="J14" i="3"/>
  <c r="I14" i="3"/>
  <c r="T13" i="3"/>
  <c r="S13" i="3"/>
  <c r="R13" i="3"/>
  <c r="Q13" i="3"/>
  <c r="P13" i="3"/>
  <c r="O13" i="3"/>
  <c r="N13" i="3"/>
  <c r="M13" i="3"/>
  <c r="L13" i="3"/>
  <c r="K13" i="3"/>
  <c r="J13" i="3"/>
  <c r="J15" i="3" s="1"/>
  <c r="I13" i="3"/>
  <c r="H14" i="3"/>
  <c r="H13" i="3"/>
  <c r="G13" i="3"/>
  <c r="F13" i="3"/>
  <c r="C13" i="3"/>
  <c r="I15" i="3" l="1"/>
  <c r="U18" i="3"/>
  <c r="Q15" i="3"/>
  <c r="P15" i="3"/>
  <c r="O15" i="3"/>
  <c r="M15" i="3"/>
  <c r="R15" i="3"/>
  <c r="S15" i="3"/>
  <c r="L15" i="3"/>
  <c r="T15" i="3"/>
  <c r="N15" i="3"/>
  <c r="U14" i="3"/>
  <c r="U13" i="3"/>
  <c r="K15" i="3"/>
  <c r="F34" i="8"/>
  <c r="F35" i="8" s="1"/>
  <c r="F36" i="8" s="1"/>
  <c r="F37" i="8" s="1"/>
  <c r="F38" i="8" s="1"/>
  <c r="F39" i="8" s="1"/>
  <c r="F40" i="8" s="1"/>
  <c r="F41" i="8" s="1"/>
  <c r="F32" i="8"/>
  <c r="F33" i="8" s="1"/>
  <c r="U15" i="3" l="1"/>
  <c r="G17" i="12"/>
  <c r="D17" i="12"/>
  <c r="G19" i="15"/>
  <c r="D19" i="15"/>
  <c r="G41" i="14" l="1"/>
  <c r="G40" i="14"/>
  <c r="G39" i="14"/>
  <c r="G38" i="14"/>
  <c r="G37" i="14"/>
  <c r="G36" i="14"/>
  <c r="G35" i="14"/>
  <c r="G34" i="14"/>
  <c r="G33" i="14"/>
  <c r="G32" i="14"/>
  <c r="G31" i="14"/>
  <c r="G30" i="14"/>
  <c r="F30" i="14"/>
  <c r="F31" i="14" s="1"/>
  <c r="D30" i="14"/>
  <c r="D31" i="14" s="1"/>
  <c r="I30" i="14" l="1"/>
  <c r="D32" i="14"/>
  <c r="H31" i="14"/>
  <c r="I31" i="14"/>
  <c r="F32" i="14"/>
  <c r="H30" i="14"/>
  <c r="I30" i="8"/>
  <c r="D31" i="8"/>
  <c r="I31" i="8"/>
  <c r="D32" i="8"/>
  <c r="I32" i="8"/>
  <c r="D33" i="8"/>
  <c r="I33" i="8"/>
  <c r="D34" i="8"/>
  <c r="I34" i="8"/>
  <c r="D35" i="8"/>
  <c r="I35" i="8"/>
  <c r="D36" i="8"/>
  <c r="I36" i="8"/>
  <c r="D37" i="8"/>
  <c r="I37" i="8" s="1"/>
  <c r="G41" i="8"/>
  <c r="G40" i="8"/>
  <c r="G39" i="8"/>
  <c r="G38" i="8"/>
  <c r="G37" i="8"/>
  <c r="H36" i="8"/>
  <c r="G36" i="8"/>
  <c r="H35" i="8"/>
  <c r="G35" i="8"/>
  <c r="H34" i="8"/>
  <c r="G34" i="8"/>
  <c r="H33" i="8"/>
  <c r="G33" i="8"/>
  <c r="H32" i="8"/>
  <c r="G32" i="8"/>
  <c r="H31" i="8"/>
  <c r="G31" i="8"/>
  <c r="H30" i="8"/>
  <c r="G30" i="8"/>
  <c r="G20" i="7"/>
  <c r="T23" i="5"/>
  <c r="S23" i="5"/>
  <c r="R23" i="5"/>
  <c r="G31" i="2"/>
  <c r="G32" i="2"/>
  <c r="G33" i="2"/>
  <c r="G34" i="2"/>
  <c r="G35" i="2"/>
  <c r="G36" i="2"/>
  <c r="G37" i="2"/>
  <c r="G38" i="2"/>
  <c r="G39" i="2"/>
  <c r="G40" i="2"/>
  <c r="G41" i="2"/>
  <c r="G30" i="2"/>
  <c r="F30" i="2"/>
  <c r="I30" i="2" s="1"/>
  <c r="D30" i="2"/>
  <c r="D31" i="2" s="1"/>
  <c r="D32" i="2" s="1"/>
  <c r="D33" i="2" s="1"/>
  <c r="D34" i="2" s="1"/>
  <c r="D35" i="2" s="1"/>
  <c r="D36" i="2" s="1"/>
  <c r="D37" i="2" s="1"/>
  <c r="D38" i="2" s="1"/>
  <c r="D39" i="2" s="1"/>
  <c r="D40" i="2" s="1"/>
  <c r="D41" i="2" s="1"/>
  <c r="H37" i="8" l="1"/>
  <c r="D38" i="8"/>
  <c r="F31" i="2"/>
  <c r="I31" i="2" s="1"/>
  <c r="H30" i="2"/>
  <c r="D33" i="14"/>
  <c r="H32" i="14"/>
  <c r="F33" i="14"/>
  <c r="I32" i="14"/>
  <c r="H38" i="8" l="1"/>
  <c r="D39" i="8"/>
  <c r="I38" i="8"/>
  <c r="F32" i="2"/>
  <c r="I32" i="2" s="1"/>
  <c r="H31" i="2"/>
  <c r="H33" i="14"/>
  <c r="D34" i="14"/>
  <c r="I33" i="14"/>
  <c r="F34" i="14"/>
  <c r="D40" i="8" l="1"/>
  <c r="I39" i="8"/>
  <c r="H39" i="8"/>
  <c r="H32" i="2"/>
  <c r="F33" i="2"/>
  <c r="I33" i="2" s="1"/>
  <c r="F35" i="14"/>
  <c r="I34" i="14"/>
  <c r="D35" i="14"/>
  <c r="H34" i="14"/>
  <c r="I40" i="8" l="1"/>
  <c r="D41" i="8"/>
  <c r="H40" i="8"/>
  <c r="F34" i="2"/>
  <c r="I34" i="2" s="1"/>
  <c r="H33" i="2"/>
  <c r="F36" i="14"/>
  <c r="I35" i="14"/>
  <c r="D36" i="14"/>
  <c r="H35" i="14"/>
  <c r="F35" i="2" l="1"/>
  <c r="F36" i="2" s="1"/>
  <c r="H41" i="8"/>
  <c r="I41" i="8"/>
  <c r="H34" i="2"/>
  <c r="H36" i="14"/>
  <c r="D37" i="14"/>
  <c r="I36" i="14"/>
  <c r="F37" i="14"/>
  <c r="H35" i="2" l="1"/>
  <c r="I35" i="2"/>
  <c r="I36" i="2"/>
  <c r="F37" i="2"/>
  <c r="H36" i="2"/>
  <c r="D38" i="14"/>
  <c r="H37" i="14"/>
  <c r="F38" i="14"/>
  <c r="I37" i="14"/>
  <c r="I37" i="2" l="1"/>
  <c r="H37" i="2"/>
  <c r="F38" i="2"/>
  <c r="I38" i="14"/>
  <c r="F39" i="14"/>
  <c r="D39" i="14"/>
  <c r="H38" i="14"/>
  <c r="H38" i="2" l="1"/>
  <c r="F39" i="2"/>
  <c r="I38" i="2"/>
  <c r="D40" i="14"/>
  <c r="H39" i="14"/>
  <c r="I39" i="14"/>
  <c r="F40" i="14"/>
  <c r="I39" i="2" l="1"/>
  <c r="H39" i="2"/>
  <c r="F40" i="2"/>
  <c r="F41" i="14"/>
  <c r="I41" i="14" s="1"/>
  <c r="I40" i="14"/>
  <c r="D41" i="14"/>
  <c r="H40" i="14"/>
  <c r="H41" i="14" l="1"/>
  <c r="I40" i="2"/>
  <c r="H40" i="2"/>
  <c r="F41" i="2"/>
  <c r="H41" i="2" l="1"/>
  <c r="I41" i="2"/>
</calcChain>
</file>

<file path=xl/sharedStrings.xml><?xml version="1.0" encoding="utf-8"?>
<sst xmlns="http://schemas.openxmlformats.org/spreadsheetml/2006/main" count="799" uniqueCount="392">
  <si>
    <t>Formato de Hoja de Vida Indicador</t>
  </si>
  <si>
    <t>HOJA DE VIDA INDICADOR</t>
  </si>
  <si>
    <t>Mes</t>
  </si>
  <si>
    <t xml:space="preserve">Enero </t>
  </si>
  <si>
    <t>Febrero</t>
  </si>
  <si>
    <t>Marzo</t>
  </si>
  <si>
    <t>Abril</t>
  </si>
  <si>
    <t>Mayo</t>
  </si>
  <si>
    <t>Junio</t>
  </si>
  <si>
    <t>Julio</t>
  </si>
  <si>
    <t>Agosto</t>
  </si>
  <si>
    <t>Septiembre</t>
  </si>
  <si>
    <t>Octubre</t>
  </si>
  <si>
    <t>% Cumplimiento del período reportado</t>
  </si>
  <si>
    <t>% Cumplimiento en la vigencia</t>
  </si>
  <si>
    <t>% Cumplimiento de la meta</t>
  </si>
  <si>
    <t>Noviembre</t>
  </si>
  <si>
    <t>Diciembre</t>
  </si>
  <si>
    <t>PROCESO DIRECCIONAMIENTO ESTRATÉGICO</t>
  </si>
  <si>
    <t>SECCIÓN 1. Identificación del Indicador</t>
  </si>
  <si>
    <t>SECCIÓN 2. Seguimiento al Indicador</t>
  </si>
  <si>
    <t>SECCIÓN 3. Análisis de tendencia del Indicador</t>
  </si>
  <si>
    <t>Apoyo</t>
  </si>
  <si>
    <t>Misional</t>
  </si>
  <si>
    <t>Estratégico</t>
  </si>
  <si>
    <t>Evaluación</t>
  </si>
  <si>
    <t>Anual</t>
  </si>
  <si>
    <t>Semestral</t>
  </si>
  <si>
    <t>Trimestral</t>
  </si>
  <si>
    <t>Mensual</t>
  </si>
  <si>
    <t>Proceso</t>
  </si>
  <si>
    <t>Operación</t>
  </si>
  <si>
    <t>Eficacia</t>
  </si>
  <si>
    <t>Eficiencia</t>
  </si>
  <si>
    <t>Efectividad</t>
  </si>
  <si>
    <t>Producto</t>
  </si>
  <si>
    <t>Actividad</t>
  </si>
  <si>
    <t>SECRETARÍA DISTRITAL DE MOVILIDAD</t>
  </si>
  <si>
    <t xml:space="preserve">CODIGO: PE01-PR01-F03 </t>
  </si>
  <si>
    <t>SECCIÓN 4. Actualización y Responsables del reporte</t>
  </si>
  <si>
    <t>4. Dependencia responsable</t>
  </si>
  <si>
    <t>3. Fuente PMR</t>
  </si>
  <si>
    <t>VARIABLE 1 - Numerador</t>
  </si>
  <si>
    <t>VARIABLE 2 - Denominador</t>
  </si>
  <si>
    <t>Numerador Acumulado (Variable 1)</t>
  </si>
  <si>
    <t>Denominador Acumulado (Variable 2)</t>
  </si>
  <si>
    <t>5. Meta con territorialización</t>
  </si>
  <si>
    <t>6. Proyecto</t>
  </si>
  <si>
    <t>7. Código del Proyecto</t>
  </si>
  <si>
    <t>8. Proceso</t>
  </si>
  <si>
    <t>9. Código del proceso</t>
  </si>
  <si>
    <t>10. Objetivo estratégico</t>
  </si>
  <si>
    <t>11. Meta Producto</t>
  </si>
  <si>
    <t>12. Nombre del indicador</t>
  </si>
  <si>
    <t>13. Tipología</t>
  </si>
  <si>
    <t>14. Fecha de programación</t>
  </si>
  <si>
    <t>15. Tipo anualización</t>
  </si>
  <si>
    <t>Constante</t>
  </si>
  <si>
    <t>Creciente</t>
  </si>
  <si>
    <t>Decreciente</t>
  </si>
  <si>
    <t>Suma</t>
  </si>
  <si>
    <t>16. Objetivo y descripción del Indicador</t>
  </si>
  <si>
    <t>17. Fuente u origen de Datos</t>
  </si>
  <si>
    <t>18. Fórmula de Cálculo</t>
  </si>
  <si>
    <t>19. Unidad de medida del indicador</t>
  </si>
  <si>
    <t xml:space="preserve">20.  Nombre de las Variables </t>
  </si>
  <si>
    <t>21. Unidad de medida (de la variable)</t>
  </si>
  <si>
    <t>22. Descripción de la variable</t>
  </si>
  <si>
    <t>23. Inicio de la Serie</t>
  </si>
  <si>
    <t>26. Valor de la Meta</t>
  </si>
  <si>
    <t xml:space="preserve">28. Observación a la magnitud propuesta para la Meta </t>
  </si>
  <si>
    <t>29. Numerador (Variable 1)</t>
  </si>
  <si>
    <t>30. Denominador (Variable 2)</t>
  </si>
  <si>
    <t>31. Observaciones del avance de meta en el periodo</t>
  </si>
  <si>
    <t>32. Avances y logros</t>
  </si>
  <si>
    <t>33.Retrasos y soluciones</t>
  </si>
  <si>
    <t>34. Beneficios para la Comunidad/Entidad</t>
  </si>
  <si>
    <t>35. Control de actualizaciones</t>
  </si>
  <si>
    <t xml:space="preserve">36. Fecha </t>
  </si>
  <si>
    <t>37. Campo modificado</t>
  </si>
  <si>
    <t>38.Modificación realizada.</t>
  </si>
  <si>
    <t>39. Responsable del Análisis</t>
  </si>
  <si>
    <t>40. Responsable del reporte</t>
  </si>
  <si>
    <t>41. Director / Jefe de Oficina / Subdirector</t>
  </si>
  <si>
    <t>45. Firma Subsecretario  (a) / Ordenador (a) de gasto</t>
  </si>
  <si>
    <t>42. Firma Director / Jefe Oficina</t>
  </si>
  <si>
    <t>43. Firma Subdirector</t>
  </si>
  <si>
    <t>44. Subsecretario (a) / Ordenador (a) de gasto</t>
  </si>
  <si>
    <t>SI</t>
  </si>
  <si>
    <t>NO</t>
  </si>
  <si>
    <t>1. Orientar las acciones de la Secretaría Distrital de Movilidad hacia la visión cero, es decir, la reducción sustancial de víctimas fatales y lesionadas en siniestros de tránsito</t>
  </si>
  <si>
    <t xml:space="preserve">2. Fomentar la cultura ciudadana y el respeto entre todos los usuarios de todas las formas de transporte, protegiendo en especial los actores vulnerables y los modos activos </t>
  </si>
  <si>
    <t>3. Propender por la sostenibilidad ambiental, económica y social de la movilidad en una visión integral de planeción de ciudad y movilidad</t>
  </si>
  <si>
    <t>4. Ser ejemplo en la rendición de cuentas a la ciudadanía</t>
  </si>
  <si>
    <t>5. Ser transparente, incluyente, equitativa en género y garantista de la participación e involucramiento ciudadanos y del sectro privado</t>
  </si>
  <si>
    <t xml:space="preserve">6. Proveer un ecosistema adecuado para la innovación y adopción  de nuevas y mejores tecnologías de movilidad y de información y comunicación </t>
  </si>
  <si>
    <t xml:space="preserve">7. Prestar servicios eficientes, oportunos y de calidad a la ciudadanía, tanto en gestión como en trámites de la movilidad </t>
  </si>
  <si>
    <t>8. Contar con un excelente equipo humano y condiciones laborales que hagan de la Secretaría Distrital de Movilidad un lugar atractivo para trabajar y desarrollarse profesionalmente</t>
  </si>
  <si>
    <t>24. Fin de la Serie</t>
  </si>
  <si>
    <t>25. Línea base</t>
  </si>
  <si>
    <t>27. Frecuencia del reporte</t>
  </si>
  <si>
    <t>1. Código Meta</t>
  </si>
  <si>
    <t xml:space="preserve">2.  Descripción Meta </t>
  </si>
  <si>
    <t>VERSIÓN 1.0</t>
  </si>
  <si>
    <t xml:space="preserve">SISTEMA INTEGRADO DE GESTION DISTRITAL BAJO EL ESTÁNDAR MIPG
</t>
  </si>
  <si>
    <t>Formato de programación y seguimiento al Plan Operativo Anual de gestión sin inversión</t>
  </si>
  <si>
    <t>CODIGO: PE01-PR01-F02</t>
  </si>
  <si>
    <t>VERSIÓN: 1.0</t>
  </si>
  <si>
    <t>DEPENDENCIA:</t>
  </si>
  <si>
    <t>METAS DE GESTIÓN</t>
  </si>
  <si>
    <t>No.</t>
  </si>
  <si>
    <t>PLAN ESTRATÉGICO SDM</t>
  </si>
  <si>
    <t>COMPONENTE PMM</t>
  </si>
  <si>
    <t>META</t>
  </si>
  <si>
    <t>NOMBRE DEL INDICADOR</t>
  </si>
  <si>
    <t>VARIABLES FÓRMULA DEL INDICADOR</t>
  </si>
  <si>
    <t>COMPONENTE ASOCIADO MISIÓN / VISIÓN</t>
  </si>
  <si>
    <t>OBJETIVO ESTRATÉGICO SDM</t>
  </si>
  <si>
    <t>OBJETIVO DEL SISTEMA INTEGRADO DE GESTIÓN</t>
  </si>
  <si>
    <t>Ene</t>
  </si>
  <si>
    <t>Feb</t>
  </si>
  <si>
    <t>Mar</t>
  </si>
  <si>
    <t>Abr</t>
  </si>
  <si>
    <t>May</t>
  </si>
  <si>
    <t>Jun</t>
  </si>
  <si>
    <t>Jul</t>
  </si>
  <si>
    <t>Ago</t>
  </si>
  <si>
    <t>Sep</t>
  </si>
  <si>
    <t>Oct</t>
  </si>
  <si>
    <t>Nov</t>
  </si>
  <si>
    <t>Dic</t>
  </si>
  <si>
    <t xml:space="preserve">% de Avance de Ejecución </t>
  </si>
  <si>
    <t>OBSERVACIONES</t>
  </si>
  <si>
    <t>% de Cumplimiento = (Numerador / Denominador )*100</t>
  </si>
  <si>
    <t>Código: PE01-PR01-F02</t>
  </si>
  <si>
    <t>Versión: 1.0</t>
  </si>
  <si>
    <t>SUBSECRETARIA RESPONSABLE:</t>
  </si>
  <si>
    <t>PROGRAMACIÓN CUATRIENIO</t>
  </si>
  <si>
    <t>% CUMPLIMIENTO CUATRIENIO</t>
  </si>
  <si>
    <t>TIPO DE ANUALIZACIÓN</t>
  </si>
  <si>
    <t xml:space="preserve">VARIABLE </t>
  </si>
  <si>
    <t>MAGNITUD CUATRIENIO</t>
  </si>
  <si>
    <t>PILAR / EJES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</si>
  <si>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</si>
  <si>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</si>
  <si>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</si>
  <si>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</si>
  <si>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</si>
  <si>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</si>
  <si>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02- Pilar Democracia Urbana</t>
  </si>
  <si>
    <t xml:space="preserve">0-5 años Primera infancia </t>
  </si>
  <si>
    <t>Usaquen</t>
  </si>
  <si>
    <t>DANE-Secretaría Distrital de Planeción SDP : Convenio específico de cooperación técnica No 096-2007</t>
  </si>
  <si>
    <t>Total</t>
  </si>
  <si>
    <t>Hombres</t>
  </si>
  <si>
    <t>Mujeres</t>
  </si>
  <si>
    <t>04- Eje Transversal Nuevo Ordenamiento Territorial</t>
  </si>
  <si>
    <t xml:space="preserve">6 - 13 años Infancia </t>
  </si>
  <si>
    <t>Chapinero</t>
  </si>
  <si>
    <t>Grupos de edad</t>
  </si>
  <si>
    <t>USAQUÉN</t>
  </si>
  <si>
    <t>07- Eje Transversal Gobierno legítimo, fortalecimiento local y eficiencia</t>
  </si>
  <si>
    <t>14 - 17 años Adolescencia</t>
  </si>
  <si>
    <t>Santa Fe</t>
  </si>
  <si>
    <t>CHAPINERO</t>
  </si>
  <si>
    <t>18 - 26 años Juventud</t>
  </si>
  <si>
    <t>San Cristobal</t>
  </si>
  <si>
    <t>total</t>
  </si>
  <si>
    <t>SANTA FE</t>
  </si>
  <si>
    <t>27 - 59 años Adultez</t>
  </si>
  <si>
    <t>Usme</t>
  </si>
  <si>
    <t>SAN CRISTÓBAL</t>
  </si>
  <si>
    <t>Logística de Movilidad</t>
  </si>
  <si>
    <t>60 años o más. Personas Mayores</t>
  </si>
  <si>
    <t>Tunjuelito</t>
  </si>
  <si>
    <t>0-4</t>
  </si>
  <si>
    <t>USME</t>
  </si>
  <si>
    <t>Componente Ambiental</t>
  </si>
  <si>
    <t>Todos los grupos</t>
  </si>
  <si>
    <t>Bosa</t>
  </si>
  <si>
    <t>5-9</t>
  </si>
  <si>
    <t>TUNJUELITO</t>
  </si>
  <si>
    <t>Plan de Intercambiadores Modales</t>
  </si>
  <si>
    <t>CONDICION POBLACIONAL</t>
  </si>
  <si>
    <t>Kennedy</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</si>
  <si>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</si>
  <si>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</si>
  <si>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</si>
  <si>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</si>
  <si>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</si>
  <si>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</si>
  <si>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</si>
  <si>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</si>
  <si>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</si>
  <si>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</si>
  <si>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</si>
  <si>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</si>
  <si>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</si>
  <si>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</si>
  <si>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Suba</t>
  </si>
  <si>
    <t>25-29</t>
  </si>
  <si>
    <t>ENGATIVÁ</t>
  </si>
  <si>
    <t>Transporte No Motorizado</t>
  </si>
  <si>
    <t>Ciudadanos-as habitantes de calle</t>
  </si>
  <si>
    <t>Barrios Unidos</t>
  </si>
  <si>
    <t>30-34</t>
  </si>
  <si>
    <t>SUBA</t>
  </si>
  <si>
    <t>Plan de Ordenamiento de Estacionamientos</t>
  </si>
  <si>
    <t>Comunidad en general</t>
  </si>
  <si>
    <t>Teusaquillo</t>
  </si>
  <si>
    <t>35-39</t>
  </si>
  <si>
    <t>B. UNIDOS</t>
  </si>
  <si>
    <t xml:space="preserve">Infraestructura Vial </t>
  </si>
  <si>
    <t>Familias en emergencia social y catastrófica</t>
  </si>
  <si>
    <t>Los Martires</t>
  </si>
  <si>
    <t>40-44</t>
  </si>
  <si>
    <t>TEUSAQUILLO</t>
  </si>
  <si>
    <t>Componente Institucional</t>
  </si>
  <si>
    <t>Familias en situacion de vulnerabilidad</t>
  </si>
  <si>
    <t>Antonio Nariño</t>
  </si>
  <si>
    <t>45-49</t>
  </si>
  <si>
    <t>LOS MÁRTIRES</t>
  </si>
  <si>
    <t xml:space="preserve">OBJETIVOS ESTRATÉGICOS </t>
  </si>
  <si>
    <t>Familias ubicadas en zonas de alto deterioro urbano</t>
  </si>
  <si>
    <t>Puente Aranda</t>
  </si>
  <si>
    <t>50-54</t>
  </si>
  <si>
    <t>A. NARIÑO</t>
  </si>
  <si>
    <t>Jovenes desescolarizados</t>
  </si>
  <si>
    <t>La Candelaria</t>
  </si>
  <si>
    <t>55-59</t>
  </si>
  <si>
    <t>PTE. ARANDA</t>
  </si>
  <si>
    <t>Jovenes escolarizados</t>
  </si>
  <si>
    <t>Rafael Uribe Uribe</t>
  </si>
  <si>
    <t>60-64</t>
  </si>
  <si>
    <t>CANDELARIA</t>
  </si>
  <si>
    <t>Mujeres gestantes y lactantes</t>
  </si>
  <si>
    <t>Ciudad Bolivar</t>
  </si>
  <si>
    <t>65-69</t>
  </si>
  <si>
    <t>R.URIBE</t>
  </si>
  <si>
    <t>Niños y niñas de primera infancia</t>
  </si>
  <si>
    <t>Sumapaz</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</si>
  <si>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</si>
  <si>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</si>
  <si>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</si>
  <si>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</si>
  <si>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</si>
  <si>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</si>
  <si>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</si>
  <si>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Niños, niñas y adolescentes en riesgo social vinculacion temprana al trabajo o acompañamiento</t>
  </si>
  <si>
    <t>Entidad</t>
  </si>
  <si>
    <t>80 Y MÁS</t>
  </si>
  <si>
    <t>Niños, niñas y adolescentes escolarizados</t>
  </si>
  <si>
    <t>Distrital</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</si>
  <si>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</si>
  <si>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</si>
  <si>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</si>
  <si>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</si>
  <si>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</si>
  <si>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</si>
  <si>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</si>
  <si>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</si>
  <si>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</si>
  <si>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</si>
  <si>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</si>
  <si>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</si>
  <si>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</si>
  <si>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</si>
  <si>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</si>
  <si>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</si>
  <si>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</si>
  <si>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</si>
  <si>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</si>
  <si>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</si>
  <si>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</si>
  <si>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</si>
  <si>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</si>
  <si>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</si>
  <si>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</si>
  <si>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</si>
  <si>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</si>
  <si>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PDD</t>
  </si>
  <si>
    <t>Otros Grupos étnicos</t>
  </si>
  <si>
    <t>18 - Mejor Movilidad para Todos</t>
  </si>
  <si>
    <t>Rom</t>
  </si>
  <si>
    <t>29 - Articulación regional y planeación integral del transporte</t>
  </si>
  <si>
    <t>Raizales</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</si>
  <si>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</si>
  <si>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</si>
  <si>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</si>
  <si>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</si>
  <si>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</si>
  <si>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</si>
  <si>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</si>
  <si>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</si>
  <si>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</si>
  <si>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</si>
  <si>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</si>
  <si>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</si>
  <si>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</si>
  <si>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</si>
  <si>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</si>
  <si>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</si>
  <si>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</si>
  <si>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</si>
  <si>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</si>
  <si>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</si>
  <si>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</si>
  <si>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</si>
  <si>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PA05</t>
  </si>
  <si>
    <t>Procentaje</t>
  </si>
  <si>
    <t>Porcentaje</t>
  </si>
  <si>
    <t>Diana Marcela Rojas</t>
  </si>
  <si>
    <t xml:space="preserve">Carolina Pombo Rivera </t>
  </si>
  <si>
    <t>CODIGO Y NOMBRE DEL PROYECTO DE INVERSIÓN O DEL POA SIN INVERSIÓN</t>
  </si>
  <si>
    <t>SUBSECRETARÍA RESPONSABLE:</t>
  </si>
  <si>
    <t>ORDENADOR DEL GASTO:</t>
  </si>
  <si>
    <t>CAROLINA POMBO RIVERA</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</si>
  <si>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</si>
  <si>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</si>
  <si>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</si>
  <si>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</si>
  <si>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</si>
  <si>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</si>
  <si>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</si>
  <si>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</si>
  <si>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</si>
  <si>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</si>
  <si>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</si>
  <si>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</si>
  <si>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</si>
  <si>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</si>
  <si>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 xml:space="preserve">SISTEMA INTEGRADO DE GESTION DISTRITAL  BAJO EL ESTÁNDAR MIPG
</t>
  </si>
  <si>
    <r>
      <t>Formato de Anexo de Ac</t>
    </r>
    <r>
      <rPr>
        <b/>
        <sz val="10"/>
        <color indexed="8"/>
        <rFont val="Arial"/>
        <family val="2"/>
      </rPr>
      <t>tividades</t>
    </r>
  </si>
  <si>
    <t>CÓDIGO: PE01-PR01-F07</t>
  </si>
  <si>
    <t>N/A</t>
  </si>
  <si>
    <t>N.A.</t>
  </si>
  <si>
    <t>Registro administrativo</t>
  </si>
  <si>
    <t>Porcentaje de avance en actividades ejecutadas</t>
  </si>
  <si>
    <t>Porcentaje total  de avance de actividades programado en la vigencia</t>
  </si>
  <si>
    <t>Son las actividades ponderadas porcentualmente que en el periodo de reporte se culminaron y se registran en el anexo de actividades</t>
  </si>
  <si>
    <t>Total de porcentaje de actividades primarias y/o secundarias programado en la vigencia</t>
  </si>
  <si>
    <t>Cantidad</t>
  </si>
  <si>
    <t>Enero  de 2019</t>
  </si>
  <si>
    <t>Carolina Pombo Rivera</t>
  </si>
  <si>
    <t>SISTEMA INTEGRADO DE GESTION DISTRITAL BAJO EL ESTÁNDAR MIPG</t>
  </si>
  <si>
    <t>Enero de 2019</t>
  </si>
  <si>
    <t>Acto administrativo designando al funcionario administrador del sistema Litigiosa del Estado, encargado de vigilar la oportuna y constante actualización</t>
  </si>
  <si>
    <t>Subsecretaría de Gestión Jurídica</t>
  </si>
  <si>
    <t>Actuaciones sustanciadas</t>
  </si>
  <si>
    <t>Sustanciar el 100% de las actuaciones disciplinarias de segunda instancia</t>
  </si>
  <si>
    <t>Registros administrativos</t>
  </si>
  <si>
    <t>Actuaciones disciplinarias de segunda instancia sustanciadas</t>
  </si>
  <si>
    <t>Corresponde al total de solicitudes radicadas enla SGJ en la vigencia</t>
  </si>
  <si>
    <t>Corresponde al número total de solicitudes tramitadas</t>
  </si>
  <si>
    <t>(Actuaciones disciplinarias de segunda instancia sustanciadas / Total de solicitudes de sustanciación de actuaciones disciplinarias de segunda instancia radicadas en la vigencia)*100</t>
  </si>
  <si>
    <t xml:space="preserve"> Total de solicitudes de sustanciación de actuaciones disciplinarias de segunda instancia radicadas en la vigencia</t>
  </si>
  <si>
    <t>Garantizar a la ciudadanía la prestación de un servicio público eficiente dirigido a la calidad del servicio y a la excelencia de los funcionarios de la SDM.</t>
  </si>
  <si>
    <t>Recibir solicitudes internas</t>
  </si>
  <si>
    <t>Consolidar en base de datos</t>
  </si>
  <si>
    <t>Asignar a profesional</t>
  </si>
  <si>
    <t>Gestionar solicitud</t>
  </si>
  <si>
    <t>Tramitar solicitudes</t>
  </si>
  <si>
    <t>Realizar el 100% de los seguimientos programados a la gestión de la SGJ y sus direcciones.</t>
  </si>
  <si>
    <t>Seguimientos realizados</t>
  </si>
  <si>
    <t>Medir el cumplimiento del seguimiento realizado por la Subsecretaria a sus direcciones.</t>
  </si>
  <si>
    <t>Seguimientos programados en la vigencia</t>
  </si>
  <si>
    <t>(Seguimientos realizados / Total de seguimientos programados en la vigencia)*100</t>
  </si>
  <si>
    <t>Corresponde a la cantidad de seguimientos realizados y consignados en actas</t>
  </si>
  <si>
    <t>Corresponde a la cantidad de seguimientos programados</t>
  </si>
  <si>
    <t>Programación</t>
  </si>
  <si>
    <t>Convocatoria</t>
  </si>
  <si>
    <t>Actas de reunión</t>
  </si>
  <si>
    <t>Realizar seguimientos</t>
  </si>
  <si>
    <t>Cumplir el 100% de las actividades propuestas en el Modelo Integrado de Planeación y Gestión - MIPG por la Subsecretaría de Gestión Jurídica</t>
  </si>
  <si>
    <t>MIPG</t>
  </si>
  <si>
    <t>(Porcentaje de avance en actividades ejecutadas / Porcentaje total  de avance de actividades programado en la vigencia)</t>
  </si>
  <si>
    <t>Medir el grado de cumplimiento de las acciones definidas para el desarrollo del Modelo Integrado de Planeación y Gestión a cargo de la Subsecretaría</t>
  </si>
  <si>
    <t>Apoyar a la Dirección de Talento Humano para capacitar y mantener actualizados a los abogados, especialmente en lo que se refiere a las competencias de actuación en los procesos orales y en los nuevos cambios normativos.</t>
  </si>
  <si>
    <t>Medir el cumplimiento de la gestion realizada por la Subsecretaría frente a las actuaciones disciplinarias</t>
  </si>
  <si>
    <t>Sección No. 1: PROGRAMACIÓN  VIGENCIA 2019</t>
  </si>
  <si>
    <t xml:space="preserve">Elaboración Acto Administrativo </t>
  </si>
  <si>
    <t>Apoyar a la Dirección de Talento Humano en la Información que se requiera para realizar las capacitaciones.</t>
  </si>
  <si>
    <t xml:space="preserve">SEGUIMIENTO PLAN OPERATIVO ANUAL - POA                                         VIGENCIA:2019  </t>
  </si>
  <si>
    <t>Garantizar una gestión transparente, imparcial y equitativa,en todos los procesos realizados,a través de los cuales se cumplan con las necesidades de la ciudadanía y la entidad.</t>
  </si>
  <si>
    <t>Identificar oportunidades de mejora con el fin de satisfacer  las necesidades de la ciudadania y cumplir con las metas estipuladas en la vigencia.</t>
  </si>
  <si>
    <t>SUBSECRETARÍA DE GESTIÓN JURÍDICA</t>
  </si>
  <si>
    <t>Enero 2019</t>
  </si>
  <si>
    <t>MAGNITUD META - Vigencia</t>
  </si>
  <si>
    <t>N.A</t>
  </si>
  <si>
    <t>POA GESTIÓN SIN INVERSIÓN SUBSECRETARÍA DE GESTIÓN JURÍDICA</t>
  </si>
  <si>
    <t>Seguimientos a la gestión de la SGJ y sus direcciones</t>
  </si>
  <si>
    <t xml:space="preserve">Informe de actividades ejecutadas despues del seguimiento trimestral.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</si>
</sst>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164" formatCode="_-* #,##0.00\ &quot;€&quot;_-;\-* #,##0.00\ &quot;€&quot;_-;_-* &quot;-&quot;??\ &quot;€&quot;_-;_-@_-"/>
    <numFmt numFmtId="165" formatCode="_(&quot;$&quot;\ * #,##0.00_);_(&quot;$&quot;\ * \(#,##0.00\);_(&quot;$&quot;\ * &quot;-&quot;??_);_(@_)"/>
    <numFmt numFmtId="166" formatCode="_(* #,##0.00_);_(* \(#,##0.00\);_(* &quot;-&quot;??_);_(@_)"/>
    <numFmt numFmtId="167" formatCode="_ * #,##0.00_ ;_ * \-#,##0.00_ ;_ * &quot;-&quot;??_ ;_ @_ "/>
    <numFmt numFmtId="168" formatCode="0.0%"/>
    <numFmt numFmtId="169" formatCode="0.0"/>
  </numFmts>
  <fonts count="51" x14ac:knownFonts="1">
    <font>
      <sz val="11"/>
      <color theme="1"/>
      <name val="Calibri"/>
      <family val="2"/>
      <scheme val="minor"/>
    </font>
    <font>
      <sz val="11"/>
      <color theme="1"/>
      <name val="Calibri"/>
      <family val="2"/>
      <scheme val="minor"/>
    </font>
    <font>
      <sz val="11"/>
      <color indexed="8"/>
      <name val="Calibri"/>
      <family val="2"/>
    </font>
    <font>
      <b/>
      <sz val="10"/>
      <name val="Arial"/>
      <family val="2"/>
    </font>
    <font>
      <sz val="10"/>
      <name val="Arial"/>
      <family val="2"/>
    </font>
    <font>
      <b/>
      <sz val="11"/>
      <color theme="1"/>
      <name val="Arial"/>
      <family val="2"/>
    </font>
    <font>
      <sz val="11"/>
      <color theme="1"/>
      <name val="Arial"/>
      <family val="2"/>
    </font>
    <font>
      <b/>
      <sz val="11"/>
      <name val="Arial"/>
      <family val="2"/>
    </font>
    <font>
      <sz val="10"/>
      <color theme="1"/>
      <name val="Arial"/>
      <family val="2"/>
    </font>
    <font>
      <b/>
      <sz val="10"/>
      <color theme="1"/>
      <name val="Arial"/>
      <family val="2"/>
    </font>
    <font>
      <sz val="10"/>
      <color rgb="FFFF0000"/>
      <name val="Arial"/>
      <family val="2"/>
    </font>
    <font>
      <sz val="11"/>
      <name val="Arial"/>
      <family val="2"/>
    </font>
    <font>
      <u/>
      <sz val="11"/>
      <name val="Arial"/>
      <family val="2"/>
    </font>
    <font>
      <sz val="7"/>
      <color theme="1"/>
      <name val="Arial"/>
      <family val="2"/>
    </font>
    <font>
      <b/>
      <sz val="9"/>
      <name val="Arial"/>
      <family val="2"/>
    </font>
    <font>
      <sz val="9"/>
      <name val="Arial"/>
      <family val="2"/>
    </font>
    <font>
      <b/>
      <sz val="9"/>
      <color theme="1"/>
      <name val="Arial"/>
      <family val="2"/>
    </font>
    <font>
      <sz val="9"/>
      <color theme="4"/>
      <name val="Arial"/>
      <family val="2"/>
    </font>
    <font>
      <b/>
      <sz val="9"/>
      <color theme="4"/>
      <name val="Arial"/>
      <family val="2"/>
    </font>
    <font>
      <sz val="9"/>
      <color theme="1"/>
      <name val="Arial"/>
      <family val="2"/>
    </font>
    <font>
      <sz val="9"/>
      <color rgb="FFFF0000"/>
      <name val="Arial"/>
      <family val="2"/>
    </font>
    <font>
      <sz val="9"/>
      <color theme="0" tint="-0.249977111117893"/>
      <name val="Arial"/>
      <family val="2"/>
    </font>
    <font>
      <sz val="9"/>
      <color theme="0" tint="-0.34998626667073579"/>
      <name val="Arial"/>
      <family val="2"/>
    </font>
    <font>
      <sz val="9"/>
      <color theme="0" tint="-0.14999847407452621"/>
      <name val="Arial"/>
      <family val="2"/>
    </font>
    <font>
      <b/>
      <sz val="14"/>
      <color theme="1"/>
      <name val="Arial"/>
      <family val="2"/>
    </font>
    <font>
      <b/>
      <sz val="16"/>
      <color theme="1"/>
      <name val="Calibri"/>
      <family val="2"/>
      <scheme val="minor"/>
    </font>
    <font>
      <b/>
      <sz val="18"/>
      <color theme="1"/>
      <name val="Calibri"/>
      <family val="2"/>
      <scheme val="minor"/>
    </font>
    <font>
      <sz val="12"/>
      <color theme="1"/>
      <name val="Arial"/>
      <family val="2"/>
    </font>
    <font>
      <b/>
      <sz val="12"/>
      <color theme="1"/>
      <name val="Arial"/>
      <family val="2"/>
    </font>
    <font>
      <sz val="12"/>
      <name val="Arial"/>
      <family val="2"/>
    </font>
    <font>
      <b/>
      <sz val="12"/>
      <name val="Arial"/>
      <family val="2"/>
    </font>
    <font>
      <sz val="8"/>
      <color theme="1"/>
      <name val="Calibri"/>
      <family val="2"/>
      <scheme val="minor"/>
    </font>
    <font>
      <b/>
      <sz val="8"/>
      <color theme="1"/>
      <name val="Arial"/>
      <family val="2"/>
    </font>
    <font>
      <b/>
      <sz val="8"/>
      <name val="Arial"/>
      <family val="2"/>
    </font>
    <font>
      <sz val="8"/>
      <color theme="1"/>
      <name val="Arial"/>
      <family val="2"/>
    </font>
    <font>
      <sz val="8"/>
      <name val="Arial"/>
      <family val="2"/>
    </font>
    <font>
      <b/>
      <sz val="9"/>
      <color indexed="9"/>
      <name val="Arial"/>
      <family val="2"/>
    </font>
    <font>
      <sz val="10"/>
      <color rgb="FF000000"/>
      <name val="Arial"/>
      <family val="2"/>
    </font>
    <font>
      <b/>
      <sz val="10"/>
      <color indexed="9"/>
      <name val="Arial"/>
      <family val="2"/>
    </font>
    <font>
      <sz val="11"/>
      <name val="Calibri"/>
      <family val="2"/>
    </font>
    <font>
      <sz val="11"/>
      <color rgb="FF000000"/>
      <name val="Calibri"/>
      <family val="2"/>
    </font>
    <font>
      <b/>
      <sz val="11"/>
      <color theme="0"/>
      <name val="Calibri"/>
      <family val="2"/>
      <scheme val="minor"/>
    </font>
    <font>
      <b/>
      <sz val="11"/>
      <color theme="1"/>
      <name val="Calibri"/>
      <family val="2"/>
      <scheme val="minor"/>
    </font>
    <font>
      <b/>
      <sz val="10"/>
      <color indexed="8"/>
      <name val="Arial"/>
      <family val="2"/>
    </font>
    <font>
      <b/>
      <sz val="11"/>
      <color theme="3" tint="-0.499984740745262"/>
      <name val="Calibri"/>
      <family val="2"/>
      <scheme val="minor"/>
    </font>
    <font>
      <b/>
      <sz val="11"/>
      <color theme="1"/>
      <name val="Calibri"/>
      <family val="2"/>
    </font>
    <font>
      <u/>
      <sz val="9"/>
      <name val="Arial"/>
      <family val="2"/>
    </font>
    <font>
      <sz val="7"/>
      <name val="Arial"/>
      <family val="2"/>
    </font>
    <font>
      <sz val="11"/>
      <name val="Calibri"/>
      <family val="2"/>
      <scheme val="minor"/>
    </font>
    <font>
      <sz val="9"/>
      <name val="Calibri"/>
      <family val="2"/>
    </font>
    <font>
      <b/>
      <sz val="16"/>
      <color rgb="FFFF0000"/>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00CCFF"/>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FFFFFF"/>
        <bgColor rgb="FFFFFFFF"/>
      </patternFill>
    </fill>
    <fill>
      <patternFill patternType="solid">
        <fgColor rgb="FFC6D9F0"/>
        <bgColor rgb="FFC6D9F0"/>
      </patternFill>
    </fill>
    <fill>
      <patternFill patternType="solid">
        <fgColor rgb="FF00B0F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medium">
        <color indexed="64"/>
      </left>
      <right style="medium">
        <color indexed="64"/>
      </right>
      <top style="hair">
        <color indexed="10"/>
      </top>
      <bottom style="medium">
        <color indexed="64"/>
      </bottom>
      <diagonal/>
    </border>
    <border>
      <left style="medium">
        <color indexed="64"/>
      </left>
      <right style="hair">
        <color indexed="10"/>
      </right>
      <top style="hair">
        <color indexed="10"/>
      </top>
      <bottom style="medium">
        <color indexed="64"/>
      </bottom>
      <diagonal/>
    </border>
    <border>
      <left style="hair">
        <color indexed="10"/>
      </left>
      <right style="hair">
        <color indexed="10"/>
      </right>
      <top style="hair">
        <color indexed="10"/>
      </top>
      <bottom style="medium">
        <color indexed="64"/>
      </bottom>
      <diagonal/>
    </border>
    <border>
      <left style="hair">
        <color indexed="10"/>
      </left>
      <right style="medium">
        <color indexed="64"/>
      </right>
      <top style="hair">
        <color indexed="10"/>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s>
  <cellStyleXfs count="25">
    <xf numFmtId="0" fontId="0" fillId="0" borderId="0"/>
    <xf numFmtId="167"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4"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5" fillId="0" borderId="0"/>
    <xf numFmtId="0" fontId="40" fillId="0" borderId="0"/>
    <xf numFmtId="41" fontId="1" fillId="0" borderId="0" applyFont="0" applyFill="0" applyBorder="0" applyAlignment="0" applyProtection="0"/>
  </cellStyleXfs>
  <cellXfs count="422">
    <xf numFmtId="0" fontId="0" fillId="0" borderId="0" xfId="0"/>
    <xf numFmtId="0" fontId="8" fillId="0" borderId="0" xfId="0" applyFont="1"/>
    <xf numFmtId="0" fontId="9" fillId="0" borderId="0" xfId="0" applyFont="1" applyAlignment="1">
      <alignment horizontal="center"/>
    </xf>
    <xf numFmtId="0" fontId="9" fillId="0" borderId="0" xfId="0" applyFont="1"/>
    <xf numFmtId="0" fontId="3" fillId="2" borderId="0" xfId="14" applyFont="1" applyFill="1" applyAlignment="1">
      <alignment horizontal="center" vertical="center"/>
    </xf>
    <xf numFmtId="0" fontId="4" fillId="2" borderId="0" xfId="14" applyFont="1" applyFill="1" applyAlignment="1">
      <alignment vertical="center"/>
    </xf>
    <xf numFmtId="0" fontId="4" fillId="2" borderId="0" xfId="14" applyFont="1" applyFill="1" applyAlignment="1">
      <alignment vertical="top" wrapText="1"/>
    </xf>
    <xf numFmtId="9" fontId="3" fillId="2" borderId="0" xfId="17" applyFont="1" applyFill="1" applyAlignment="1">
      <alignment vertical="center"/>
    </xf>
    <xf numFmtId="9" fontId="4" fillId="2" borderId="0" xfId="17" applyFont="1" applyFill="1" applyAlignment="1">
      <alignment vertical="center"/>
    </xf>
    <xf numFmtId="0" fontId="13" fillId="0" borderId="0" xfId="0" applyFont="1" applyProtection="1"/>
    <xf numFmtId="0" fontId="0" fillId="0" borderId="0" xfId="0" applyProtection="1"/>
    <xf numFmtId="0" fontId="13" fillId="0" borderId="0" xfId="0" applyFont="1" applyAlignment="1" applyProtection="1">
      <alignment horizontal="center"/>
    </xf>
    <xf numFmtId="0" fontId="9" fillId="0" borderId="0" xfId="0" applyFont="1" applyFill="1" applyBorder="1" applyAlignment="1" applyProtection="1">
      <alignment horizontal="center" vertical="center" wrapText="1"/>
      <protection locked="0"/>
    </xf>
    <xf numFmtId="0" fontId="9" fillId="0" borderId="0" xfId="14" applyFont="1" applyFill="1" applyBorder="1" applyAlignment="1">
      <alignment horizontal="center" vertical="center"/>
    </xf>
    <xf numFmtId="0" fontId="11" fillId="0" borderId="0" xfId="14" applyFont="1" applyFill="1" applyBorder="1" applyAlignment="1">
      <alignment horizontal="left" vertical="center" wrapText="1"/>
    </xf>
    <xf numFmtId="0" fontId="11" fillId="0" borderId="0" xfId="14" applyFont="1" applyFill="1" applyBorder="1" applyAlignment="1">
      <alignment horizontal="center" vertical="center"/>
    </xf>
    <xf numFmtId="0" fontId="7" fillId="0" borderId="0" xfId="14" applyFont="1" applyFill="1" applyBorder="1" applyAlignment="1">
      <alignment horizontal="center" vertical="center" wrapText="1"/>
    </xf>
    <xf numFmtId="0" fontId="11" fillId="0" borderId="0" xfId="14" applyFont="1" applyFill="1" applyBorder="1" applyAlignment="1">
      <alignment horizontal="center" vertical="center" wrapText="1"/>
    </xf>
    <xf numFmtId="168" fontId="11" fillId="0" borderId="0" xfId="17" applyNumberFormat="1" applyFont="1" applyFill="1" applyBorder="1" applyAlignment="1">
      <alignment horizontal="center" vertical="top" wrapText="1"/>
    </xf>
    <xf numFmtId="0" fontId="5" fillId="0" borderId="0" xfId="14" applyFont="1" applyFill="1" applyBorder="1" applyAlignment="1">
      <alignment horizontal="center" vertical="center"/>
    </xf>
    <xf numFmtId="0" fontId="8" fillId="0" borderId="0" xfId="0" applyFont="1" applyFill="1"/>
    <xf numFmtId="0" fontId="3" fillId="0" borderId="0" xfId="14" applyFont="1" applyFill="1" applyBorder="1" applyAlignment="1" applyProtection="1">
      <alignment horizontal="center" vertical="center"/>
    </xf>
    <xf numFmtId="0" fontId="11" fillId="0" borderId="0" xfId="14" applyFont="1" applyFill="1" applyBorder="1" applyAlignment="1">
      <alignment horizontal="center" vertical="top" wrapText="1"/>
    </xf>
    <xf numFmtId="1" fontId="7" fillId="0" borderId="0" xfId="5" applyNumberFormat="1" applyFont="1" applyFill="1" applyBorder="1" applyAlignment="1">
      <alignment horizontal="center" vertical="center" wrapText="1"/>
    </xf>
    <xf numFmtId="0" fontId="7" fillId="0" borderId="0" xfId="17" applyNumberFormat="1" applyFont="1" applyFill="1" applyBorder="1" applyAlignment="1">
      <alignment horizontal="center" vertical="center" wrapText="1"/>
    </xf>
    <xf numFmtId="0" fontId="12" fillId="0" borderId="0" xfId="14" applyFont="1" applyFill="1" applyBorder="1" applyAlignment="1">
      <alignment horizontal="center" vertical="center"/>
    </xf>
    <xf numFmtId="9" fontId="7" fillId="0" borderId="0" xfId="17" applyFont="1" applyFill="1" applyBorder="1" applyAlignment="1">
      <alignment horizontal="center" vertical="center"/>
    </xf>
    <xf numFmtId="9" fontId="11" fillId="0" borderId="0" xfId="17" applyFont="1" applyFill="1" applyBorder="1" applyAlignment="1">
      <alignment horizontal="center" vertical="top" wrapText="1"/>
    </xf>
    <xf numFmtId="9" fontId="6" fillId="0" borderId="0" xfId="19" applyFont="1" applyFill="1" applyBorder="1" applyAlignment="1">
      <alignment horizontal="center" vertical="center" wrapText="1"/>
    </xf>
    <xf numFmtId="0" fontId="10" fillId="0" borderId="0" xfId="14" applyFont="1" applyFill="1" applyBorder="1" applyAlignment="1" applyProtection="1">
      <alignment horizontal="center" vertical="center" wrapText="1"/>
      <protection locked="0"/>
    </xf>
    <xf numFmtId="0" fontId="3" fillId="0" borderId="0" xfId="14" applyFont="1" applyFill="1" applyBorder="1" applyAlignment="1">
      <alignment horizontal="center" vertical="center"/>
    </xf>
    <xf numFmtId="0" fontId="8" fillId="0" borderId="0" xfId="0" applyFont="1" applyFill="1" applyBorder="1" applyAlignment="1">
      <alignment horizontal="center" vertical="center"/>
    </xf>
    <xf numFmtId="0" fontId="3" fillId="0" borderId="0" xfId="14" applyFont="1" applyFill="1" applyBorder="1" applyAlignment="1" applyProtection="1">
      <alignment horizontal="center" vertical="center" wrapText="1"/>
      <protection locked="0"/>
    </xf>
    <xf numFmtId="0" fontId="4" fillId="0" borderId="0" xfId="14" applyFont="1" applyFill="1" applyBorder="1" applyAlignment="1" applyProtection="1">
      <alignment horizontal="center" vertical="center"/>
      <protection locked="0"/>
    </xf>
    <xf numFmtId="0" fontId="4" fillId="0" borderId="0" xfId="14" applyFont="1" applyFill="1" applyBorder="1" applyAlignment="1" applyProtection="1">
      <alignment vertical="center" wrapText="1"/>
      <protection locked="0"/>
    </xf>
    <xf numFmtId="0" fontId="13" fillId="0" borderId="0" xfId="0" applyFont="1" applyFill="1" applyAlignment="1" applyProtection="1">
      <alignment horizontal="center"/>
    </xf>
    <xf numFmtId="0" fontId="4" fillId="0" borderId="0" xfId="14" applyFont="1" applyFill="1" applyAlignment="1">
      <alignment vertical="center"/>
    </xf>
    <xf numFmtId="0" fontId="14" fillId="5" borderId="1" xfId="14" applyFont="1" applyFill="1" applyBorder="1" applyAlignment="1">
      <alignment vertical="center" wrapText="1"/>
    </xf>
    <xf numFmtId="0" fontId="14" fillId="5" borderId="1" xfId="14" applyFont="1" applyFill="1" applyBorder="1" applyAlignment="1">
      <alignment horizontal="center" vertical="center" wrapText="1"/>
    </xf>
    <xf numFmtId="0" fontId="14" fillId="5" borderId="1" xfId="0" applyFont="1" applyFill="1" applyBorder="1" applyAlignment="1">
      <alignment horizontal="center" vertical="center" wrapText="1"/>
    </xf>
    <xf numFmtId="3" fontId="17" fillId="2" borderId="1" xfId="17" applyNumberFormat="1" applyFont="1" applyFill="1" applyBorder="1" applyAlignment="1">
      <alignment horizontal="center" vertical="center"/>
    </xf>
    <xf numFmtId="3" fontId="15" fillId="2" borderId="1" xfId="17" applyNumberFormat="1" applyFont="1" applyFill="1" applyBorder="1" applyAlignment="1">
      <alignment horizontal="center" vertical="center"/>
    </xf>
    <xf numFmtId="3" fontId="17" fillId="3" borderId="1" xfId="17" applyNumberFormat="1" applyFont="1" applyFill="1" applyBorder="1" applyAlignment="1" applyProtection="1">
      <alignment horizontal="center" vertical="center" wrapText="1"/>
      <protection locked="0"/>
    </xf>
    <xf numFmtId="3" fontId="15" fillId="3" borderId="1" xfId="17" applyNumberFormat="1" applyFont="1" applyFill="1" applyBorder="1" applyAlignment="1" applyProtection="1">
      <alignment horizontal="center" vertical="center" wrapText="1"/>
      <protection locked="0"/>
    </xf>
    <xf numFmtId="9" fontId="18" fillId="0" borderId="1" xfId="19" applyFont="1" applyBorder="1" applyAlignment="1">
      <alignment horizontal="center" vertical="center" wrapText="1"/>
    </xf>
    <xf numFmtId="9" fontId="17" fillId="0" borderId="1" xfId="19" applyFont="1" applyBorder="1" applyAlignment="1">
      <alignment horizontal="center" vertical="center" wrapText="1"/>
    </xf>
    <xf numFmtId="3" fontId="17" fillId="0" borderId="1" xfId="17" applyNumberFormat="1" applyFont="1" applyFill="1" applyBorder="1" applyAlignment="1" applyProtection="1">
      <alignment horizontal="center" vertical="center" wrapText="1"/>
      <protection locked="0"/>
    </xf>
    <xf numFmtId="0" fontId="19" fillId="0" borderId="0" xfId="0" applyFont="1" applyFill="1"/>
    <xf numFmtId="0" fontId="19" fillId="0" borderId="0" xfId="0" applyFont="1"/>
    <xf numFmtId="0" fontId="22" fillId="0" borderId="0" xfId="11" applyFont="1" applyFill="1" applyAlignment="1" applyProtection="1">
      <alignment vertical="center" wrapText="1"/>
    </xf>
    <xf numFmtId="0" fontId="22" fillId="0" borderId="0" xfId="11" applyFont="1" applyFill="1" applyAlignment="1" applyProtection="1">
      <alignment vertical="center"/>
    </xf>
    <xf numFmtId="0" fontId="21" fillId="0" borderId="0" xfId="11" applyFont="1" applyFill="1" applyAlignment="1" applyProtection="1">
      <alignment vertical="center"/>
    </xf>
    <xf numFmtId="0" fontId="15" fillId="2" borderId="1" xfId="14" applyFont="1" applyFill="1" applyBorder="1" applyAlignment="1" applyProtection="1">
      <alignment vertical="center" wrapText="1"/>
      <protection locked="0"/>
    </xf>
    <xf numFmtId="0" fontId="23" fillId="0" borderId="0" xfId="0" applyFont="1" applyFill="1"/>
    <xf numFmtId="0" fontId="0" fillId="3" borderId="0" xfId="0" applyFill="1" applyBorder="1" applyProtection="1"/>
    <xf numFmtId="0" fontId="25" fillId="3" borderId="0" xfId="0" applyFont="1" applyFill="1" applyBorder="1" applyAlignment="1" applyProtection="1">
      <alignment vertical="center"/>
    </xf>
    <xf numFmtId="0" fontId="25" fillId="3" borderId="0" xfId="0" applyFont="1" applyFill="1" applyBorder="1" applyAlignment="1" applyProtection="1">
      <alignment vertical="center" wrapText="1"/>
    </xf>
    <xf numFmtId="0" fontId="25" fillId="3" borderId="0" xfId="0" applyFont="1" applyFill="1" applyBorder="1" applyAlignment="1" applyProtection="1">
      <alignment horizontal="center" vertical="center" wrapText="1"/>
    </xf>
    <xf numFmtId="169" fontId="25" fillId="3" borderId="0" xfId="0" applyNumberFormat="1" applyFont="1" applyFill="1" applyBorder="1" applyAlignment="1" applyProtection="1">
      <alignment horizontal="center" vertical="center" wrapText="1"/>
    </xf>
    <xf numFmtId="0" fontId="26" fillId="3" borderId="0" xfId="0" applyFont="1" applyFill="1" applyBorder="1" applyAlignment="1" applyProtection="1">
      <alignment vertical="center" wrapText="1"/>
    </xf>
    <xf numFmtId="0" fontId="0" fillId="0" borderId="0" xfId="0" applyFill="1" applyProtection="1"/>
    <xf numFmtId="0" fontId="25" fillId="0" borderId="0" xfId="0" applyFont="1" applyBorder="1" applyAlignment="1" applyProtection="1">
      <alignment horizontal="center" vertical="center" wrapText="1"/>
    </xf>
    <xf numFmtId="0" fontId="25" fillId="0" borderId="0" xfId="0" applyFont="1" applyBorder="1" applyAlignment="1" applyProtection="1">
      <alignment vertical="center" wrapText="1"/>
    </xf>
    <xf numFmtId="0" fontId="26" fillId="0" borderId="0" xfId="0" applyFont="1" applyBorder="1" applyAlignment="1" applyProtection="1">
      <alignment horizontal="center" vertical="center" wrapText="1"/>
    </xf>
    <xf numFmtId="0" fontId="0" fillId="0" borderId="0" xfId="0" applyBorder="1" applyProtection="1"/>
    <xf numFmtId="0" fontId="0" fillId="0" borderId="0" xfId="0" applyFont="1" applyBorder="1" applyAlignment="1" applyProtection="1"/>
    <xf numFmtId="0" fontId="16" fillId="0" borderId="19" xfId="0" applyFont="1" applyBorder="1" applyAlignment="1" applyProtection="1">
      <alignment vertical="center" wrapText="1"/>
    </xf>
    <xf numFmtId="0" fontId="19" fillId="0" borderId="0" xfId="0" applyFont="1" applyFill="1" applyProtection="1"/>
    <xf numFmtId="0" fontId="19" fillId="0" borderId="0" xfId="0" applyFont="1" applyFill="1" applyAlignment="1" applyProtection="1">
      <alignment horizontal="center" vertical="center"/>
    </xf>
    <xf numFmtId="10" fontId="7" fillId="7" borderId="1" xfId="11" applyNumberFormat="1" applyFont="1" applyFill="1" applyBorder="1" applyAlignment="1" applyProtection="1">
      <alignment horizontal="center" vertical="center" wrapText="1"/>
    </xf>
    <xf numFmtId="0" fontId="31" fillId="3" borderId="0" xfId="0" applyFont="1" applyFill="1" applyBorder="1" applyProtection="1"/>
    <xf numFmtId="0" fontId="31" fillId="0" borderId="0" xfId="0" applyFont="1" applyBorder="1" applyProtection="1"/>
    <xf numFmtId="0" fontId="31" fillId="0" borderId="0" xfId="0" applyFont="1" applyProtection="1"/>
    <xf numFmtId="0" fontId="32" fillId="0" borderId="0" xfId="0" applyFont="1" applyProtection="1"/>
    <xf numFmtId="0" fontId="33" fillId="7" borderId="1" xfId="0" applyFont="1" applyFill="1" applyBorder="1" applyAlignment="1" applyProtection="1">
      <alignment horizontal="center" vertical="center" wrapText="1"/>
    </xf>
    <xf numFmtId="0" fontId="34" fillId="0" borderId="0" xfId="0" applyFont="1" applyProtection="1"/>
    <xf numFmtId="0" fontId="3" fillId="8" borderId="1" xfId="20" applyFont="1" applyFill="1" applyBorder="1" applyAlignment="1">
      <alignment horizontal="center" vertical="center"/>
    </xf>
    <xf numFmtId="0" fontId="4" fillId="0" borderId="0" xfId="21"/>
    <xf numFmtId="0" fontId="4" fillId="0" borderId="0" xfId="21" applyAlignment="1">
      <alignment vertical="center"/>
    </xf>
    <xf numFmtId="3" fontId="3" fillId="2" borderId="0" xfId="21" applyNumberFormat="1" applyFont="1" applyFill="1" applyBorder="1" applyAlignment="1">
      <alignment vertical="center"/>
    </xf>
    <xf numFmtId="0" fontId="4" fillId="0" borderId="1" xfId="20" applyBorder="1" applyAlignment="1">
      <alignment vertical="center"/>
    </xf>
    <xf numFmtId="0" fontId="4" fillId="0" borderId="1" xfId="21" applyBorder="1" applyAlignment="1">
      <alignment vertical="center"/>
    </xf>
    <xf numFmtId="0" fontId="4" fillId="0" borderId="1" xfId="21" applyBorder="1" applyAlignment="1">
      <alignment horizontal="center" vertical="center"/>
    </xf>
    <xf numFmtId="0" fontId="14" fillId="8" borderId="1" xfId="20" applyFont="1" applyFill="1" applyBorder="1" applyAlignment="1">
      <alignment horizontal="center" vertical="center"/>
    </xf>
    <xf numFmtId="0" fontId="4" fillId="0" borderId="0" xfId="20"/>
    <xf numFmtId="0" fontId="14" fillId="8" borderId="1" xfId="20" applyFont="1" applyFill="1" applyBorder="1" applyAlignment="1">
      <alignment horizontal="center" wrapText="1"/>
    </xf>
    <xf numFmtId="0" fontId="4" fillId="0" borderId="1" xfId="20" applyBorder="1" applyAlignment="1">
      <alignment wrapText="1"/>
    </xf>
    <xf numFmtId="0" fontId="36" fillId="9" borderId="22" xfId="22" applyFont="1" applyFill="1" applyBorder="1" applyAlignment="1">
      <alignment horizontal="center" vertical="center"/>
    </xf>
    <xf numFmtId="0" fontId="36" fillId="9" borderId="23" xfId="22" applyFont="1" applyFill="1" applyBorder="1" applyAlignment="1">
      <alignment horizontal="center" vertical="center"/>
    </xf>
    <xf numFmtId="0" fontId="36" fillId="9" borderId="24" xfId="22" applyFont="1" applyFill="1" applyBorder="1" applyAlignment="1">
      <alignment horizontal="center" vertical="center"/>
    </xf>
    <xf numFmtId="0" fontId="14" fillId="8" borderId="1" xfId="20" applyFont="1" applyFill="1" applyBorder="1" applyAlignment="1">
      <alignment horizontal="center" vertical="center" wrapText="1"/>
    </xf>
    <xf numFmtId="0" fontId="4" fillId="0" borderId="1" xfId="20" applyBorder="1"/>
    <xf numFmtId="3" fontId="14" fillId="0" borderId="1" xfId="20" applyNumberFormat="1" applyFont="1" applyFill="1" applyBorder="1" applyAlignment="1">
      <alignment horizontal="right"/>
    </xf>
    <xf numFmtId="0" fontId="4" fillId="0" borderId="1" xfId="21" applyBorder="1"/>
    <xf numFmtId="0" fontId="36" fillId="9" borderId="26" xfId="22" applyFont="1" applyFill="1" applyBorder="1" applyAlignment="1">
      <alignment horizontal="center" vertical="center" wrapText="1"/>
    </xf>
    <xf numFmtId="0" fontId="36" fillId="9" borderId="27" xfId="22" applyFont="1" applyFill="1" applyBorder="1" applyAlignment="1">
      <alignment horizontal="center" vertical="center" wrapText="1"/>
    </xf>
    <xf numFmtId="0" fontId="36" fillId="9" borderId="28" xfId="22" applyFont="1" applyFill="1" applyBorder="1" applyAlignment="1">
      <alignment horizontal="center" vertical="center" wrapText="1"/>
    </xf>
    <xf numFmtId="0" fontId="14" fillId="10" borderId="29" xfId="22" applyFont="1" applyFill="1" applyBorder="1"/>
    <xf numFmtId="0" fontId="15" fillId="10" borderId="2" xfId="22" applyFont="1" applyFill="1" applyBorder="1" applyAlignment="1">
      <alignment horizontal="center"/>
    </xf>
    <xf numFmtId="0" fontId="15" fillId="10" borderId="0" xfId="22" applyFont="1" applyFill="1" applyBorder="1" applyAlignment="1">
      <alignment horizontal="center"/>
    </xf>
    <xf numFmtId="0" fontId="15" fillId="10" borderId="5" xfId="22" applyFont="1" applyFill="1" applyBorder="1" applyAlignment="1">
      <alignment horizontal="center"/>
    </xf>
    <xf numFmtId="3" fontId="15" fillId="0" borderId="1" xfId="20" applyNumberFormat="1" applyFont="1" applyFill="1" applyBorder="1" applyAlignment="1"/>
    <xf numFmtId="0" fontId="3" fillId="8" borderId="1" xfId="21" applyFont="1" applyFill="1" applyBorder="1" applyAlignment="1">
      <alignment horizontal="center" vertical="center"/>
    </xf>
    <xf numFmtId="0" fontId="14" fillId="3" borderId="1" xfId="22" applyFont="1" applyFill="1" applyBorder="1" applyAlignment="1">
      <alignment horizontal="center"/>
    </xf>
    <xf numFmtId="3" fontId="14" fillId="3" borderId="1" xfId="11" applyNumberFormat="1" applyFont="1" applyFill="1" applyBorder="1" applyAlignment="1">
      <alignment horizontal="right"/>
    </xf>
    <xf numFmtId="0" fontId="15" fillId="3" borderId="1" xfId="22" applyFont="1" applyFill="1" applyBorder="1" applyAlignment="1">
      <alignment horizontal="center"/>
    </xf>
    <xf numFmtId="3" fontId="15" fillId="3" borderId="1" xfId="11" applyNumberFormat="1" applyFont="1" applyFill="1" applyBorder="1" applyAlignment="1"/>
    <xf numFmtId="0" fontId="3" fillId="8" borderId="1" xfId="21" applyFont="1" applyFill="1" applyBorder="1" applyAlignment="1">
      <alignment horizontal="center"/>
    </xf>
    <xf numFmtId="0" fontId="4" fillId="0" borderId="1" xfId="0" applyFont="1" applyBorder="1" applyAlignment="1">
      <alignment vertical="center" wrapText="1"/>
    </xf>
    <xf numFmtId="0" fontId="4" fillId="0" borderId="1" xfId="21" applyBorder="1" applyAlignment="1">
      <alignment vertical="center" wrapText="1"/>
    </xf>
    <xf numFmtId="0" fontId="14" fillId="0" borderId="1" xfId="20" applyFont="1" applyFill="1" applyBorder="1" applyAlignment="1">
      <alignment horizontal="center"/>
    </xf>
    <xf numFmtId="3" fontId="4" fillId="0" borderId="1" xfId="20" applyNumberFormat="1" applyBorder="1"/>
    <xf numFmtId="0" fontId="37" fillId="11" borderId="1" xfId="0" applyFont="1" applyFill="1" applyBorder="1" applyAlignment="1">
      <alignment horizontal="justify" vertical="center" wrapText="1"/>
    </xf>
    <xf numFmtId="0" fontId="4" fillId="0" borderId="0" xfId="21" applyFont="1"/>
    <xf numFmtId="0" fontId="4" fillId="0" borderId="1" xfId="21" applyFont="1" applyBorder="1" applyAlignment="1">
      <alignment vertical="center"/>
    </xf>
    <xf numFmtId="0" fontId="4" fillId="0" borderId="0" xfId="21" applyFont="1" applyAlignment="1">
      <alignment vertical="center"/>
    </xf>
    <xf numFmtId="0" fontId="4" fillId="0" borderId="0" xfId="21" applyFont="1" applyBorder="1" applyAlignment="1">
      <alignment horizontal="center" vertical="center"/>
    </xf>
    <xf numFmtId="3" fontId="4" fillId="0" borderId="1" xfId="20" applyNumberFormat="1" applyFont="1" applyFill="1" applyBorder="1" applyAlignment="1"/>
    <xf numFmtId="0" fontId="4" fillId="0" borderId="0" xfId="20" applyFont="1"/>
    <xf numFmtId="0" fontId="38" fillId="9" borderId="22" xfId="22" applyFont="1" applyFill="1" applyBorder="1" applyAlignment="1">
      <alignment horizontal="centerContinuous" vertical="center"/>
    </xf>
    <xf numFmtId="0" fontId="38" fillId="9" borderId="23" xfId="22" applyFont="1" applyFill="1" applyBorder="1" applyAlignment="1">
      <alignment horizontal="centerContinuous" vertical="center"/>
    </xf>
    <xf numFmtId="0" fontId="38" fillId="9" borderId="24" xfId="22" applyFont="1" applyFill="1" applyBorder="1" applyAlignment="1">
      <alignment horizontal="centerContinuous" vertical="center"/>
    </xf>
    <xf numFmtId="0" fontId="4" fillId="0" borderId="0" xfId="21" applyFont="1" applyAlignment="1">
      <alignment horizontal="center" vertical="center"/>
    </xf>
    <xf numFmtId="0" fontId="38" fillId="9" borderId="26" xfId="22" applyFont="1" applyFill="1" applyBorder="1" applyAlignment="1">
      <alignment horizontal="center" vertical="center" wrapText="1"/>
    </xf>
    <xf numFmtId="0" fontId="38" fillId="9" borderId="27" xfId="22" applyFont="1" applyFill="1" applyBorder="1" applyAlignment="1">
      <alignment horizontal="center" vertical="center" wrapText="1"/>
    </xf>
    <xf numFmtId="0" fontId="38" fillId="9" borderId="28" xfId="22" applyFont="1" applyFill="1" applyBorder="1" applyAlignment="1">
      <alignment horizontal="center" vertical="center" wrapText="1"/>
    </xf>
    <xf numFmtId="0" fontId="3" fillId="10" borderId="29" xfId="22" applyFont="1" applyFill="1" applyBorder="1"/>
    <xf numFmtId="0" fontId="4" fillId="10" borderId="2" xfId="22" applyFont="1" applyFill="1" applyBorder="1" applyAlignment="1">
      <alignment horizontal="center"/>
    </xf>
    <xf numFmtId="0" fontId="4" fillId="10" borderId="0" xfId="22" applyFont="1" applyFill="1" applyBorder="1" applyAlignment="1">
      <alignment horizontal="center"/>
    </xf>
    <xf numFmtId="0" fontId="4" fillId="10" borderId="5" xfId="22" applyFont="1" applyFill="1" applyBorder="1" applyAlignment="1">
      <alignment horizontal="center"/>
    </xf>
    <xf numFmtId="0" fontId="3" fillId="0" borderId="32" xfId="22" applyFont="1" applyFill="1" applyBorder="1" applyAlignment="1">
      <alignment horizontal="center"/>
    </xf>
    <xf numFmtId="3" fontId="3" fillId="0" borderId="26" xfId="22" applyNumberFormat="1" applyFont="1" applyFill="1" applyBorder="1" applyAlignment="1">
      <alignment horizontal="right"/>
    </xf>
    <xf numFmtId="3" fontId="3" fillId="0" borderId="27" xfId="22" applyNumberFormat="1" applyFont="1" applyFill="1" applyBorder="1" applyAlignment="1">
      <alignment horizontal="right"/>
    </xf>
    <xf numFmtId="3" fontId="3" fillId="0" borderId="28" xfId="22" applyNumberFormat="1" applyFont="1" applyFill="1" applyBorder="1" applyAlignment="1">
      <alignment horizontal="right"/>
    </xf>
    <xf numFmtId="0" fontId="4" fillId="0" borderId="32" xfId="22" applyFont="1" applyFill="1" applyBorder="1" applyAlignment="1">
      <alignment horizontal="center"/>
    </xf>
    <xf numFmtId="3" fontId="4" fillId="0" borderId="26" xfId="22" applyNumberFormat="1" applyFont="1" applyFill="1" applyBorder="1" applyAlignment="1"/>
    <xf numFmtId="3" fontId="4" fillId="0" borderId="27" xfId="22" applyNumberFormat="1" applyFont="1" applyFill="1" applyBorder="1" applyAlignment="1"/>
    <xf numFmtId="3" fontId="4" fillId="0" borderId="28" xfId="22" applyNumberFormat="1" applyFont="1" applyFill="1" applyBorder="1" applyAlignment="1"/>
    <xf numFmtId="0" fontId="37" fillId="0" borderId="1" xfId="0" applyFont="1" applyBorder="1" applyAlignment="1">
      <alignment horizontal="justify" vertical="center" wrapText="1"/>
    </xf>
    <xf numFmtId="0" fontId="4" fillId="0" borderId="0" xfId="21" applyAlignment="1">
      <alignment horizontal="center" vertical="center"/>
    </xf>
    <xf numFmtId="0" fontId="15" fillId="0" borderId="32" xfId="22" applyFont="1" applyFill="1" applyBorder="1" applyAlignment="1">
      <alignment horizontal="center"/>
    </xf>
    <xf numFmtId="3" fontId="15" fillId="0" borderId="26" xfId="22" applyNumberFormat="1" applyFont="1" applyFill="1" applyBorder="1" applyAlignment="1"/>
    <xf numFmtId="3" fontId="15" fillId="0" borderId="27" xfId="22" applyNumberFormat="1" applyFont="1" applyFill="1" applyBorder="1" applyAlignment="1"/>
    <xf numFmtId="3" fontId="15" fillId="0" borderId="28" xfId="22" applyNumberFormat="1" applyFont="1" applyFill="1" applyBorder="1" applyAlignment="1"/>
    <xf numFmtId="0" fontId="3" fillId="0" borderId="0" xfId="21" applyFont="1" applyBorder="1" applyAlignment="1">
      <alignment vertical="center"/>
    </xf>
    <xf numFmtId="0" fontId="4" fillId="0" borderId="0" xfId="21" applyBorder="1" applyAlignment="1">
      <alignment vertical="center"/>
    </xf>
    <xf numFmtId="0" fontId="0" fillId="0" borderId="1" xfId="0" applyFont="1" applyBorder="1" applyAlignment="1"/>
    <xf numFmtId="0" fontId="15" fillId="0" borderId="33" xfId="22" applyFont="1" applyFill="1" applyBorder="1" applyAlignment="1">
      <alignment horizontal="center"/>
    </xf>
    <xf numFmtId="3" fontId="15" fillId="0" borderId="34" xfId="22" applyNumberFormat="1" applyFont="1" applyFill="1" applyBorder="1" applyAlignment="1"/>
    <xf numFmtId="3" fontId="15" fillId="0" borderId="35" xfId="22" applyNumberFormat="1" applyFont="1" applyFill="1" applyBorder="1" applyAlignment="1"/>
    <xf numFmtId="3" fontId="15" fillId="0" borderId="36" xfId="22" applyNumberFormat="1" applyFont="1" applyFill="1" applyBorder="1" applyAlignment="1"/>
    <xf numFmtId="0" fontId="0" fillId="0" borderId="1" xfId="0" applyFont="1" applyBorder="1" applyAlignment="1">
      <alignment horizontal="justify" wrapText="1"/>
    </xf>
    <xf numFmtId="0" fontId="0" fillId="0" borderId="1" xfId="0" applyFont="1" applyBorder="1" applyAlignment="1">
      <alignment wrapText="1"/>
    </xf>
    <xf numFmtId="0" fontId="0" fillId="0" borderId="0" xfId="0" applyAlignment="1">
      <alignment horizontal="center"/>
    </xf>
    <xf numFmtId="0" fontId="8" fillId="0" borderId="0" xfId="0" applyFont="1" applyBorder="1" applyAlignment="1" applyProtection="1">
      <alignment horizontal="center"/>
      <protection locked="0"/>
    </xf>
    <xf numFmtId="0" fontId="9" fillId="0" borderId="0" xfId="0" applyFont="1" applyBorder="1" applyAlignment="1" applyProtection="1">
      <alignment horizontal="center" vertical="center" wrapText="1"/>
      <protection locked="0"/>
    </xf>
    <xf numFmtId="0" fontId="42" fillId="0" borderId="0" xfId="0" applyFont="1" applyBorder="1" applyAlignment="1">
      <alignment horizontal="center"/>
    </xf>
    <xf numFmtId="0" fontId="16" fillId="0" borderId="14" xfId="0" applyFont="1" applyBorder="1" applyAlignment="1" applyProtection="1">
      <alignment horizontal="justify" vertical="center" wrapText="1"/>
    </xf>
    <xf numFmtId="0" fontId="16" fillId="0" borderId="0" xfId="0" applyFont="1" applyBorder="1" applyAlignment="1" applyProtection="1">
      <alignment vertical="center" wrapText="1"/>
    </xf>
    <xf numFmtId="0" fontId="16" fillId="0" borderId="19" xfId="0" applyFont="1" applyBorder="1" applyAlignment="1" applyProtection="1">
      <alignment horizontal="justify" vertical="center" wrapText="1"/>
    </xf>
    <xf numFmtId="0" fontId="16" fillId="0" borderId="0" xfId="0" applyFont="1" applyBorder="1" applyAlignment="1" applyProtection="1">
      <alignment horizontal="center" vertical="center" wrapText="1"/>
    </xf>
    <xf numFmtId="0" fontId="42" fillId="16" borderId="7" xfId="0" applyFont="1" applyFill="1" applyBorder="1" applyAlignment="1">
      <alignment horizontal="center" vertical="center" wrapText="1"/>
    </xf>
    <xf numFmtId="0" fontId="42" fillId="5" borderId="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5" borderId="1" xfId="0" applyFont="1" applyFill="1" applyBorder="1" applyAlignment="1">
      <alignment vertical="center" wrapText="1"/>
    </xf>
    <xf numFmtId="0" fontId="0" fillId="0" borderId="0" xfId="0" applyAlignment="1">
      <alignment horizontal="center" vertical="center"/>
    </xf>
    <xf numFmtId="9" fontId="45" fillId="16" borderId="11" xfId="19" applyFont="1" applyFill="1" applyBorder="1" applyAlignment="1">
      <alignment horizontal="center" vertical="center" wrapText="1"/>
    </xf>
    <xf numFmtId="0" fontId="3" fillId="0" borderId="0" xfId="0" applyFont="1" applyAlignment="1">
      <alignment horizontal="center"/>
    </xf>
    <xf numFmtId="0" fontId="4" fillId="0" borderId="0" xfId="0" applyFont="1"/>
    <xf numFmtId="0" fontId="3" fillId="0" borderId="0" xfId="0" applyFont="1"/>
    <xf numFmtId="0" fontId="4" fillId="0" borderId="0" xfId="0" applyFont="1" applyFill="1"/>
    <xf numFmtId="0" fontId="15" fillId="0" borderId="0" xfId="0" applyFont="1" applyFill="1"/>
    <xf numFmtId="0" fontId="15" fillId="0" borderId="0" xfId="0" applyFont="1"/>
    <xf numFmtId="0" fontId="3" fillId="0" borderId="0" xfId="0" applyFont="1" applyFill="1" applyBorder="1" applyAlignment="1" applyProtection="1">
      <alignment horizontal="center" vertical="center" wrapText="1"/>
      <protection locked="0"/>
    </xf>
    <xf numFmtId="0" fontId="23" fillId="0" borderId="0" xfId="11" applyFont="1" applyFill="1" applyAlignment="1" applyProtection="1">
      <alignment vertical="center" wrapText="1"/>
    </xf>
    <xf numFmtId="0" fontId="7" fillId="0" borderId="0" xfId="14" applyFont="1" applyFill="1" applyBorder="1" applyAlignment="1">
      <alignment horizontal="center" vertical="center"/>
    </xf>
    <xf numFmtId="0" fontId="23" fillId="0" borderId="0" xfId="11" applyFont="1" applyFill="1" applyAlignment="1" applyProtection="1">
      <alignment vertical="center"/>
    </xf>
    <xf numFmtId="168" fontId="11" fillId="0" borderId="0" xfId="17" applyNumberFormat="1" applyFont="1" applyFill="1" applyBorder="1" applyAlignment="1">
      <alignment horizontal="center" vertical="center" wrapText="1"/>
    </xf>
    <xf numFmtId="9" fontId="11" fillId="0" borderId="0" xfId="17" applyFont="1" applyFill="1" applyBorder="1" applyAlignment="1">
      <alignment horizontal="center" vertical="center" wrapText="1"/>
    </xf>
    <xf numFmtId="10" fontId="17" fillId="2" borderId="1" xfId="19" applyNumberFormat="1" applyFont="1" applyFill="1" applyBorder="1" applyAlignment="1">
      <alignment horizontal="center" vertical="center"/>
    </xf>
    <xf numFmtId="10" fontId="15" fillId="2" borderId="1" xfId="19" applyNumberFormat="1" applyFont="1" applyFill="1" applyBorder="1" applyAlignment="1">
      <alignment horizontal="center" vertical="center"/>
    </xf>
    <xf numFmtId="10" fontId="17" fillId="3" borderId="1" xfId="19" applyNumberFormat="1" applyFont="1" applyFill="1" applyBorder="1" applyAlignment="1" applyProtection="1">
      <alignment horizontal="center" vertical="center" wrapText="1"/>
      <protection locked="0"/>
    </xf>
    <xf numFmtId="10" fontId="15" fillId="3" borderId="1" xfId="19" applyNumberFormat="1" applyFont="1" applyFill="1" applyBorder="1" applyAlignment="1" applyProtection="1">
      <alignment horizontal="center" vertical="center" wrapText="1"/>
      <protection locked="0"/>
    </xf>
    <xf numFmtId="10" fontId="15" fillId="0" borderId="1" xfId="19" applyNumberFormat="1" applyFont="1" applyBorder="1" applyAlignment="1">
      <alignment horizontal="center" vertical="center" wrapText="1"/>
    </xf>
    <xf numFmtId="9" fontId="11" fillId="0" borderId="0" xfId="19" applyFont="1" applyFill="1" applyBorder="1" applyAlignment="1">
      <alignment horizontal="center" vertical="center" wrapText="1"/>
    </xf>
    <xf numFmtId="0" fontId="4" fillId="0" borderId="0" xfId="14"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xf>
    <xf numFmtId="14" fontId="15" fillId="0" borderId="1" xfId="14" applyNumberFormat="1" applyFont="1" applyFill="1" applyBorder="1" applyAlignment="1" applyProtection="1">
      <alignment vertical="center" wrapText="1"/>
      <protection locked="0"/>
    </xf>
    <xf numFmtId="0" fontId="47" fillId="0" borderId="0" xfId="0" applyFont="1" applyProtection="1"/>
    <xf numFmtId="0" fontId="48" fillId="0" borderId="0" xfId="0" applyFont="1" applyProtection="1"/>
    <xf numFmtId="0" fontId="47" fillId="0" borderId="0" xfId="0" applyFont="1" applyAlignment="1" applyProtection="1">
      <alignment horizontal="center"/>
    </xf>
    <xf numFmtId="0" fontId="47" fillId="0" borderId="0" xfId="0" applyFont="1" applyFill="1" applyAlignment="1" applyProtection="1">
      <alignment horizontal="center"/>
    </xf>
    <xf numFmtId="0" fontId="16" fillId="0" borderId="14" xfId="0" applyFont="1" applyBorder="1" applyAlignment="1" applyProtection="1">
      <alignment horizontal="justify" vertical="center" wrapText="1"/>
    </xf>
    <xf numFmtId="0" fontId="14" fillId="5" borderId="1" xfId="14" applyFont="1" applyFill="1" applyBorder="1" applyAlignment="1">
      <alignment vertical="top" wrapText="1"/>
    </xf>
    <xf numFmtId="0" fontId="5" fillId="0" borderId="0" xfId="14" applyFont="1" applyFill="1" applyBorder="1" applyAlignment="1">
      <alignment horizontal="center" vertical="center"/>
    </xf>
    <xf numFmtId="9" fontId="19" fillId="0" borderId="1" xfId="19" applyFont="1" applyBorder="1" applyAlignment="1">
      <alignment horizontal="center" vertical="center" wrapText="1"/>
    </xf>
    <xf numFmtId="0" fontId="42" fillId="16" borderId="1" xfId="0" applyFont="1" applyFill="1" applyBorder="1" applyAlignment="1">
      <alignment horizontal="center" vertical="center" wrapText="1"/>
    </xf>
    <xf numFmtId="9" fontId="45" fillId="16" borderId="1" xfId="19" applyFont="1" applyFill="1" applyBorder="1" applyAlignment="1">
      <alignment horizontal="center" vertical="center" wrapText="1"/>
    </xf>
    <xf numFmtId="0" fontId="14" fillId="5" borderId="1" xfId="14" applyFont="1" applyFill="1" applyBorder="1" applyAlignment="1">
      <alignment horizontal="left" vertical="center" wrapText="1"/>
    </xf>
    <xf numFmtId="0" fontId="14" fillId="5" borderId="1" xfId="14" applyFont="1" applyFill="1" applyBorder="1" applyAlignment="1">
      <alignment horizontal="justify" vertical="center" wrapText="1"/>
    </xf>
    <xf numFmtId="0" fontId="14" fillId="5" borderId="1" xfId="14" applyFont="1" applyFill="1" applyBorder="1" applyAlignment="1" applyProtection="1">
      <alignment horizontal="justify" vertical="center" wrapText="1"/>
      <protection locked="0"/>
    </xf>
    <xf numFmtId="0" fontId="14" fillId="5" borderId="1" xfId="14" applyFont="1" applyFill="1" applyBorder="1" applyAlignment="1" applyProtection="1">
      <alignment horizontal="center" vertical="center" wrapText="1"/>
      <protection locked="0"/>
    </xf>
    <xf numFmtId="0" fontId="14" fillId="5" borderId="1" xfId="14" applyFont="1" applyFill="1" applyBorder="1" applyAlignment="1">
      <alignment horizontal="center" vertical="center"/>
    </xf>
    <xf numFmtId="0" fontId="14" fillId="5" borderId="1" xfId="14" applyFont="1" applyFill="1" applyBorder="1" applyAlignment="1">
      <alignment horizontal="left" vertical="center" wrapText="1"/>
    </xf>
    <xf numFmtId="0" fontId="14" fillId="5" borderId="1" xfId="14" applyFont="1" applyFill="1" applyBorder="1" applyAlignment="1">
      <alignment horizontal="center" vertical="center"/>
    </xf>
    <xf numFmtId="0" fontId="14" fillId="5" borderId="1" xfId="14" applyFont="1" applyFill="1" applyBorder="1" applyAlignment="1" applyProtection="1">
      <alignment horizontal="justify" vertical="center" wrapText="1"/>
      <protection locked="0"/>
    </xf>
    <xf numFmtId="0" fontId="14" fillId="5" borderId="1" xfId="14" applyFont="1" applyFill="1" applyBorder="1" applyAlignment="1" applyProtection="1">
      <alignment horizontal="center" vertical="center" wrapText="1"/>
      <protection locked="0"/>
    </xf>
    <xf numFmtId="0" fontId="14" fillId="5" borderId="1" xfId="14" applyFont="1" applyFill="1" applyBorder="1" applyAlignment="1">
      <alignment horizontal="justify" vertical="center" wrapText="1"/>
    </xf>
    <xf numFmtId="0" fontId="14" fillId="13" borderId="1" xfId="0" applyFont="1" applyFill="1" applyBorder="1" applyAlignment="1">
      <alignment horizontal="left" vertical="center" wrapText="1"/>
    </xf>
    <xf numFmtId="0" fontId="14" fillId="13" borderId="1" xfId="0" applyFont="1" applyFill="1" applyBorder="1" applyAlignment="1">
      <alignment vertical="center" wrapText="1"/>
    </xf>
    <xf numFmtId="0" fontId="7" fillId="7" borderId="1" xfId="11" applyFont="1" applyFill="1" applyBorder="1" applyAlignment="1" applyProtection="1">
      <alignment horizontal="center" vertical="center" wrapText="1"/>
    </xf>
    <xf numFmtId="0" fontId="15" fillId="12" borderId="1" xfId="0" applyFont="1" applyFill="1" applyBorder="1" applyAlignment="1">
      <alignment horizontal="center" vertical="center"/>
    </xf>
    <xf numFmtId="0" fontId="15" fillId="0" borderId="1" xfId="14" applyFont="1" applyFill="1" applyBorder="1" applyAlignment="1">
      <alignment horizontal="center" vertical="center"/>
    </xf>
    <xf numFmtId="0" fontId="15" fillId="2" borderId="1" xfId="14" applyFont="1" applyFill="1" applyBorder="1" applyAlignment="1">
      <alignment horizontal="center" vertical="center"/>
    </xf>
    <xf numFmtId="0" fontId="8" fillId="0" borderId="1" xfId="0" applyFont="1" applyBorder="1" applyAlignment="1">
      <alignment horizontal="center" vertical="center" wrapText="1"/>
    </xf>
    <xf numFmtId="17" fontId="8" fillId="0" borderId="1" xfId="19" applyNumberFormat="1" applyFont="1" applyBorder="1" applyAlignment="1">
      <alignment horizontal="right"/>
    </xf>
    <xf numFmtId="10" fontId="8" fillId="0" borderId="1" xfId="0" applyNumberFormat="1" applyFont="1" applyBorder="1" applyAlignment="1">
      <alignment wrapText="1"/>
    </xf>
    <xf numFmtId="17" fontId="8" fillId="0" borderId="1" xfId="0" applyNumberFormat="1" applyFont="1" applyBorder="1"/>
    <xf numFmtId="9" fontId="8" fillId="0" borderId="1" xfId="0" applyNumberFormat="1" applyFont="1" applyBorder="1" applyAlignment="1">
      <alignment wrapText="1"/>
    </xf>
    <xf numFmtId="0" fontId="8" fillId="0" borderId="1" xfId="0" applyFont="1" applyBorder="1"/>
    <xf numFmtId="17" fontId="8" fillId="0" borderId="1" xfId="19" applyNumberFormat="1" applyFont="1" applyBorder="1" applyAlignment="1"/>
    <xf numFmtId="9" fontId="8" fillId="0" borderId="1" xfId="19" applyFont="1" applyBorder="1" applyAlignment="1"/>
    <xf numFmtId="0" fontId="8" fillId="0" borderId="1" xfId="0" applyFont="1" applyBorder="1" applyAlignment="1">
      <alignment horizontal="center" vertical="center"/>
    </xf>
    <xf numFmtId="0" fontId="37" fillId="0" borderId="1" xfId="23" applyFont="1" applyBorder="1" applyAlignment="1">
      <alignment horizontal="justify" vertical="center" wrapText="1"/>
    </xf>
    <xf numFmtId="9" fontId="8" fillId="0" borderId="1" xfId="19" applyFont="1" applyBorder="1" applyAlignment="1">
      <alignment horizontal="center" vertical="center"/>
    </xf>
    <xf numFmtId="17" fontId="8" fillId="0" borderId="1" xfId="19" applyNumberFormat="1" applyFont="1" applyBorder="1" applyAlignment="1">
      <alignment horizontal="center" vertical="center"/>
    </xf>
    <xf numFmtId="9" fontId="8" fillId="0" borderId="1" xfId="19" applyFont="1" applyBorder="1" applyAlignment="1">
      <alignment horizontal="center" vertical="center"/>
    </xf>
    <xf numFmtId="9" fontId="8" fillId="0" borderId="11" xfId="19" applyFont="1" applyBorder="1" applyAlignment="1">
      <alignment horizontal="center" vertical="center"/>
    </xf>
    <xf numFmtId="41" fontId="27" fillId="3" borderId="1" xfId="24" applyFont="1" applyFill="1" applyBorder="1" applyAlignment="1" applyProtection="1">
      <alignment vertical="center" wrapText="1"/>
      <protection locked="0"/>
    </xf>
    <xf numFmtId="41" fontId="28" fillId="3" borderId="1" xfId="24" applyFont="1" applyFill="1" applyBorder="1" applyAlignment="1" applyProtection="1">
      <alignment horizontal="center" vertical="center" wrapText="1"/>
    </xf>
    <xf numFmtId="0" fontId="27" fillId="3" borderId="0" xfId="0" applyFont="1" applyFill="1" applyProtection="1"/>
    <xf numFmtId="168" fontId="30" fillId="3" borderId="1" xfId="0" applyNumberFormat="1" applyFont="1" applyFill="1" applyBorder="1" applyAlignment="1" applyProtection="1">
      <alignment horizontal="center" vertical="center" wrapText="1"/>
    </xf>
    <xf numFmtId="10" fontId="28" fillId="3" borderId="1" xfId="24" applyNumberFormat="1" applyFont="1" applyFill="1" applyBorder="1" applyAlignment="1" applyProtection="1">
      <alignment horizontal="center" vertical="center" wrapText="1"/>
    </xf>
    <xf numFmtId="9" fontId="27" fillId="3" borderId="1" xfId="19" applyFont="1" applyFill="1" applyBorder="1" applyAlignment="1" applyProtection="1">
      <alignment vertical="center" wrapText="1"/>
      <protection locked="0"/>
    </xf>
    <xf numFmtId="0" fontId="34" fillId="3" borderId="0" xfId="0" applyFont="1" applyFill="1" applyProtection="1"/>
    <xf numFmtId="0" fontId="35" fillId="3" borderId="1" xfId="0" applyFont="1" applyFill="1" applyBorder="1" applyAlignment="1" applyProtection="1">
      <alignment horizontal="center" vertical="center" wrapText="1"/>
      <protection locked="0"/>
    </xf>
    <xf numFmtId="0" fontId="35" fillId="3" borderId="1" xfId="0" applyFont="1" applyFill="1" applyBorder="1" applyAlignment="1" applyProtection="1">
      <alignment horizontal="justify" vertical="center" wrapText="1"/>
    </xf>
    <xf numFmtId="0" fontId="35" fillId="3" borderId="1" xfId="0" applyFont="1" applyFill="1" applyBorder="1" applyAlignment="1" applyProtection="1">
      <alignment horizontal="center" vertical="center" wrapText="1"/>
    </xf>
    <xf numFmtId="0" fontId="35" fillId="17" borderId="1" xfId="0" applyFont="1" applyFill="1" applyBorder="1" applyAlignment="1" applyProtection="1">
      <alignment horizontal="center" vertical="center" wrapText="1"/>
    </xf>
    <xf numFmtId="9" fontId="35" fillId="3" borderId="1" xfId="0" applyNumberFormat="1" applyFont="1" applyFill="1" applyBorder="1" applyAlignment="1" applyProtection="1">
      <alignment horizontal="center" vertical="center" wrapText="1"/>
    </xf>
    <xf numFmtId="168" fontId="35" fillId="3" borderId="1" xfId="0" applyNumberFormat="1" applyFont="1" applyFill="1" applyBorder="1" applyAlignment="1" applyProtection="1">
      <alignment horizontal="center" vertical="center" wrapText="1"/>
    </xf>
    <xf numFmtId="0" fontId="31" fillId="3" borderId="0" xfId="0" applyFont="1" applyFill="1" applyBorder="1" applyAlignment="1" applyProtection="1">
      <alignment horizontal="center"/>
    </xf>
    <xf numFmtId="0" fontId="50" fillId="0" borderId="0" xfId="0" applyFont="1" applyBorder="1" applyAlignment="1" applyProtection="1">
      <alignment vertical="center" wrapText="1"/>
    </xf>
    <xf numFmtId="9" fontId="28" fillId="3" borderId="1" xfId="0" applyNumberFormat="1" applyFont="1" applyFill="1" applyBorder="1" applyAlignment="1" applyProtection="1">
      <alignment vertical="center"/>
      <protection locked="0"/>
    </xf>
    <xf numFmtId="168" fontId="29" fillId="17" borderId="1" xfId="0" applyNumberFormat="1" applyFont="1" applyFill="1" applyBorder="1" applyAlignment="1" applyProtection="1">
      <alignment vertical="center" wrapText="1"/>
    </xf>
    <xf numFmtId="168" fontId="30" fillId="17" borderId="1" xfId="0" applyNumberFormat="1" applyFont="1" applyFill="1" applyBorder="1" applyAlignment="1" applyProtection="1">
      <alignment vertical="center" wrapText="1"/>
    </xf>
    <xf numFmtId="9" fontId="8" fillId="0" borderId="1" xfId="19" applyFont="1" applyBorder="1" applyAlignment="1">
      <alignment vertical="center"/>
    </xf>
    <xf numFmtId="9" fontId="8" fillId="0" borderId="1" xfId="19" applyFont="1" applyFill="1" applyBorder="1" applyAlignment="1">
      <alignment horizontal="center" vertical="center"/>
    </xf>
    <xf numFmtId="0" fontId="8" fillId="0" borderId="1" xfId="0" applyFont="1" applyFill="1" applyBorder="1" applyAlignment="1">
      <alignment horizontal="center" vertical="center" wrapText="1"/>
    </xf>
    <xf numFmtId="0" fontId="42" fillId="5" borderId="7" xfId="0" applyFont="1" applyFill="1" applyBorder="1" applyAlignment="1">
      <alignment horizontal="center" vertical="center" wrapText="1"/>
    </xf>
    <xf numFmtId="0" fontId="27" fillId="3" borderId="1" xfId="19" applyNumberFormat="1" applyFont="1" applyFill="1" applyBorder="1" applyAlignment="1" applyProtection="1">
      <alignment horizontal="justify" vertical="center" wrapText="1"/>
    </xf>
    <xf numFmtId="0" fontId="28" fillId="8" borderId="1" xfId="0" applyFont="1" applyFill="1" applyBorder="1" applyAlignment="1" applyProtection="1">
      <alignment horizontal="justify" vertical="center" wrapText="1"/>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7" fillId="6" borderId="1" xfId="0" applyFont="1" applyFill="1" applyBorder="1" applyAlignment="1" applyProtection="1">
      <alignment horizontal="center" vertical="center"/>
    </xf>
    <xf numFmtId="0" fontId="7" fillId="7" borderId="1" xfId="11"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0" fontId="27" fillId="3" borderId="1" xfId="0" applyFont="1" applyFill="1" applyBorder="1" applyAlignment="1" applyProtection="1">
      <alignment horizontal="center" vertical="center" wrapText="1"/>
    </xf>
    <xf numFmtId="0" fontId="27" fillId="3" borderId="1" xfId="0" applyFont="1" applyFill="1" applyBorder="1" applyAlignment="1" applyProtection="1">
      <alignment horizontal="justify" vertical="center" wrapText="1"/>
    </xf>
    <xf numFmtId="0" fontId="0" fillId="3" borderId="12"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3" borderId="5"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18" xfId="0" applyFill="1" applyBorder="1" applyAlignment="1" applyProtection="1">
      <alignment horizontal="center" vertical="center"/>
    </xf>
    <xf numFmtId="0" fontId="24" fillId="0" borderId="14" xfId="0"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24" fillId="3" borderId="14" xfId="0" applyFont="1" applyFill="1" applyBorder="1" applyAlignment="1" applyProtection="1">
      <alignment horizontal="center" vertical="center"/>
    </xf>
    <xf numFmtId="0" fontId="24" fillId="3" borderId="15" xfId="0" applyFont="1" applyFill="1" applyBorder="1" applyAlignment="1" applyProtection="1">
      <alignment horizontal="center" vertical="center"/>
    </xf>
    <xf numFmtId="0" fontId="24" fillId="3" borderId="16" xfId="0" applyFont="1" applyFill="1" applyBorder="1" applyAlignment="1" applyProtection="1">
      <alignment horizontal="center" vertical="center"/>
    </xf>
    <xf numFmtId="0" fontId="29" fillId="3" borderId="1" xfId="11" applyFont="1" applyFill="1" applyBorder="1" applyAlignment="1" applyProtection="1">
      <alignment horizontal="justify" vertical="center" wrapText="1"/>
      <protection locked="0"/>
    </xf>
    <xf numFmtId="0" fontId="33" fillId="7" borderId="7" xfId="0" applyFont="1" applyFill="1" applyBorder="1" applyAlignment="1" applyProtection="1">
      <alignment horizontal="center" vertical="center" wrapText="1"/>
    </xf>
    <xf numFmtId="0" fontId="33" fillId="7" borderId="11" xfId="0" applyFont="1" applyFill="1" applyBorder="1" applyAlignment="1" applyProtection="1">
      <alignment horizontal="center" vertical="center" wrapText="1"/>
    </xf>
    <xf numFmtId="0" fontId="31" fillId="0" borderId="1" xfId="0" applyFont="1" applyFill="1" applyBorder="1" applyAlignment="1" applyProtection="1">
      <alignment horizontal="center"/>
    </xf>
    <xf numFmtId="0" fontId="32" fillId="0" borderId="1" xfId="0" applyFont="1" applyFill="1" applyBorder="1" applyAlignment="1" applyProtection="1">
      <alignment horizontal="center" vertical="center" wrapText="1"/>
    </xf>
    <xf numFmtId="0" fontId="32" fillId="3" borderId="1" xfId="0" applyFont="1" applyFill="1" applyBorder="1" applyAlignment="1" applyProtection="1">
      <alignment horizontal="center" vertical="center"/>
    </xf>
    <xf numFmtId="0" fontId="32" fillId="0" borderId="14" xfId="0" applyFont="1" applyBorder="1" applyAlignment="1" applyProtection="1">
      <alignment horizontal="center" vertical="center" wrapText="1"/>
    </xf>
    <xf numFmtId="0" fontId="32" fillId="0" borderId="16"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33" fillId="6" borderId="1" xfId="0" applyFont="1" applyFill="1" applyBorder="1" applyAlignment="1" applyProtection="1">
      <alignment horizontal="center" vertical="center" wrapText="1"/>
    </xf>
    <xf numFmtId="0" fontId="16" fillId="4" borderId="1" xfId="14" applyFont="1" applyFill="1" applyBorder="1" applyAlignment="1">
      <alignment horizontal="center" vertical="center"/>
    </xf>
    <xf numFmtId="0" fontId="19" fillId="3" borderId="1" xfId="0" applyFont="1" applyFill="1" applyBorder="1" applyAlignment="1">
      <alignment horizontal="left" vertical="center" wrapText="1"/>
    </xf>
    <xf numFmtId="0" fontId="19" fillId="3" borderId="1" xfId="0" applyFont="1" applyFill="1" applyBorder="1" applyAlignment="1">
      <alignment horizontal="left" vertical="center"/>
    </xf>
    <xf numFmtId="0" fontId="8" fillId="0" borderId="1" xfId="0" applyFont="1" applyBorder="1" applyAlignment="1" applyProtection="1">
      <alignment horizontal="center"/>
      <protection locked="0"/>
    </xf>
    <xf numFmtId="0" fontId="5" fillId="0" borderId="1" xfId="0" applyFont="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19" fillId="3" borderId="1" xfId="0" applyFont="1" applyFill="1" applyBorder="1" applyAlignment="1">
      <alignment horizontal="center" vertical="center"/>
    </xf>
    <xf numFmtId="0" fontId="14" fillId="5" borderId="1" xfId="14" applyFont="1" applyFill="1" applyBorder="1" applyAlignment="1">
      <alignment horizontal="left" vertical="center" wrapText="1"/>
    </xf>
    <xf numFmtId="0" fontId="15" fillId="3" borderId="1" xfId="14" applyFont="1" applyFill="1" applyBorder="1" applyAlignment="1">
      <alignment horizontal="center" vertical="center" wrapText="1"/>
    </xf>
    <xf numFmtId="0" fontId="15" fillId="3" borderId="1" xfId="14" applyFont="1" applyFill="1" applyBorder="1" applyAlignment="1">
      <alignment horizontal="center" vertical="center"/>
    </xf>
    <xf numFmtId="0" fontId="15" fillId="0" borderId="1" xfId="14" applyFont="1" applyFill="1" applyBorder="1" applyAlignment="1">
      <alignment horizontal="center" vertical="center"/>
    </xf>
    <xf numFmtId="49" fontId="15" fillId="2" borderId="1" xfId="14" applyNumberFormat="1" applyFont="1" applyFill="1" applyBorder="1" applyAlignment="1">
      <alignment horizontal="center" vertical="center"/>
    </xf>
    <xf numFmtId="0" fontId="15" fillId="2" borderId="1" xfId="14" applyFont="1" applyFill="1" applyBorder="1" applyAlignment="1">
      <alignment horizontal="center" vertical="center" wrapText="1"/>
    </xf>
    <xf numFmtId="0" fontId="14" fillId="5" borderId="1" xfId="14" applyFont="1" applyFill="1" applyBorder="1" applyAlignment="1">
      <alignment horizontal="justify" vertical="center"/>
    </xf>
    <xf numFmtId="0" fontId="15" fillId="2" borderId="1" xfId="14" applyFont="1" applyFill="1" applyBorder="1" applyAlignment="1" applyProtection="1">
      <alignment horizontal="center" vertical="center"/>
      <protection locked="0"/>
    </xf>
    <xf numFmtId="0" fontId="15" fillId="0" borderId="1" xfId="0" applyFont="1" applyFill="1" applyBorder="1" applyAlignment="1">
      <alignment horizontal="center" vertical="center"/>
    </xf>
    <xf numFmtId="0" fontId="49" fillId="0" borderId="1" xfId="0" applyFont="1" applyFill="1" applyBorder="1"/>
    <xf numFmtId="0" fontId="49" fillId="0" borderId="1" xfId="0" applyFont="1" applyFill="1" applyBorder="1" applyAlignment="1">
      <alignment horizontal="center"/>
    </xf>
    <xf numFmtId="0" fontId="15" fillId="0" borderId="1" xfId="0" applyFont="1" applyFill="1" applyBorder="1" applyAlignment="1">
      <alignment horizontal="center" vertical="center" wrapText="1"/>
    </xf>
    <xf numFmtId="14" fontId="15" fillId="0" borderId="1" xfId="14" applyNumberFormat="1" applyFont="1" applyFill="1" applyBorder="1" applyAlignment="1">
      <alignment horizontal="center" vertical="center" wrapText="1"/>
    </xf>
    <xf numFmtId="0" fontId="15" fillId="0" borderId="1" xfId="14" applyFont="1" applyFill="1" applyBorder="1" applyAlignment="1">
      <alignment horizontal="center" vertical="center" wrapText="1"/>
    </xf>
    <xf numFmtId="0" fontId="5" fillId="0" borderId="1" xfId="14" applyFont="1" applyFill="1" applyBorder="1" applyAlignment="1">
      <alignment horizontal="center" vertical="center"/>
    </xf>
    <xf numFmtId="0" fontId="14" fillId="5" borderId="1" xfId="14" applyFont="1" applyFill="1" applyBorder="1" applyAlignment="1">
      <alignment horizontal="justify" vertical="center" wrapText="1"/>
    </xf>
    <xf numFmtId="0" fontId="14" fillId="2" borderId="1" xfId="14" applyFont="1" applyFill="1" applyBorder="1" applyAlignment="1" applyProtection="1">
      <alignment horizontal="center" vertical="center" wrapText="1"/>
      <protection locked="0"/>
    </xf>
    <xf numFmtId="9" fontId="14" fillId="2" borderId="1" xfId="17" applyFont="1" applyFill="1" applyBorder="1" applyAlignment="1">
      <alignment horizontal="center" vertical="center"/>
    </xf>
    <xf numFmtId="0" fontId="20" fillId="2" borderId="1" xfId="14" applyFont="1" applyFill="1" applyBorder="1" applyAlignment="1" applyProtection="1">
      <alignment horizontal="center" vertical="center" wrapText="1"/>
      <protection locked="0"/>
    </xf>
    <xf numFmtId="0" fontId="15" fillId="2" borderId="1" xfId="14" applyFont="1" applyFill="1" applyBorder="1" applyAlignment="1" applyProtection="1">
      <alignment horizontal="center" vertical="center" wrapText="1"/>
      <protection locked="0"/>
    </xf>
    <xf numFmtId="0" fontId="14" fillId="5" borderId="1" xfId="14" applyFont="1" applyFill="1" applyBorder="1" applyAlignment="1" applyProtection="1">
      <alignment horizontal="left" vertical="center" wrapText="1"/>
      <protection locked="0"/>
    </xf>
    <xf numFmtId="0" fontId="46" fillId="2" borderId="1" xfId="14" applyFont="1" applyFill="1" applyBorder="1" applyAlignment="1">
      <alignment horizontal="center" vertical="center"/>
    </xf>
    <xf numFmtId="0" fontId="14" fillId="5" borderId="1" xfId="14" applyFont="1" applyFill="1" applyBorder="1" applyAlignment="1" applyProtection="1">
      <alignment horizontal="justify" vertical="center" wrapText="1"/>
      <protection locked="0"/>
    </xf>
    <xf numFmtId="0" fontId="14" fillId="5" borderId="1" xfId="14" applyFont="1" applyFill="1" applyBorder="1" applyAlignment="1" applyProtection="1">
      <alignment horizontal="center" vertical="center" wrapText="1"/>
      <protection locked="0"/>
    </xf>
    <xf numFmtId="9" fontId="15" fillId="3" borderId="1" xfId="17" applyNumberFormat="1" applyFont="1" applyFill="1" applyBorder="1" applyAlignment="1">
      <alignment horizontal="center" vertical="center" wrapText="1"/>
    </xf>
    <xf numFmtId="9" fontId="15" fillId="2" borderId="1" xfId="17" applyFont="1" applyFill="1" applyBorder="1" applyAlignment="1">
      <alignment horizontal="center" vertical="center" wrapText="1"/>
    </xf>
    <xf numFmtId="0" fontId="14" fillId="5" borderId="1" xfId="14" applyFont="1" applyFill="1" applyBorder="1" applyAlignment="1">
      <alignment horizontal="center" vertical="center"/>
    </xf>
    <xf numFmtId="9" fontId="14" fillId="5" borderId="1" xfId="17" applyFont="1" applyFill="1" applyBorder="1" applyAlignment="1">
      <alignment horizontal="center" vertical="center"/>
    </xf>
    <xf numFmtId="0" fontId="7" fillId="2" borderId="1" xfId="14" applyFont="1" applyFill="1" applyBorder="1" applyAlignment="1" applyProtection="1">
      <alignment horizontal="center" vertical="center"/>
    </xf>
    <xf numFmtId="0" fontId="15" fillId="0" borderId="1" xfId="14" applyFont="1" applyBorder="1" applyAlignment="1">
      <alignment horizontal="center" vertical="center" wrapText="1"/>
    </xf>
    <xf numFmtId="0" fontId="5" fillId="4" borderId="1" xfId="14" applyFont="1" applyFill="1" applyBorder="1" applyAlignment="1">
      <alignment horizontal="center" vertical="center"/>
    </xf>
    <xf numFmtId="9" fontId="15" fillId="2" borderId="1" xfId="17" applyFont="1" applyFill="1" applyBorder="1" applyAlignment="1">
      <alignment horizontal="center" vertical="center"/>
    </xf>
    <xf numFmtId="0" fontId="15" fillId="3" borderId="1" xfId="17" applyNumberFormat="1" applyFont="1" applyFill="1" applyBorder="1" applyAlignment="1">
      <alignment horizontal="center" vertical="center" wrapText="1"/>
    </xf>
    <xf numFmtId="1" fontId="15" fillId="3" borderId="1" xfId="5" applyNumberFormat="1" applyFont="1" applyFill="1" applyBorder="1" applyAlignment="1">
      <alignment horizontal="center" vertical="center" wrapText="1"/>
    </xf>
    <xf numFmtId="0" fontId="15" fillId="2" borderId="1" xfId="14" applyFont="1" applyFill="1" applyBorder="1" applyAlignment="1">
      <alignment horizontal="center" vertical="center"/>
    </xf>
    <xf numFmtId="0" fontId="37" fillId="0" borderId="1" xfId="23" applyFont="1" applyBorder="1" applyAlignment="1">
      <alignment horizontal="center" vertical="center" wrapText="1"/>
    </xf>
    <xf numFmtId="9" fontId="8" fillId="0" borderId="1" xfId="19" applyFont="1" applyBorder="1" applyAlignment="1">
      <alignment horizontal="center" vertical="center"/>
    </xf>
    <xf numFmtId="9" fontId="8" fillId="0" borderId="7" xfId="19" applyFont="1" applyBorder="1" applyAlignment="1">
      <alignment horizontal="center" vertical="center"/>
    </xf>
    <xf numFmtId="9" fontId="8" fillId="0" borderId="40" xfId="19" applyFont="1" applyBorder="1" applyAlignment="1">
      <alignment horizontal="center" vertical="center"/>
    </xf>
    <xf numFmtId="9" fontId="8" fillId="0" borderId="11" xfId="19" applyFont="1" applyBorder="1" applyAlignment="1">
      <alignment horizontal="center" vertical="center"/>
    </xf>
    <xf numFmtId="0" fontId="42" fillId="16" borderId="1" xfId="0" applyFont="1" applyFill="1" applyBorder="1" applyAlignment="1">
      <alignment horizontal="center" vertical="center" wrapText="1"/>
    </xf>
    <xf numFmtId="9" fontId="45" fillId="16" borderId="1" xfId="19" applyFont="1" applyFill="1" applyBorder="1" applyAlignment="1">
      <alignment horizontal="center" vertical="center" wrapText="1"/>
    </xf>
    <xf numFmtId="0" fontId="8" fillId="0" borderId="1" xfId="0" applyFont="1" applyBorder="1" applyAlignment="1">
      <alignment horizontal="center" vertical="center"/>
    </xf>
    <xf numFmtId="0" fontId="41" fillId="15" borderId="1" xfId="0" applyFont="1" applyFill="1" applyBorder="1" applyAlignment="1">
      <alignment horizontal="center"/>
    </xf>
    <xf numFmtId="0" fontId="37" fillId="0" borderId="37" xfId="23" applyFont="1" applyFill="1" applyBorder="1" applyAlignment="1">
      <alignment vertical="center" wrapText="1"/>
    </xf>
    <xf numFmtId="0" fontId="37" fillId="0" borderId="38" xfId="23" applyFont="1" applyFill="1" applyBorder="1" applyAlignment="1">
      <alignment vertical="center" wrapText="1"/>
    </xf>
    <xf numFmtId="0" fontId="37" fillId="0" borderId="39" xfId="23" applyFont="1" applyFill="1" applyBorder="1" applyAlignment="1">
      <alignment vertical="center" wrapText="1"/>
    </xf>
    <xf numFmtId="0" fontId="44" fillId="14" borderId="1" xfId="0" applyFont="1" applyFill="1" applyBorder="1" applyAlignment="1">
      <alignment horizontal="center" vertical="center"/>
    </xf>
    <xf numFmtId="0" fontId="8" fillId="0" borderId="21" xfId="0" applyFont="1" applyBorder="1" applyAlignment="1" applyProtection="1">
      <alignment horizontal="center"/>
      <protection locked="0"/>
    </xf>
    <xf numFmtId="0" fontId="8" fillId="0" borderId="29" xfId="0" applyFont="1" applyBorder="1" applyAlignment="1" applyProtection="1">
      <alignment horizontal="center"/>
      <protection locked="0"/>
    </xf>
    <xf numFmtId="0" fontId="8" fillId="0" borderId="41" xfId="0" applyFont="1" applyBorder="1" applyAlignment="1" applyProtection="1">
      <alignment horizontal="center"/>
      <protection locked="0"/>
    </xf>
    <xf numFmtId="0" fontId="9" fillId="0" borderId="14"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14" xfId="0" applyFont="1" applyBorder="1" applyAlignment="1" applyProtection="1">
      <alignment horizontal="center" vertical="center" wrapText="1"/>
      <protection locked="0"/>
    </xf>
    <xf numFmtId="0" fontId="9" fillId="0" borderId="15"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42" fillId="3" borderId="14" xfId="0" applyFont="1" applyFill="1" applyBorder="1" applyAlignment="1">
      <alignment horizontal="center"/>
    </xf>
    <xf numFmtId="0" fontId="42" fillId="3" borderId="15" xfId="0" applyFont="1" applyFill="1" applyBorder="1" applyAlignment="1">
      <alignment horizontal="center"/>
    </xf>
    <xf numFmtId="0" fontId="42" fillId="3" borderId="16" xfId="0" applyFont="1" applyFill="1" applyBorder="1" applyAlignment="1">
      <alignment horizontal="center"/>
    </xf>
    <xf numFmtId="0" fontId="8" fillId="0" borderId="1"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3" borderId="1" xfId="0" applyFont="1" applyFill="1" applyBorder="1" applyAlignment="1" applyProtection="1">
      <alignment horizontal="center" vertical="center"/>
      <protection locked="0"/>
    </xf>
    <xf numFmtId="9" fontId="15" fillId="0" borderId="1" xfId="17" applyNumberFormat="1" applyFont="1" applyFill="1" applyBorder="1" applyAlignment="1">
      <alignment horizontal="center" vertical="center" wrapText="1"/>
    </xf>
    <xf numFmtId="0" fontId="19" fillId="0" borderId="1" xfId="0" applyFont="1" applyFill="1" applyBorder="1" applyAlignment="1">
      <alignment horizontal="left" vertical="center"/>
    </xf>
    <xf numFmtId="0" fontId="42" fillId="16" borderId="9" xfId="0" applyFont="1" applyFill="1" applyBorder="1" applyAlignment="1">
      <alignment horizontal="center" vertical="center" wrapText="1"/>
    </xf>
    <xf numFmtId="0" fontId="42" fillId="16" borderId="10" xfId="0" applyFont="1" applyFill="1" applyBorder="1" applyAlignment="1">
      <alignment horizontal="center" vertical="center" wrapText="1"/>
    </xf>
    <xf numFmtId="9" fontId="45" fillId="16" borderId="9" xfId="19" applyFont="1" applyFill="1" applyBorder="1" applyAlignment="1">
      <alignment horizontal="center" vertical="center" wrapText="1"/>
    </xf>
    <xf numFmtId="9" fontId="45" fillId="16" borderId="10" xfId="19" applyFont="1" applyFill="1" applyBorder="1" applyAlignment="1">
      <alignment horizontal="center" vertical="center" wrapText="1"/>
    </xf>
    <xf numFmtId="0" fontId="41" fillId="15" borderId="8" xfId="0" applyFont="1" applyFill="1" applyBorder="1" applyAlignment="1">
      <alignment horizontal="center"/>
    </xf>
    <xf numFmtId="0" fontId="41" fillId="15" borderId="0" xfId="0" applyFont="1" applyFill="1" applyBorder="1" applyAlignment="1">
      <alignment horizontal="center"/>
    </xf>
    <xf numFmtId="0" fontId="44" fillId="14" borderId="6" xfId="0" applyFont="1" applyFill="1" applyBorder="1" applyAlignment="1">
      <alignment horizontal="center" vertical="center"/>
    </xf>
    <xf numFmtId="0" fontId="44" fillId="14" borderId="4" xfId="0" applyFont="1" applyFill="1" applyBorder="1" applyAlignment="1">
      <alignment horizontal="center" vertical="center"/>
    </xf>
    <xf numFmtId="0" fontId="44" fillId="14" borderId="3"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9" fontId="8" fillId="0" borderId="1" xfId="19" applyFont="1" applyFill="1" applyBorder="1" applyAlignment="1">
      <alignment horizontal="center" vertical="center"/>
    </xf>
    <xf numFmtId="0" fontId="15" fillId="0" borderId="1" xfId="14" applyFont="1" applyFill="1" applyBorder="1" applyAlignment="1" applyProtection="1">
      <alignment horizontal="center" vertical="center" wrapText="1"/>
      <protection locked="0"/>
    </xf>
    <xf numFmtId="0" fontId="15" fillId="0" borderId="1" xfId="14" applyFont="1" applyFill="1" applyBorder="1" applyAlignment="1" applyProtection="1">
      <alignment horizontal="center" vertical="center"/>
      <protection locked="0"/>
    </xf>
    <xf numFmtId="0" fontId="14" fillId="4" borderId="1" xfId="14" applyFont="1" applyFill="1" applyBorder="1" applyAlignment="1">
      <alignment horizontal="center" vertical="center"/>
    </xf>
    <xf numFmtId="0" fontId="14" fillId="0" borderId="1" xfId="14" applyFont="1" applyFill="1" applyBorder="1" applyAlignment="1">
      <alignment horizontal="center" vertical="center"/>
    </xf>
    <xf numFmtId="0" fontId="15" fillId="3" borderId="1" xfId="0" applyFont="1" applyFill="1" applyBorder="1" applyAlignment="1">
      <alignment horizontal="justify" vertical="center" wrapText="1"/>
    </xf>
    <xf numFmtId="0" fontId="15" fillId="3" borderId="1" xfId="0" applyFont="1" applyFill="1" applyBorder="1" applyAlignment="1">
      <alignment horizontal="justify" vertical="center"/>
    </xf>
    <xf numFmtId="0" fontId="15" fillId="0" borderId="1" xfId="0" applyFont="1" applyFill="1" applyBorder="1" applyAlignment="1">
      <alignment horizontal="justify" vertical="center" wrapText="1"/>
    </xf>
    <xf numFmtId="0" fontId="15" fillId="0" borderId="1" xfId="0" applyFont="1" applyFill="1" applyBorder="1" applyAlignment="1">
      <alignment horizontal="justify" vertical="center"/>
    </xf>
    <xf numFmtId="0" fontId="14" fillId="0" borderId="1" xfId="14" applyFont="1" applyFill="1" applyBorder="1" applyAlignment="1" applyProtection="1">
      <alignment horizontal="center" vertical="center" wrapText="1"/>
      <protection locked="0"/>
    </xf>
    <xf numFmtId="0" fontId="15" fillId="0" borderId="1" xfId="14" applyFont="1" applyFill="1" applyBorder="1" applyAlignment="1" applyProtection="1">
      <alignment horizontal="center" vertical="center"/>
    </xf>
    <xf numFmtId="0" fontId="15" fillId="0" borderId="1" xfId="14" applyFont="1" applyFill="1" applyBorder="1" applyAlignment="1" applyProtection="1">
      <alignment horizontal="center" vertical="center" wrapText="1"/>
    </xf>
    <xf numFmtId="14" fontId="15" fillId="12" borderId="1" xfId="0" applyNumberFormat="1" applyFont="1" applyFill="1" applyBorder="1" applyAlignment="1">
      <alignment horizontal="center" vertical="center" wrapText="1"/>
    </xf>
    <xf numFmtId="14" fontId="49" fillId="0" borderId="1" xfId="0" applyNumberFormat="1" applyFont="1" applyBorder="1" applyAlignment="1">
      <alignment vertical="center"/>
    </xf>
    <xf numFmtId="9" fontId="15" fillId="0" borderId="1" xfId="0" applyNumberFormat="1" applyFont="1" applyBorder="1" applyAlignment="1">
      <alignment horizontal="center" vertical="center" wrapText="1"/>
    </xf>
    <xf numFmtId="9" fontId="49" fillId="0" borderId="1" xfId="0" applyNumberFormat="1" applyFont="1" applyBorder="1" applyAlignment="1">
      <alignment vertical="center"/>
    </xf>
    <xf numFmtId="9" fontId="15" fillId="12" borderId="1" xfId="0" applyNumberFormat="1" applyFont="1" applyFill="1" applyBorder="1" applyAlignment="1">
      <alignment horizontal="center" vertical="center" wrapText="1"/>
    </xf>
    <xf numFmtId="0" fontId="49" fillId="0" borderId="1" xfId="0" applyFont="1" applyBorder="1" applyAlignment="1">
      <alignment vertical="center"/>
    </xf>
    <xf numFmtId="0" fontId="15" fillId="12" borderId="1" xfId="0" applyFont="1" applyFill="1" applyBorder="1" applyAlignment="1">
      <alignment horizontal="center" vertical="center"/>
    </xf>
    <xf numFmtId="9" fontId="14" fillId="12" borderId="1" xfId="0" applyNumberFormat="1" applyFont="1" applyFill="1" applyBorder="1" applyAlignment="1">
      <alignment horizontal="center" vertical="center" wrapText="1"/>
    </xf>
    <xf numFmtId="0" fontId="49" fillId="0" borderId="1" xfId="0" applyFont="1" applyBorder="1" applyAlignment="1">
      <alignment horizontal="center" vertical="center"/>
    </xf>
    <xf numFmtId="0" fontId="14" fillId="13" borderId="1" xfId="0" applyFont="1" applyFill="1" applyBorder="1" applyAlignment="1">
      <alignment horizontal="left" vertical="center" wrapText="1"/>
    </xf>
    <xf numFmtId="0" fontId="39" fillId="0" borderId="1" xfId="0" applyFont="1" applyBorder="1" applyAlignment="1">
      <alignment vertical="center"/>
    </xf>
    <xf numFmtId="0" fontId="14" fillId="13" borderId="1" xfId="0" applyFont="1" applyFill="1" applyBorder="1" applyAlignment="1">
      <alignment horizontal="center" vertical="center"/>
    </xf>
    <xf numFmtId="9" fontId="14" fillId="13" borderId="1" xfId="0" applyNumberFormat="1" applyFont="1" applyFill="1" applyBorder="1" applyAlignment="1">
      <alignment horizontal="center" vertical="center"/>
    </xf>
    <xf numFmtId="0" fontId="15" fillId="12" borderId="1" xfId="0" applyFont="1" applyFill="1" applyBorder="1" applyAlignment="1">
      <alignment horizontal="center" vertical="center" wrapText="1"/>
    </xf>
    <xf numFmtId="0" fontId="15" fillId="0" borderId="1" xfId="0" applyFont="1" applyBorder="1" applyAlignment="1">
      <alignment horizontal="center" vertical="center" wrapText="1"/>
    </xf>
    <xf numFmtId="1" fontId="15" fillId="12" borderId="1" xfId="0" applyNumberFormat="1" applyFont="1" applyFill="1" applyBorder="1" applyAlignment="1">
      <alignment horizontal="center" vertical="center" wrapText="1"/>
    </xf>
    <xf numFmtId="9" fontId="15" fillId="12" borderId="1" xfId="0" applyNumberFormat="1" applyFont="1" applyFill="1" applyBorder="1" applyAlignment="1">
      <alignment horizontal="center" vertical="center"/>
    </xf>
    <xf numFmtId="0" fontId="15" fillId="0" borderId="1" xfId="0" applyFont="1" applyBorder="1" applyAlignment="1">
      <alignment horizontal="center" vertical="center"/>
    </xf>
    <xf numFmtId="49" fontId="15" fillId="12" borderId="1" xfId="0" applyNumberFormat="1" applyFont="1" applyFill="1" applyBorder="1" applyAlignment="1">
      <alignment horizontal="center" vertical="center"/>
    </xf>
    <xf numFmtId="0" fontId="49" fillId="0" borderId="1" xfId="0" applyFont="1" applyBorder="1" applyAlignment="1">
      <alignment horizontal="left" vertical="center"/>
    </xf>
    <xf numFmtId="0" fontId="7" fillId="0" borderId="1" xfId="14" applyFont="1" applyFill="1" applyBorder="1" applyAlignment="1">
      <alignment horizontal="center" vertical="center"/>
    </xf>
    <xf numFmtId="0" fontId="11" fillId="0" borderId="1" xfId="0" applyFont="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37" fillId="0" borderId="37" xfId="23" applyFont="1" applyFill="1" applyBorder="1" applyAlignment="1">
      <alignment horizontal="left" vertical="center" wrapText="1"/>
    </xf>
    <xf numFmtId="0" fontId="37" fillId="0" borderId="38" xfId="23" applyFont="1" applyFill="1" applyBorder="1" applyAlignment="1">
      <alignment horizontal="left" vertical="center" wrapText="1"/>
    </xf>
    <xf numFmtId="0" fontId="37" fillId="0" borderId="39" xfId="23" applyFont="1" applyFill="1" applyBorder="1" applyAlignment="1">
      <alignment horizontal="left" vertical="center" wrapText="1"/>
    </xf>
    <xf numFmtId="0" fontId="3" fillId="0" borderId="17" xfId="22" applyFont="1" applyFill="1" applyBorder="1" applyAlignment="1">
      <alignment horizontal="center" vertical="center" wrapText="1"/>
    </xf>
    <xf numFmtId="0" fontId="3" fillId="0" borderId="20" xfId="22" applyFont="1" applyFill="1" applyBorder="1" applyAlignment="1">
      <alignment horizontal="center" vertical="center" wrapText="1"/>
    </xf>
    <xf numFmtId="0" fontId="3" fillId="0" borderId="18" xfId="22" applyFont="1" applyFill="1" applyBorder="1" applyAlignment="1">
      <alignment horizontal="center" vertical="center" wrapText="1"/>
    </xf>
    <xf numFmtId="49" fontId="38" fillId="9" borderId="31" xfId="22" applyNumberFormat="1" applyFont="1" applyFill="1" applyBorder="1" applyAlignment="1">
      <alignment horizontal="center" vertical="center" wrapText="1"/>
    </xf>
    <xf numFmtId="49" fontId="38" fillId="9" borderId="32" xfId="22" applyNumberFormat="1" applyFont="1" applyFill="1" applyBorder="1" applyAlignment="1">
      <alignment horizontal="center" vertical="center" wrapText="1"/>
    </xf>
    <xf numFmtId="0" fontId="3" fillId="0" borderId="1" xfId="22" applyFont="1" applyBorder="1" applyAlignment="1">
      <alignment horizontal="center" vertical="center" wrapText="1"/>
    </xf>
    <xf numFmtId="3" fontId="3" fillId="8" borderId="3" xfId="21" applyNumberFormat="1" applyFont="1" applyFill="1" applyBorder="1" applyAlignment="1">
      <alignment horizontal="center" vertical="center"/>
    </xf>
    <xf numFmtId="3" fontId="3" fillId="8" borderId="1" xfId="21" applyNumberFormat="1" applyFont="1" applyFill="1" applyBorder="1" applyAlignment="1">
      <alignment horizontal="center" vertical="center"/>
    </xf>
    <xf numFmtId="0" fontId="3" fillId="8" borderId="1" xfId="20" applyFont="1" applyFill="1" applyBorder="1" applyAlignment="1">
      <alignment horizontal="center" vertical="center"/>
    </xf>
    <xf numFmtId="49" fontId="36" fillId="9" borderId="21" xfId="22" applyNumberFormat="1" applyFont="1" applyFill="1" applyBorder="1" applyAlignment="1">
      <alignment horizontal="center" vertical="center" wrapText="1"/>
    </xf>
    <xf numFmtId="49" fontId="36" fillId="9" borderId="25" xfId="22" applyNumberFormat="1" applyFont="1" applyFill="1" applyBorder="1" applyAlignment="1">
      <alignment horizontal="center" vertical="center" wrapText="1"/>
    </xf>
    <xf numFmtId="0" fontId="3" fillId="0" borderId="12" xfId="22" applyFont="1" applyBorder="1" applyAlignment="1">
      <alignment horizontal="center" vertical="center" wrapText="1"/>
    </xf>
    <xf numFmtId="0" fontId="3" fillId="0" borderId="30" xfId="22" applyFont="1" applyBorder="1" applyAlignment="1">
      <alignment horizontal="center" vertical="center" wrapText="1"/>
    </xf>
    <xf numFmtId="0" fontId="3" fillId="0" borderId="13" xfId="22" applyFont="1" applyBorder="1" applyAlignment="1">
      <alignment horizontal="center" vertical="center" wrapText="1"/>
    </xf>
  </cellXfs>
  <cellStyles count="25">
    <cellStyle name="Coma 2" xfId="1"/>
    <cellStyle name="Millares [0]" xfId="24" builtinId="6"/>
    <cellStyle name="Millares 2" xfId="3"/>
    <cellStyle name="Millares 2 3 2" xfId="4"/>
    <cellStyle name="Millares 3" xfId="5"/>
    <cellStyle name="Millares 4" xfId="2"/>
    <cellStyle name="Moneda 2" xfId="7"/>
    <cellStyle name="Moneda 2 2" xfId="8"/>
    <cellStyle name="Moneda 3" xfId="9"/>
    <cellStyle name="Moneda 4" xfId="10"/>
    <cellStyle name="Moneda 5" xfId="6"/>
    <cellStyle name="Normal" xfId="0" builtinId="0"/>
    <cellStyle name="Normal 2" xfId="11"/>
    <cellStyle name="Normal 2 2" xfId="12"/>
    <cellStyle name="Normal 3" xfId="13"/>
    <cellStyle name="Normal 3 2" xfId="20"/>
    <cellStyle name="Normal 4" xfId="14"/>
    <cellStyle name="Normal 5" xfId="23"/>
    <cellStyle name="Normal 8" xfId="22"/>
    <cellStyle name="Normal_573_2009_ Actualizado 22_12_2009" xfId="21"/>
    <cellStyle name="Porcentaje" xfId="19" builtinId="5"/>
    <cellStyle name="Porcentaje 2" xfId="16"/>
    <cellStyle name="Porcentaje 3" xfId="15"/>
    <cellStyle name="Porcentual 2" xfId="17"/>
    <cellStyle name="Porcentual 2 2"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'1_Acciones_disciplinarias'!$D$29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'1_Acciones_disciplinarias'!$B$30:$B$41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'1_Acciones_disciplinarias'!$D$30:$D$41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E16B-4445-B860-4119BD7B1127}"/>
            </c:ext>
          </c:extLst>
        </c:ser>
        <c:ser>
          <c:idx val="1"/>
          <c:order val="1"/>
          <c:tx>
            <c:strRef>
              <c:f>'1_Acciones_disciplinarias'!$F$29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'1_Acciones_disciplinarias'!$B$30:$B$41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'1_Acciones_disciplinarias'!$F$30:$F$41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E16B-4445-B860-4119BD7B1127}"/>
            </c:ext>
          </c:extLst>
        </c:ser>
        <c:dLbls>
          <c:showLegendKey val="0"/>
          <c:showVal val="0"/>
          <c:showCatName val="0"/>
          <c:showSerName val="0"/>
          <c:showPercent val="0"/>
          <c:showBubbleSize val="0"/>
        </c:dLbls>
        <c:marker val="1"/>
        <c:smooth val="0"/>
        <c:axId val="459251167"/>
        <c:axId val="478883551"/>
      </c:lineChart>
      <c:catAx>
        <c:axId val="4592511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78883551"/>
        <c:crosses val="autoZero"/>
        <c:auto val="1"/>
        <c:lblAlgn val="ctr"/>
        <c:lblOffset val="100"/>
        <c:noMultiLvlLbl val="0"/>
      </c:catAx>
      <c:valAx>
        <c:axId val="47888355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92511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'2_Seguimientos'!$D$29</c:f>
              <c:strCache>
                <c:ptCount val="1"/>
                <c:pt idx="0">
                  <c:v>Numerador Acumulado (Variable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'2_Seguimientos'!$B$30:$B$41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'2_Seguimientos'!$D$30:$D$41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BE42-4C7B-BC9D-294B1E4D21B8}"/>
            </c:ext>
          </c:extLst>
        </c:ser>
        <c:ser>
          <c:idx val="1"/>
          <c:order val="1"/>
          <c:tx>
            <c:strRef>
              <c:f>'2_Seguimientos'!$F$29</c:f>
              <c:strCache>
                <c:ptCount val="1"/>
                <c:pt idx="0">
                  <c:v>Denominador Acumulado (Variable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'2_Seguimientos'!$B$30:$B$41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'2_Seguimientos'!$F$30:$F$41</c:f>
              <c:numCache>
                <c:formatCode>#,##0</c:formatCode>
                <c:ptCount val="12"/>
                <c:pt idx="0">
                  <c:v>0</c:v>
                </c:pt>
                <c:pt idx="1">
                  <c:v>0</c:v>
                </c:pt>
                <c:pt idx="2">
                  <c:v>1</c:v>
                </c:pt>
                <c:pt idx="3">
                  <c:v>1</c:v>
                </c:pt>
                <c:pt idx="4">
                  <c:v>1</c:v>
                </c:pt>
                <c:pt idx="5">
                  <c:v>2</c:v>
                </c:pt>
                <c:pt idx="6">
                  <c:v>2</c:v>
                </c:pt>
                <c:pt idx="7">
                  <c:v>2</c:v>
                </c:pt>
                <c:pt idx="8">
                  <c:v>3</c:v>
                </c:pt>
                <c:pt idx="9">
                  <c:v>3</c:v>
                </c:pt>
                <c:pt idx="10">
                  <c:v>3</c:v>
                </c:pt>
                <c:pt idx="11">
                  <c:v>4</c:v>
                </c:pt>
              </c:numCache>
            </c:numRef>
          </c:val>
          <c:smooth val="0"/>
          <c:extLst>
            <c:ext xmlns:c16="http://schemas.microsoft.com/office/drawing/2014/chart" uri="{C3380CC4-5D6E-409C-BE32-E72D297353CC}">
              <c16:uniqueId val="{00000001-BE42-4C7B-BC9D-294B1E4D21B8}"/>
            </c:ext>
          </c:extLst>
        </c:ser>
        <c:dLbls>
          <c:showLegendKey val="0"/>
          <c:showVal val="0"/>
          <c:showCatName val="0"/>
          <c:showSerName val="0"/>
          <c:showPercent val="0"/>
          <c:showBubbleSize val="0"/>
        </c:dLbls>
        <c:marker val="1"/>
        <c:smooth val="0"/>
        <c:axId val="303394608"/>
        <c:axId val="303399184"/>
      </c:lineChart>
      <c:catAx>
        <c:axId val="303394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3399184"/>
        <c:crosses val="autoZero"/>
        <c:auto val="1"/>
        <c:lblAlgn val="ctr"/>
        <c:lblOffset val="100"/>
        <c:noMultiLvlLbl val="0"/>
      </c:catAx>
      <c:valAx>
        <c:axId val="303399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3394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'3_MIPG'!$D$29</c:f>
              <c:strCache>
                <c:ptCount val="1"/>
                <c:pt idx="0">
                  <c:v>Numerador Acumulado (Variable 1)</c:v>
                </c:pt>
              </c:strCache>
            </c:strRef>
          </c:tx>
          <c:cat>
            <c:strRef>
              <c:f>'3_MIPG'!$B$30:$B$41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'3_MIPG'!$D$30:$D$41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F5B-4AC7-AED9-BBB9A78B663B}"/>
            </c:ext>
          </c:extLst>
        </c:ser>
        <c:ser>
          <c:idx val="1"/>
          <c:order val="1"/>
          <c:tx>
            <c:strRef>
              <c:f>'3_MIPG'!$F$29</c:f>
              <c:strCache>
                <c:ptCount val="1"/>
                <c:pt idx="0">
                  <c:v>Denominador Acumulado (Variable 2)</c:v>
                </c:pt>
              </c:strCache>
            </c:strRef>
          </c:tx>
          <c:cat>
            <c:strRef>
              <c:f>'3_MIPG'!$B$30:$B$41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'3_MIPG'!$F$30:$F$41</c:f>
              <c:numCache>
                <c:formatCode>0.00%</c:formatCode>
                <c:ptCount val="12"/>
                <c:pt idx="0">
                  <c:v>0</c:v>
                </c:pt>
                <c:pt idx="1">
                  <c:v>0</c:v>
                </c:pt>
                <c:pt idx="2">
                  <c:v>0</c:v>
                </c:pt>
                <c:pt idx="3">
                  <c:v>0</c:v>
                </c:pt>
                <c:pt idx="4">
                  <c:v>0</c:v>
                </c:pt>
                <c:pt idx="5">
                  <c:v>0.4</c:v>
                </c:pt>
                <c:pt idx="6">
                  <c:v>0.4</c:v>
                </c:pt>
                <c:pt idx="7">
                  <c:v>0.4</c:v>
                </c:pt>
                <c:pt idx="8">
                  <c:v>0.4</c:v>
                </c:pt>
                <c:pt idx="9">
                  <c:v>0.4</c:v>
                </c:pt>
                <c:pt idx="10">
                  <c:v>1</c:v>
                </c:pt>
                <c:pt idx="11">
                  <c:v>1</c:v>
                </c:pt>
              </c:numCache>
            </c:numRef>
          </c:val>
          <c:smooth val="0"/>
          <c:extLst>
            <c:ext xmlns:c16="http://schemas.microsoft.com/office/drawing/2014/chart" uri="{C3380CC4-5D6E-409C-BE32-E72D297353CC}">
              <c16:uniqueId val="{00000001-0F5B-4AC7-AED9-BBB9A78B663B}"/>
            </c:ext>
          </c:extLst>
        </c:ser>
        <c:dLbls>
          <c:showLegendKey val="0"/>
          <c:showVal val="0"/>
          <c:showCatName val="0"/>
          <c:showSerName val="0"/>
          <c:showPercent val="0"/>
          <c:showBubbleSize val="0"/>
        </c:dLbls>
        <c:marker val="1"/>
        <c:smooth val="0"/>
        <c:axId val="1011552399"/>
        <c:axId val="1"/>
      </c:lineChart>
      <c:catAx>
        <c:axId val="1011552399"/>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011552399"/>
        <c:crosses val="autoZero"/>
        <c:crossBetween val="between"/>
      </c:valAx>
    </c:plotArea>
    <c:legend>
      <c:legendPos val="r"/>
      <c:overlay val="0"/>
      <c:txPr>
        <a:bodyPr/>
        <a:lstStyle/>
        <a:p>
          <a:pPr>
            <a:defRPr sz="77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157278</xdr:colOff>
      <xdr:row>0</xdr:row>
      <xdr:rowOff>231321</xdr:rowOff>
    </xdr:from>
    <xdr:to>
      <xdr:col>1</xdr:col>
      <xdr:colOff>1262743</xdr:colOff>
      <xdr:row>3</xdr:row>
      <xdr:rowOff>108856</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278" y="231321"/>
          <a:ext cx="1717786" cy="14423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304800</xdr:colOff>
      <xdr:row>1</xdr:row>
      <xdr:rowOff>104775</xdr:rowOff>
    </xdr:from>
    <xdr:to>
      <xdr:col>2</xdr:col>
      <xdr:colOff>424656</xdr:colOff>
      <xdr:row>4</xdr:row>
      <xdr:rowOff>114300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428625" y="247650"/>
          <a:ext cx="691356"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297960</xdr:colOff>
      <xdr:row>1</xdr:row>
      <xdr:rowOff>93624</xdr:rowOff>
    </xdr:from>
    <xdr:to>
      <xdr:col>1</xdr:col>
      <xdr:colOff>1287095</xdr:colOff>
      <xdr:row>4</xdr:row>
      <xdr:rowOff>280460</xdr:rowOff>
    </xdr:to>
    <xdr:pic>
      <xdr:nvPicPr>
        <xdr:cNvPr id="6"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61460" y="167707"/>
          <a:ext cx="989135" cy="1276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412750</xdr:colOff>
      <xdr:row>43</xdr:row>
      <xdr:rowOff>67732</xdr:rowOff>
    </xdr:from>
    <xdr:to>
      <xdr:col>7</xdr:col>
      <xdr:colOff>0</xdr:colOff>
      <xdr:row>47</xdr:row>
      <xdr:rowOff>486833</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461962</xdr:colOff>
      <xdr:row>1</xdr:row>
      <xdr:rowOff>52387</xdr:rowOff>
    </xdr:from>
    <xdr:to>
      <xdr:col>1</xdr:col>
      <xdr:colOff>1462087</xdr:colOff>
      <xdr:row>4</xdr:row>
      <xdr:rowOff>195262</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5306" y="254793"/>
          <a:ext cx="1000125" cy="892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329710</xdr:colOff>
      <xdr:row>1</xdr:row>
      <xdr:rowOff>51290</xdr:rowOff>
    </xdr:from>
    <xdr:to>
      <xdr:col>1</xdr:col>
      <xdr:colOff>1318845</xdr:colOff>
      <xdr:row>4</xdr:row>
      <xdr:rowOff>238126</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740834</xdr:colOff>
      <xdr:row>43</xdr:row>
      <xdr:rowOff>88900</xdr:rowOff>
    </xdr:from>
    <xdr:to>
      <xdr:col>6</xdr:col>
      <xdr:colOff>1195917</xdr:colOff>
      <xdr:row>47</xdr:row>
      <xdr:rowOff>461433</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378617</xdr:colOff>
      <xdr:row>1</xdr:row>
      <xdr:rowOff>64294</xdr:rowOff>
    </xdr:from>
    <xdr:to>
      <xdr:col>1</xdr:col>
      <xdr:colOff>1378742</xdr:colOff>
      <xdr:row>4</xdr:row>
      <xdr:rowOff>207169</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961" y="266700"/>
          <a:ext cx="1000125" cy="892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323850</xdr:colOff>
      <xdr:row>1</xdr:row>
      <xdr:rowOff>57150</xdr:rowOff>
    </xdr:from>
    <xdr:to>
      <xdr:col>1</xdr:col>
      <xdr:colOff>1314450</xdr:colOff>
      <xdr:row>4</xdr:row>
      <xdr:rowOff>257175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3905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423333</xdr:colOff>
      <xdr:row>43</xdr:row>
      <xdr:rowOff>142875</xdr:rowOff>
    </xdr:from>
    <xdr:to>
      <xdr:col>7</xdr:col>
      <xdr:colOff>539749</xdr:colOff>
      <xdr:row>47</xdr:row>
      <xdr:rowOff>476250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450056</xdr:colOff>
      <xdr:row>1</xdr:row>
      <xdr:rowOff>64294</xdr:rowOff>
    </xdr:from>
    <xdr:to>
      <xdr:col>1</xdr:col>
      <xdr:colOff>1450181</xdr:colOff>
      <xdr:row>4</xdr:row>
      <xdr:rowOff>207169</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66700"/>
          <a:ext cx="1000125" cy="892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MERICA.MONGE\Configuraci&#243;n%20local\Archivos%20temporales%20de%20Internet\Content.IE5\AQWHVXVJ\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MENU"/>
      <sheetName val="INSTRUCCIONES"/>
      <sheetName val="INF. GRAL Y COMP. LABOR."/>
      <sheetName val="PORTAFOLIO DE EVIDENCIAS FC"/>
      <sheetName val="fijacion de compromisos"/>
      <sheetName val="F. GENERAL"/>
      <sheetName val="F. COMPORTAMENTAL"/>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DATOS SECOP II"/>
      <sheetName val="Metas Septiembre"/>
      <sheetName val="PERSONAL 2017"/>
      <sheetName val="PUNTOS INVERSIÓN 2017"/>
      <sheetName val="MULTIPROCESOS"/>
      <sheetName val="CONTEO PERSONAL"/>
      <sheetName val="DEPENDENCIA"/>
      <sheetName val="PRIMER TALLER"/>
      <sheetName val="Nomenclatura 2012"/>
      <sheetName val="PLANTA ACTUAL"/>
      <sheetName val="BD Planta actual"/>
      <sheetName val="Listas"/>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ABRIL"/>
      <sheetName val="MAYO"/>
      <sheetName val="JUNIO"/>
      <sheetName val="PAA DIC"/>
      <sheetName val="ESTRUCTURA DISTRITO"/>
      <sheetName val="01d_planaccioncompgestioninvers"/>
      <sheetName val="ACTUALIZACION DATOS"/>
      <sheetName val="F1"/>
      <sheetName val="BD1"/>
      <sheetName val="BD-resultados"/>
      <sheetName val="FORMATO REPORTE INFORME JEFES C"/>
      <sheetName val="PROPUESTA HERRAMIENTA INFORMEv2"/>
      <sheetName val="20170726539713551597459"/>
      <sheetName val="cleaned"/>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COI-09"/>
      <sheetName val="PM04-PR08-F04-BAJA"/>
      <sheetName val="PM04-PR0-F05-ALTA"/>
      <sheetName val="PM04-PR0-F05-BAJA"/>
      <sheetName val="MASIVOS"/>
      <sheetName val="esgt"/>
      <sheetName val="Certificado Supervisión"/>
      <sheetName val="Convierte"/>
      <sheetName val="Anexo"/>
      <sheetName val="Metas octubre"/>
      <sheetName val="Gráfico1"/>
      <sheetName val="METAS"/>
      <sheetName val="Actividades"/>
      <sheetName val="hoja 1"/>
      <sheetName val="Partes interesadas potenciales"/>
      <sheetName val="PE01-PR22-F01"/>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2. CONCEPTOS GTO MULTI"/>
      <sheetName val="CONSOLIDADO 2018 Oficial CARGUE"/>
      <sheetName val="PUNTOS DE INVERS."/>
      <sheetName val="METAS Oficial"/>
      <sheetName val="FUENTES Oficial"/>
      <sheetName val="CONCEPTOS GASTO Oficial"/>
      <sheetName val="CONSOLIDADO 2018 0-Oficial"/>
      <sheetName val="FUENTES"/>
      <sheetName val="1.CONCEPTOS GASTO"/>
      <sheetName val="PRESUPUESTO 2018"/>
      <sheetName val="PUNTOS INVERSIÓN"/>
      <sheetName val="PERSONAL"/>
      <sheetName val="PUNTOS INVERSION 2017"/>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2_Soporte"/>
      <sheetName val="1"/>
      <sheetName val="Act_1"/>
      <sheetName val="3"/>
      <sheetName val="Act_3"/>
      <sheetName val="4"/>
      <sheetName val="Act_4"/>
      <sheetName val="5"/>
      <sheetName val="Act_5"/>
      <sheetName val="6"/>
      <sheetName val="Act_6"/>
      <sheetName val="7"/>
      <sheetName val="Act_7"/>
      <sheetName val="8"/>
      <sheetName val="Act_8"/>
      <sheetName val="9"/>
      <sheetName val="Act_9"/>
      <sheetName val="PLANILLA"/>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Matriz"/>
      <sheetName val="Resumen %"/>
      <sheetName val="EJECUCION BMT "/>
      <sheetName val="RESERVAS BH+BMT"/>
      <sheetName val="FUNCIONAMIENTO"/>
      <sheetName val="CONTEXTO ESTRATÉGICO"/>
      <sheetName val="OBJETIVOS ESTRATEGICOS"/>
      <sheetName val="MAPA DE RIESGOS"/>
      <sheetName val="CLASIFICACIÓN DEL RIESGO "/>
      <sheetName val="EVALUACIÓN DE CONTROLES"/>
      <sheetName val="Ficha"/>
      <sheetName val="Espejo"/>
      <sheetName val="Master"/>
      <sheetName val="nombre"/>
      <sheetName val="Start"/>
      <sheetName val="System Access"/>
      <sheetName val="Data Entry"/>
      <sheetName val="Data Processing"/>
      <sheetName val="Interfaces"/>
      <sheetName val="Data Reporting"/>
      <sheetName val="Def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 val="Analisis de riesgo"/>
      <sheetName val="Graficas Tipo Riesgo"/>
      <sheetName val="Graficas Evento Riesgo"/>
      <sheetName val="Tablas"/>
      <sheetName val="Inventario"/>
      <sheetName val="Indice de Información"/>
      <sheetName val="Inventario Activos"/>
      <sheetName val="Clasificación"/>
      <sheetName val="INSTRUCTIVO"/>
      <sheetName val="Sub. de Contra."/>
      <sheetName val="Sub. Jur. Coac"/>
      <sheetName val="Dir. de Seg Via."/>
      <sheetName val="Dir de Servicio "/>
      <sheetName val="Dir. de Cont y Vig. "/>
      <sheetName val="Sub. Adm "/>
      <sheetName val="Sub. Financiera"/>
      <sheetName val="Sub . Inv Transporte "/>
      <sheetName val="TABLA"/>
      <sheetName val="Tablas instituciones"/>
      <sheetName val="PAGO CURSO"/>
      <sheetName val="COMPRA DOLARES"/>
      <sheetName val="CAJA SOCIAL"/>
      <sheetName val="CITI"/>
      <sheetName val="TITULOS ABRIL"/>
      <sheetName val="Unicos Consolidada"/>
      <sheetName val="Cifrsa Control"/>
      <sheetName val="Hoja 1. POA"/>
      <sheetName val="Hoja 2. Metas_ Presupuesto "/>
      <sheetName val="Hoja 3. Metas PDD"/>
      <sheetName val="SITP 39"/>
      <sheetName val="SITP 44"/>
      <sheetName val="SITP 43"/>
      <sheetName val="SITP GESTIÓN A"/>
      <sheetName val="SITP GESTIÓN B"/>
      <sheetName val="SJC 37"/>
      <sheetName val="SJC 38"/>
      <sheetName val="SJC 41"/>
      <sheetName val="SJC GESTIÓN A"/>
      <sheetName val="SCT 40"/>
      <sheetName val="SCT 42"/>
      <sheetName val="SCT 45"/>
      <sheetName val="DPA GESTIÓN A"/>
      <sheetName val="DPA GESTIÓN B"/>
      <sheetName val="VARIABLES 1"/>
      <sheetName val="Metas_Magnitud"/>
      <sheetName val="HV 1"/>
      <sheetName val="HV 2"/>
      <sheetName val="HV 4"/>
      <sheetName val="Hoja15"/>
      <sheetName val="TD2016"/>
      <sheetName val="INFO POA"/>
      <sheetName val="BDPOA2016"/>
      <sheetName val="TDPOA2017"/>
      <sheetName val="BDPOA2017"/>
      <sheetName val="REVISORES"/>
      <sheetName val="GRAFICA ESTADISTICA - REVISORES"/>
      <sheetName val="SUSTANCIADORES"/>
      <sheetName val="GRAFICA ESTADISTICA - SUSTANCIA"/>
      <sheetName val="EXP. PARA REPARTOS"/>
      <sheetName val="TOTAL EXPEDIENTES"/>
      <sheetName val="TOTAL EXPEDIENTES 2017"/>
    </sheetNames>
    <sheetDataSet>
      <sheetData sheetId="0" refreshError="1"/>
      <sheetData sheetId="1" refreshError="1"/>
      <sheetData sheetId="2" refreshError="1"/>
      <sheetData sheetId="3"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 sheetId="5" refreshError="1"/>
      <sheetData sheetId="6" refreshError="1"/>
      <sheetData sheetId="7" refreshError="1"/>
      <sheetData sheetId="8" refreshError="1"/>
      <sheetData sheetId="9" refreshError="1"/>
      <sheetData sheetId="10">
        <row r="5">
          <cell r="AZ5">
            <v>46535400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ow r="4">
          <cell r="B4" t="str">
            <v>12.1-CONTRATACIÓN DIRECTA-ACTO ADTIVO DE JUSTIFICACIÓN - NO SERVICIOS PERSONAL</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row r="16">
          <cell r="B16" t="str">
            <v>SGC-01</v>
          </cell>
        </row>
      </sheetData>
      <sheetData sheetId="89">
        <row r="159">
          <cell r="L159">
            <v>137667473931</v>
          </cell>
        </row>
      </sheetData>
      <sheetData sheetId="90" refreshError="1"/>
      <sheetData sheetId="91"/>
      <sheetData sheetId="92"/>
      <sheetData sheetId="93"/>
      <sheetData sheetId="94"/>
      <sheetData sheetId="95"/>
      <sheetData sheetId="96" refreshError="1"/>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sheetData sheetId="124"/>
      <sheetData sheetId="125"/>
      <sheetData sheetId="126"/>
      <sheetData sheetId="127"/>
      <sheetData sheetId="128"/>
      <sheetData sheetId="129"/>
      <sheetData sheetId="130"/>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efreshError="1"/>
      <sheetData sheetId="266" refreshError="1"/>
      <sheetData sheetId="267"/>
      <sheetData sheetId="268"/>
      <sheetData sheetId="269"/>
      <sheetData sheetId="270"/>
      <sheetData sheetId="271" refreshError="1"/>
      <sheetData sheetId="272" refreshError="1"/>
      <sheetData sheetId="273" refreshError="1"/>
      <sheetData sheetId="274" refreshError="1"/>
      <sheetData sheetId="275" refreshError="1"/>
      <sheetData sheetId="276" refreshError="1"/>
      <sheetData sheetId="277"/>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sheetData sheetId="298"/>
      <sheetData sheetId="299"/>
      <sheetData sheetId="300"/>
      <sheetData sheetId="301"/>
      <sheetData sheetId="302" refreshError="1"/>
      <sheetData sheetId="303"/>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sheetData sheetId="314"/>
      <sheetData sheetId="315" refreshError="1"/>
      <sheetData sheetId="316"/>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sheetData sheetId="375" refreshError="1"/>
      <sheetData sheetId="376" refreshError="1"/>
      <sheetData sheetId="377" refreshError="1"/>
      <sheetData sheetId="378" refreshError="1"/>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sheetData sheetId="432"/>
      <sheetData sheetId="433" refreshError="1"/>
      <sheetData sheetId="434" refreshError="1"/>
      <sheetData sheetId="435" refreshError="1"/>
      <sheetData sheetId="436"/>
      <sheetData sheetId="437"/>
      <sheetData sheetId="438"/>
      <sheetData sheetId="439"/>
      <sheetData sheetId="440"/>
      <sheetData sheetId="441"/>
      <sheetData sheetId="442"/>
      <sheetData sheetId="443"/>
      <sheetData sheetId="444"/>
      <sheetData sheetId="445">
        <row r="120">
          <cell r="K120">
            <v>15372966815</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sheetData sheetId="530"/>
      <sheetData sheetId="531"/>
      <sheetData sheetId="532"/>
      <sheetData sheetId="533" refreshError="1"/>
      <sheetData sheetId="534" refreshError="1"/>
      <sheetData sheetId="535" refreshError="1"/>
      <sheetData sheetId="536" refreshError="1"/>
      <sheetData sheetId="537" refreshError="1"/>
      <sheetData sheetId="538" refreshError="1"/>
      <sheetData sheetId="539"/>
      <sheetData sheetId="540">
        <row r="1">
          <cell r="A1">
            <v>1</v>
          </cell>
        </row>
      </sheetData>
      <sheetData sheetId="541" refreshError="1"/>
      <sheetData sheetId="542"/>
      <sheetData sheetId="543" refreshError="1"/>
      <sheetData sheetId="544"/>
      <sheetData sheetId="545" refreshError="1"/>
      <sheetData sheetId="546" refreshError="1"/>
      <sheetData sheetId="547" refreshError="1"/>
      <sheetData sheetId="548"/>
      <sheetData sheetId="549"/>
      <sheetData sheetId="550"/>
      <sheetData sheetId="551" refreshError="1"/>
      <sheetData sheetId="552"/>
      <sheetData sheetId="553"/>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sheetData sheetId="573"/>
      <sheetData sheetId="574"/>
      <sheetData sheetId="575">
        <row r="2">
          <cell r="G2" t="str">
            <v>Normativas</v>
          </cell>
        </row>
      </sheetData>
      <sheetData sheetId="576"/>
      <sheetData sheetId="577" refreshError="1"/>
      <sheetData sheetId="578" refreshError="1"/>
      <sheetData sheetId="579" refreshError="1"/>
      <sheetData sheetId="580" refreshError="1"/>
      <sheetData sheetId="581" refreshError="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ow r="9">
          <cell r="F9" t="str">
            <v>DPA GESTION A - Proferir el 70% de las  resoluciones de fallo que resuelven el recurso de  apelación interpuestos en contra de los  fallos emitidos por la Subdirección de Contravenciones de Tránsito.</v>
          </cell>
        </row>
      </sheetData>
      <sheetData sheetId="600">
        <row r="9">
          <cell r="F9" t="str">
            <v xml:space="preserve">DPA GESTION B - Proferir el 70% de las  resoluciones de fallo que resuelven el recurso de  apelación interpuestos en contra de los  fallos emitidos por la Subdirección de Investigaciones de Transporte Público. </v>
          </cell>
        </row>
      </sheetData>
      <sheetData sheetId="601"/>
      <sheetData sheetId="602"/>
      <sheetData sheetId="603">
        <row r="9">
          <cell r="F9" t="str">
            <v xml:space="preserve">1. Resolver el 75% de los recursos de apelación interpuestos en contra de los fallos emitidos en primera instancia por las Subdirecciones de Contravenciones de Tránsito e Investigaciones de Transporte Público. </v>
          </cell>
        </row>
      </sheetData>
      <sheetData sheetId="604">
        <row r="9">
          <cell r="F9" t="str">
            <v xml:space="preserve">2. Resolver el 90% de las solicitudes y recursos de queja radicados ante la Dirección de Procesos Administrativos como segunda instancia, distintas a los recursos de apelación interpuestos por los infractores de las normas de tránsito y transporte público. </v>
          </cell>
        </row>
      </sheetData>
      <sheetData sheetId="605"/>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1"/>
  <sheetViews>
    <sheetView showGridLines="0" tabSelected="1" topLeftCell="A11" zoomScale="70" zoomScaleNormal="70" workbookViewId="0">
      <selection activeCell="F16" sqref="F16:F18"/>
    </sheetView>
  </sheetViews>
  <sheetFormatPr baseColWidth="10" defaultRowHeight="15" x14ac:dyDescent="0.25"/>
  <cols>
    <col min="1" max="1" width="9.140625" style="10" customWidth="1"/>
    <col min="2" max="2" width="24" style="10" customWidth="1"/>
    <col min="3" max="3" width="20" style="10" customWidth="1"/>
    <col min="4" max="4" width="32.85546875" style="10" customWidth="1"/>
    <col min="5" max="5" width="18.5703125" style="10" customWidth="1"/>
    <col min="6" max="6" width="29.5703125" style="10" customWidth="1"/>
    <col min="7" max="7" width="19" style="10" customWidth="1"/>
    <col min="8" max="8" width="35.140625" style="10" customWidth="1"/>
    <col min="9" max="20" width="11.5703125" style="10" customWidth="1"/>
    <col min="21" max="21" width="16.42578125" style="10" customWidth="1"/>
    <col min="22" max="22" width="11" style="10" customWidth="1"/>
    <col min="23" max="23" width="18.7109375" style="10" customWidth="1"/>
    <col min="24" max="256" width="11.42578125" style="10"/>
    <col min="257" max="257" width="9.140625" style="10" customWidth="1"/>
    <col min="258" max="258" width="24" style="10" customWidth="1"/>
    <col min="259" max="260" width="20" style="10" customWidth="1"/>
    <col min="261" max="261" width="18.5703125" style="10" customWidth="1"/>
    <col min="262" max="262" width="20" style="10" customWidth="1"/>
    <col min="263" max="263" width="19" style="10" customWidth="1"/>
    <col min="264" max="264" width="24.7109375" style="10" customWidth="1"/>
    <col min="265" max="276" width="7.7109375" style="10" customWidth="1"/>
    <col min="277" max="277" width="16.42578125" style="10" customWidth="1"/>
    <col min="278" max="278" width="11" style="10" customWidth="1"/>
    <col min="279" max="279" width="18.7109375" style="10" customWidth="1"/>
    <col min="280" max="512" width="11.42578125" style="10"/>
    <col min="513" max="513" width="9.140625" style="10" customWidth="1"/>
    <col min="514" max="514" width="24" style="10" customWidth="1"/>
    <col min="515" max="516" width="20" style="10" customWidth="1"/>
    <col min="517" max="517" width="18.5703125" style="10" customWidth="1"/>
    <col min="518" max="518" width="20" style="10" customWidth="1"/>
    <col min="519" max="519" width="19" style="10" customWidth="1"/>
    <col min="520" max="520" width="24.7109375" style="10" customWidth="1"/>
    <col min="521" max="532" width="7.7109375" style="10" customWidth="1"/>
    <col min="533" max="533" width="16.42578125" style="10" customWidth="1"/>
    <col min="534" max="534" width="11" style="10" customWidth="1"/>
    <col min="535" max="535" width="18.7109375" style="10" customWidth="1"/>
    <col min="536" max="768" width="11.42578125" style="10"/>
    <col min="769" max="769" width="9.140625" style="10" customWidth="1"/>
    <col min="770" max="770" width="24" style="10" customWidth="1"/>
    <col min="771" max="772" width="20" style="10" customWidth="1"/>
    <col min="773" max="773" width="18.5703125" style="10" customWidth="1"/>
    <col min="774" max="774" width="20" style="10" customWidth="1"/>
    <col min="775" max="775" width="19" style="10" customWidth="1"/>
    <col min="776" max="776" width="24.7109375" style="10" customWidth="1"/>
    <col min="777" max="788" width="7.7109375" style="10" customWidth="1"/>
    <col min="789" max="789" width="16.42578125" style="10" customWidth="1"/>
    <col min="790" max="790" width="11" style="10" customWidth="1"/>
    <col min="791" max="791" width="18.7109375" style="10" customWidth="1"/>
    <col min="792" max="1024" width="11.42578125" style="10"/>
    <col min="1025" max="1025" width="9.140625" style="10" customWidth="1"/>
    <col min="1026" max="1026" width="24" style="10" customWidth="1"/>
    <col min="1027" max="1028" width="20" style="10" customWidth="1"/>
    <col min="1029" max="1029" width="18.5703125" style="10" customWidth="1"/>
    <col min="1030" max="1030" width="20" style="10" customWidth="1"/>
    <col min="1031" max="1031" width="19" style="10" customWidth="1"/>
    <col min="1032" max="1032" width="24.7109375" style="10" customWidth="1"/>
    <col min="1033" max="1044" width="7.7109375" style="10" customWidth="1"/>
    <col min="1045" max="1045" width="16.42578125" style="10" customWidth="1"/>
    <col min="1046" max="1046" width="11" style="10" customWidth="1"/>
    <col min="1047" max="1047" width="18.7109375" style="10" customWidth="1"/>
    <col min="1048" max="1280" width="11.42578125" style="10"/>
    <col min="1281" max="1281" width="9.140625" style="10" customWidth="1"/>
    <col min="1282" max="1282" width="24" style="10" customWidth="1"/>
    <col min="1283" max="1284" width="20" style="10" customWidth="1"/>
    <col min="1285" max="1285" width="18.5703125" style="10" customWidth="1"/>
    <col min="1286" max="1286" width="20" style="10" customWidth="1"/>
    <col min="1287" max="1287" width="19" style="10" customWidth="1"/>
    <col min="1288" max="1288" width="24.7109375" style="10" customWidth="1"/>
    <col min="1289" max="1300" width="7.7109375" style="10" customWidth="1"/>
    <col min="1301" max="1301" width="16.42578125" style="10" customWidth="1"/>
    <col min="1302" max="1302" width="11" style="10" customWidth="1"/>
    <col min="1303" max="1303" width="18.7109375" style="10" customWidth="1"/>
    <col min="1304" max="1536" width="11.42578125" style="10"/>
    <col min="1537" max="1537" width="9.140625" style="10" customWidth="1"/>
    <col min="1538" max="1538" width="24" style="10" customWidth="1"/>
    <col min="1539" max="1540" width="20" style="10" customWidth="1"/>
    <col min="1541" max="1541" width="18.5703125" style="10" customWidth="1"/>
    <col min="1542" max="1542" width="20" style="10" customWidth="1"/>
    <col min="1543" max="1543" width="19" style="10" customWidth="1"/>
    <col min="1544" max="1544" width="24.7109375" style="10" customWidth="1"/>
    <col min="1545" max="1556" width="7.7109375" style="10" customWidth="1"/>
    <col min="1557" max="1557" width="16.42578125" style="10" customWidth="1"/>
    <col min="1558" max="1558" width="11" style="10" customWidth="1"/>
    <col min="1559" max="1559" width="18.7109375" style="10" customWidth="1"/>
    <col min="1560" max="1792" width="11.42578125" style="10"/>
    <col min="1793" max="1793" width="9.140625" style="10" customWidth="1"/>
    <col min="1794" max="1794" width="24" style="10" customWidth="1"/>
    <col min="1795" max="1796" width="20" style="10" customWidth="1"/>
    <col min="1797" max="1797" width="18.5703125" style="10" customWidth="1"/>
    <col min="1798" max="1798" width="20" style="10" customWidth="1"/>
    <col min="1799" max="1799" width="19" style="10" customWidth="1"/>
    <col min="1800" max="1800" width="24.7109375" style="10" customWidth="1"/>
    <col min="1801" max="1812" width="7.7109375" style="10" customWidth="1"/>
    <col min="1813" max="1813" width="16.42578125" style="10" customWidth="1"/>
    <col min="1814" max="1814" width="11" style="10" customWidth="1"/>
    <col min="1815" max="1815" width="18.7109375" style="10" customWidth="1"/>
    <col min="1816" max="2048" width="11.42578125" style="10"/>
    <col min="2049" max="2049" width="9.140625" style="10" customWidth="1"/>
    <col min="2050" max="2050" width="24" style="10" customWidth="1"/>
    <col min="2051" max="2052" width="20" style="10" customWidth="1"/>
    <col min="2053" max="2053" width="18.5703125" style="10" customWidth="1"/>
    <col min="2054" max="2054" width="20" style="10" customWidth="1"/>
    <col min="2055" max="2055" width="19" style="10" customWidth="1"/>
    <col min="2056" max="2056" width="24.7109375" style="10" customWidth="1"/>
    <col min="2057" max="2068" width="7.7109375" style="10" customWidth="1"/>
    <col min="2069" max="2069" width="16.42578125" style="10" customWidth="1"/>
    <col min="2070" max="2070" width="11" style="10" customWidth="1"/>
    <col min="2071" max="2071" width="18.7109375" style="10" customWidth="1"/>
    <col min="2072" max="2304" width="11.42578125" style="10"/>
    <col min="2305" max="2305" width="9.140625" style="10" customWidth="1"/>
    <col min="2306" max="2306" width="24" style="10" customWidth="1"/>
    <col min="2307" max="2308" width="20" style="10" customWidth="1"/>
    <col min="2309" max="2309" width="18.5703125" style="10" customWidth="1"/>
    <col min="2310" max="2310" width="20" style="10" customWidth="1"/>
    <col min="2311" max="2311" width="19" style="10" customWidth="1"/>
    <col min="2312" max="2312" width="24.7109375" style="10" customWidth="1"/>
    <col min="2313" max="2324" width="7.7109375" style="10" customWidth="1"/>
    <col min="2325" max="2325" width="16.42578125" style="10" customWidth="1"/>
    <col min="2326" max="2326" width="11" style="10" customWidth="1"/>
    <col min="2327" max="2327" width="18.7109375" style="10" customWidth="1"/>
    <col min="2328" max="2560" width="11.42578125" style="10"/>
    <col min="2561" max="2561" width="9.140625" style="10" customWidth="1"/>
    <col min="2562" max="2562" width="24" style="10" customWidth="1"/>
    <col min="2563" max="2564" width="20" style="10" customWidth="1"/>
    <col min="2565" max="2565" width="18.5703125" style="10" customWidth="1"/>
    <col min="2566" max="2566" width="20" style="10" customWidth="1"/>
    <col min="2567" max="2567" width="19" style="10" customWidth="1"/>
    <col min="2568" max="2568" width="24.7109375" style="10" customWidth="1"/>
    <col min="2569" max="2580" width="7.7109375" style="10" customWidth="1"/>
    <col min="2581" max="2581" width="16.42578125" style="10" customWidth="1"/>
    <col min="2582" max="2582" width="11" style="10" customWidth="1"/>
    <col min="2583" max="2583" width="18.7109375" style="10" customWidth="1"/>
    <col min="2584" max="2816" width="11.42578125" style="10"/>
    <col min="2817" max="2817" width="9.140625" style="10" customWidth="1"/>
    <col min="2818" max="2818" width="24" style="10" customWidth="1"/>
    <col min="2819" max="2820" width="20" style="10" customWidth="1"/>
    <col min="2821" max="2821" width="18.5703125" style="10" customWidth="1"/>
    <col min="2822" max="2822" width="20" style="10" customWidth="1"/>
    <col min="2823" max="2823" width="19" style="10" customWidth="1"/>
    <col min="2824" max="2824" width="24.7109375" style="10" customWidth="1"/>
    <col min="2825" max="2836" width="7.7109375" style="10" customWidth="1"/>
    <col min="2837" max="2837" width="16.42578125" style="10" customWidth="1"/>
    <col min="2838" max="2838" width="11" style="10" customWidth="1"/>
    <col min="2839" max="2839" width="18.7109375" style="10" customWidth="1"/>
    <col min="2840" max="3072" width="11.42578125" style="10"/>
    <col min="3073" max="3073" width="9.140625" style="10" customWidth="1"/>
    <col min="3074" max="3074" width="24" style="10" customWidth="1"/>
    <col min="3075" max="3076" width="20" style="10" customWidth="1"/>
    <col min="3077" max="3077" width="18.5703125" style="10" customWidth="1"/>
    <col min="3078" max="3078" width="20" style="10" customWidth="1"/>
    <col min="3079" max="3079" width="19" style="10" customWidth="1"/>
    <col min="3080" max="3080" width="24.7109375" style="10" customWidth="1"/>
    <col min="3081" max="3092" width="7.7109375" style="10" customWidth="1"/>
    <col min="3093" max="3093" width="16.42578125" style="10" customWidth="1"/>
    <col min="3094" max="3094" width="11" style="10" customWidth="1"/>
    <col min="3095" max="3095" width="18.7109375" style="10" customWidth="1"/>
    <col min="3096" max="3328" width="11.42578125" style="10"/>
    <col min="3329" max="3329" width="9.140625" style="10" customWidth="1"/>
    <col min="3330" max="3330" width="24" style="10" customWidth="1"/>
    <col min="3331" max="3332" width="20" style="10" customWidth="1"/>
    <col min="3333" max="3333" width="18.5703125" style="10" customWidth="1"/>
    <col min="3334" max="3334" width="20" style="10" customWidth="1"/>
    <col min="3335" max="3335" width="19" style="10" customWidth="1"/>
    <col min="3336" max="3336" width="24.7109375" style="10" customWidth="1"/>
    <col min="3337" max="3348" width="7.7109375" style="10" customWidth="1"/>
    <col min="3349" max="3349" width="16.42578125" style="10" customWidth="1"/>
    <col min="3350" max="3350" width="11" style="10" customWidth="1"/>
    <col min="3351" max="3351" width="18.7109375" style="10" customWidth="1"/>
    <col min="3352" max="3584" width="11.42578125" style="10"/>
    <col min="3585" max="3585" width="9.140625" style="10" customWidth="1"/>
    <col min="3586" max="3586" width="24" style="10" customWidth="1"/>
    <col min="3587" max="3588" width="20" style="10" customWidth="1"/>
    <col min="3589" max="3589" width="18.5703125" style="10" customWidth="1"/>
    <col min="3590" max="3590" width="20" style="10" customWidth="1"/>
    <col min="3591" max="3591" width="19" style="10" customWidth="1"/>
    <col min="3592" max="3592" width="24.7109375" style="10" customWidth="1"/>
    <col min="3593" max="3604" width="7.7109375" style="10" customWidth="1"/>
    <col min="3605" max="3605" width="16.42578125" style="10" customWidth="1"/>
    <col min="3606" max="3606" width="11" style="10" customWidth="1"/>
    <col min="3607" max="3607" width="18.7109375" style="10" customWidth="1"/>
    <col min="3608" max="3840" width="11.42578125" style="10"/>
    <col min="3841" max="3841" width="9.140625" style="10" customWidth="1"/>
    <col min="3842" max="3842" width="24" style="10" customWidth="1"/>
    <col min="3843" max="3844" width="20" style="10" customWidth="1"/>
    <col min="3845" max="3845" width="18.5703125" style="10" customWidth="1"/>
    <col min="3846" max="3846" width="20" style="10" customWidth="1"/>
    <col min="3847" max="3847" width="19" style="10" customWidth="1"/>
    <col min="3848" max="3848" width="24.7109375" style="10" customWidth="1"/>
    <col min="3849" max="3860" width="7.7109375" style="10" customWidth="1"/>
    <col min="3861" max="3861" width="16.42578125" style="10" customWidth="1"/>
    <col min="3862" max="3862" width="11" style="10" customWidth="1"/>
    <col min="3863" max="3863" width="18.7109375" style="10" customWidth="1"/>
    <col min="3864" max="4096" width="11.42578125" style="10"/>
    <col min="4097" max="4097" width="9.140625" style="10" customWidth="1"/>
    <col min="4098" max="4098" width="24" style="10" customWidth="1"/>
    <col min="4099" max="4100" width="20" style="10" customWidth="1"/>
    <col min="4101" max="4101" width="18.5703125" style="10" customWidth="1"/>
    <col min="4102" max="4102" width="20" style="10" customWidth="1"/>
    <col min="4103" max="4103" width="19" style="10" customWidth="1"/>
    <col min="4104" max="4104" width="24.7109375" style="10" customWidth="1"/>
    <col min="4105" max="4116" width="7.7109375" style="10" customWidth="1"/>
    <col min="4117" max="4117" width="16.42578125" style="10" customWidth="1"/>
    <col min="4118" max="4118" width="11" style="10" customWidth="1"/>
    <col min="4119" max="4119" width="18.7109375" style="10" customWidth="1"/>
    <col min="4120" max="4352" width="11.42578125" style="10"/>
    <col min="4353" max="4353" width="9.140625" style="10" customWidth="1"/>
    <col min="4354" max="4354" width="24" style="10" customWidth="1"/>
    <col min="4355" max="4356" width="20" style="10" customWidth="1"/>
    <col min="4357" max="4357" width="18.5703125" style="10" customWidth="1"/>
    <col min="4358" max="4358" width="20" style="10" customWidth="1"/>
    <col min="4359" max="4359" width="19" style="10" customWidth="1"/>
    <col min="4360" max="4360" width="24.7109375" style="10" customWidth="1"/>
    <col min="4361" max="4372" width="7.7109375" style="10" customWidth="1"/>
    <col min="4373" max="4373" width="16.42578125" style="10" customWidth="1"/>
    <col min="4374" max="4374" width="11" style="10" customWidth="1"/>
    <col min="4375" max="4375" width="18.7109375" style="10" customWidth="1"/>
    <col min="4376" max="4608" width="11.42578125" style="10"/>
    <col min="4609" max="4609" width="9.140625" style="10" customWidth="1"/>
    <col min="4610" max="4610" width="24" style="10" customWidth="1"/>
    <col min="4611" max="4612" width="20" style="10" customWidth="1"/>
    <col min="4613" max="4613" width="18.5703125" style="10" customWidth="1"/>
    <col min="4614" max="4614" width="20" style="10" customWidth="1"/>
    <col min="4615" max="4615" width="19" style="10" customWidth="1"/>
    <col min="4616" max="4616" width="24.7109375" style="10" customWidth="1"/>
    <col min="4617" max="4628" width="7.7109375" style="10" customWidth="1"/>
    <col min="4629" max="4629" width="16.42578125" style="10" customWidth="1"/>
    <col min="4630" max="4630" width="11" style="10" customWidth="1"/>
    <col min="4631" max="4631" width="18.7109375" style="10" customWidth="1"/>
    <col min="4632" max="4864" width="11.42578125" style="10"/>
    <col min="4865" max="4865" width="9.140625" style="10" customWidth="1"/>
    <col min="4866" max="4866" width="24" style="10" customWidth="1"/>
    <col min="4867" max="4868" width="20" style="10" customWidth="1"/>
    <col min="4869" max="4869" width="18.5703125" style="10" customWidth="1"/>
    <col min="4870" max="4870" width="20" style="10" customWidth="1"/>
    <col min="4871" max="4871" width="19" style="10" customWidth="1"/>
    <col min="4872" max="4872" width="24.7109375" style="10" customWidth="1"/>
    <col min="4873" max="4884" width="7.7109375" style="10" customWidth="1"/>
    <col min="4885" max="4885" width="16.42578125" style="10" customWidth="1"/>
    <col min="4886" max="4886" width="11" style="10" customWidth="1"/>
    <col min="4887" max="4887" width="18.7109375" style="10" customWidth="1"/>
    <col min="4888" max="5120" width="11.42578125" style="10"/>
    <col min="5121" max="5121" width="9.140625" style="10" customWidth="1"/>
    <col min="5122" max="5122" width="24" style="10" customWidth="1"/>
    <col min="5123" max="5124" width="20" style="10" customWidth="1"/>
    <col min="5125" max="5125" width="18.5703125" style="10" customWidth="1"/>
    <col min="5126" max="5126" width="20" style="10" customWidth="1"/>
    <col min="5127" max="5127" width="19" style="10" customWidth="1"/>
    <col min="5128" max="5128" width="24.7109375" style="10" customWidth="1"/>
    <col min="5129" max="5140" width="7.7109375" style="10" customWidth="1"/>
    <col min="5141" max="5141" width="16.42578125" style="10" customWidth="1"/>
    <col min="5142" max="5142" width="11" style="10" customWidth="1"/>
    <col min="5143" max="5143" width="18.7109375" style="10" customWidth="1"/>
    <col min="5144" max="5376" width="11.42578125" style="10"/>
    <col min="5377" max="5377" width="9.140625" style="10" customWidth="1"/>
    <col min="5378" max="5378" width="24" style="10" customWidth="1"/>
    <col min="5379" max="5380" width="20" style="10" customWidth="1"/>
    <col min="5381" max="5381" width="18.5703125" style="10" customWidth="1"/>
    <col min="5382" max="5382" width="20" style="10" customWidth="1"/>
    <col min="5383" max="5383" width="19" style="10" customWidth="1"/>
    <col min="5384" max="5384" width="24.7109375" style="10" customWidth="1"/>
    <col min="5385" max="5396" width="7.7109375" style="10" customWidth="1"/>
    <col min="5397" max="5397" width="16.42578125" style="10" customWidth="1"/>
    <col min="5398" max="5398" width="11" style="10" customWidth="1"/>
    <col min="5399" max="5399" width="18.7109375" style="10" customWidth="1"/>
    <col min="5400" max="5632" width="11.42578125" style="10"/>
    <col min="5633" max="5633" width="9.140625" style="10" customWidth="1"/>
    <col min="5634" max="5634" width="24" style="10" customWidth="1"/>
    <col min="5635" max="5636" width="20" style="10" customWidth="1"/>
    <col min="5637" max="5637" width="18.5703125" style="10" customWidth="1"/>
    <col min="5638" max="5638" width="20" style="10" customWidth="1"/>
    <col min="5639" max="5639" width="19" style="10" customWidth="1"/>
    <col min="5640" max="5640" width="24.7109375" style="10" customWidth="1"/>
    <col min="5641" max="5652" width="7.7109375" style="10" customWidth="1"/>
    <col min="5653" max="5653" width="16.42578125" style="10" customWidth="1"/>
    <col min="5654" max="5654" width="11" style="10" customWidth="1"/>
    <col min="5655" max="5655" width="18.7109375" style="10" customWidth="1"/>
    <col min="5656" max="5888" width="11.42578125" style="10"/>
    <col min="5889" max="5889" width="9.140625" style="10" customWidth="1"/>
    <col min="5890" max="5890" width="24" style="10" customWidth="1"/>
    <col min="5891" max="5892" width="20" style="10" customWidth="1"/>
    <col min="5893" max="5893" width="18.5703125" style="10" customWidth="1"/>
    <col min="5894" max="5894" width="20" style="10" customWidth="1"/>
    <col min="5895" max="5895" width="19" style="10" customWidth="1"/>
    <col min="5896" max="5896" width="24.7109375" style="10" customWidth="1"/>
    <col min="5897" max="5908" width="7.7109375" style="10" customWidth="1"/>
    <col min="5909" max="5909" width="16.42578125" style="10" customWidth="1"/>
    <col min="5910" max="5910" width="11" style="10" customWidth="1"/>
    <col min="5911" max="5911" width="18.7109375" style="10" customWidth="1"/>
    <col min="5912" max="6144" width="11.42578125" style="10"/>
    <col min="6145" max="6145" width="9.140625" style="10" customWidth="1"/>
    <col min="6146" max="6146" width="24" style="10" customWidth="1"/>
    <col min="6147" max="6148" width="20" style="10" customWidth="1"/>
    <col min="6149" max="6149" width="18.5703125" style="10" customWidth="1"/>
    <col min="6150" max="6150" width="20" style="10" customWidth="1"/>
    <col min="6151" max="6151" width="19" style="10" customWidth="1"/>
    <col min="6152" max="6152" width="24.7109375" style="10" customWidth="1"/>
    <col min="6153" max="6164" width="7.7109375" style="10" customWidth="1"/>
    <col min="6165" max="6165" width="16.42578125" style="10" customWidth="1"/>
    <col min="6166" max="6166" width="11" style="10" customWidth="1"/>
    <col min="6167" max="6167" width="18.7109375" style="10" customWidth="1"/>
    <col min="6168" max="6400" width="11.42578125" style="10"/>
    <col min="6401" max="6401" width="9.140625" style="10" customWidth="1"/>
    <col min="6402" max="6402" width="24" style="10" customWidth="1"/>
    <col min="6403" max="6404" width="20" style="10" customWidth="1"/>
    <col min="6405" max="6405" width="18.5703125" style="10" customWidth="1"/>
    <col min="6406" max="6406" width="20" style="10" customWidth="1"/>
    <col min="6407" max="6407" width="19" style="10" customWidth="1"/>
    <col min="6408" max="6408" width="24.7109375" style="10" customWidth="1"/>
    <col min="6409" max="6420" width="7.7109375" style="10" customWidth="1"/>
    <col min="6421" max="6421" width="16.42578125" style="10" customWidth="1"/>
    <col min="6422" max="6422" width="11" style="10" customWidth="1"/>
    <col min="6423" max="6423" width="18.7109375" style="10" customWidth="1"/>
    <col min="6424" max="6656" width="11.42578125" style="10"/>
    <col min="6657" max="6657" width="9.140625" style="10" customWidth="1"/>
    <col min="6658" max="6658" width="24" style="10" customWidth="1"/>
    <col min="6659" max="6660" width="20" style="10" customWidth="1"/>
    <col min="6661" max="6661" width="18.5703125" style="10" customWidth="1"/>
    <col min="6662" max="6662" width="20" style="10" customWidth="1"/>
    <col min="6663" max="6663" width="19" style="10" customWidth="1"/>
    <col min="6664" max="6664" width="24.7109375" style="10" customWidth="1"/>
    <col min="6665" max="6676" width="7.7109375" style="10" customWidth="1"/>
    <col min="6677" max="6677" width="16.42578125" style="10" customWidth="1"/>
    <col min="6678" max="6678" width="11" style="10" customWidth="1"/>
    <col min="6679" max="6679" width="18.7109375" style="10" customWidth="1"/>
    <col min="6680" max="6912" width="11.42578125" style="10"/>
    <col min="6913" max="6913" width="9.140625" style="10" customWidth="1"/>
    <col min="6914" max="6914" width="24" style="10" customWidth="1"/>
    <col min="6915" max="6916" width="20" style="10" customWidth="1"/>
    <col min="6917" max="6917" width="18.5703125" style="10" customWidth="1"/>
    <col min="6918" max="6918" width="20" style="10" customWidth="1"/>
    <col min="6919" max="6919" width="19" style="10" customWidth="1"/>
    <col min="6920" max="6920" width="24.7109375" style="10" customWidth="1"/>
    <col min="6921" max="6932" width="7.7109375" style="10" customWidth="1"/>
    <col min="6933" max="6933" width="16.42578125" style="10" customWidth="1"/>
    <col min="6934" max="6934" width="11" style="10" customWidth="1"/>
    <col min="6935" max="6935" width="18.7109375" style="10" customWidth="1"/>
    <col min="6936" max="7168" width="11.42578125" style="10"/>
    <col min="7169" max="7169" width="9.140625" style="10" customWidth="1"/>
    <col min="7170" max="7170" width="24" style="10" customWidth="1"/>
    <col min="7171" max="7172" width="20" style="10" customWidth="1"/>
    <col min="7173" max="7173" width="18.5703125" style="10" customWidth="1"/>
    <col min="7174" max="7174" width="20" style="10" customWidth="1"/>
    <col min="7175" max="7175" width="19" style="10" customWidth="1"/>
    <col min="7176" max="7176" width="24.7109375" style="10" customWidth="1"/>
    <col min="7177" max="7188" width="7.7109375" style="10" customWidth="1"/>
    <col min="7189" max="7189" width="16.42578125" style="10" customWidth="1"/>
    <col min="7190" max="7190" width="11" style="10" customWidth="1"/>
    <col min="7191" max="7191" width="18.7109375" style="10" customWidth="1"/>
    <col min="7192" max="7424" width="11.42578125" style="10"/>
    <col min="7425" max="7425" width="9.140625" style="10" customWidth="1"/>
    <col min="7426" max="7426" width="24" style="10" customWidth="1"/>
    <col min="7427" max="7428" width="20" style="10" customWidth="1"/>
    <col min="7429" max="7429" width="18.5703125" style="10" customWidth="1"/>
    <col min="7430" max="7430" width="20" style="10" customWidth="1"/>
    <col min="7431" max="7431" width="19" style="10" customWidth="1"/>
    <col min="7432" max="7432" width="24.7109375" style="10" customWidth="1"/>
    <col min="7433" max="7444" width="7.7109375" style="10" customWidth="1"/>
    <col min="7445" max="7445" width="16.42578125" style="10" customWidth="1"/>
    <col min="7446" max="7446" width="11" style="10" customWidth="1"/>
    <col min="7447" max="7447" width="18.7109375" style="10" customWidth="1"/>
    <col min="7448" max="7680" width="11.42578125" style="10"/>
    <col min="7681" max="7681" width="9.140625" style="10" customWidth="1"/>
    <col min="7682" max="7682" width="24" style="10" customWidth="1"/>
    <col min="7683" max="7684" width="20" style="10" customWidth="1"/>
    <col min="7685" max="7685" width="18.5703125" style="10" customWidth="1"/>
    <col min="7686" max="7686" width="20" style="10" customWidth="1"/>
    <col min="7687" max="7687" width="19" style="10" customWidth="1"/>
    <col min="7688" max="7688" width="24.7109375" style="10" customWidth="1"/>
    <col min="7689" max="7700" width="7.7109375" style="10" customWidth="1"/>
    <col min="7701" max="7701" width="16.42578125" style="10" customWidth="1"/>
    <col min="7702" max="7702" width="11" style="10" customWidth="1"/>
    <col min="7703" max="7703" width="18.7109375" style="10" customWidth="1"/>
    <col min="7704" max="7936" width="11.42578125" style="10"/>
    <col min="7937" max="7937" width="9.140625" style="10" customWidth="1"/>
    <col min="7938" max="7938" width="24" style="10" customWidth="1"/>
    <col min="7939" max="7940" width="20" style="10" customWidth="1"/>
    <col min="7941" max="7941" width="18.5703125" style="10" customWidth="1"/>
    <col min="7942" max="7942" width="20" style="10" customWidth="1"/>
    <col min="7943" max="7943" width="19" style="10" customWidth="1"/>
    <col min="7944" max="7944" width="24.7109375" style="10" customWidth="1"/>
    <col min="7945" max="7956" width="7.7109375" style="10" customWidth="1"/>
    <col min="7957" max="7957" width="16.42578125" style="10" customWidth="1"/>
    <col min="7958" max="7958" width="11" style="10" customWidth="1"/>
    <col min="7959" max="7959" width="18.7109375" style="10" customWidth="1"/>
    <col min="7960" max="8192" width="11.42578125" style="10"/>
    <col min="8193" max="8193" width="9.140625" style="10" customWidth="1"/>
    <col min="8194" max="8194" width="24" style="10" customWidth="1"/>
    <col min="8195" max="8196" width="20" style="10" customWidth="1"/>
    <col min="8197" max="8197" width="18.5703125" style="10" customWidth="1"/>
    <col min="8198" max="8198" width="20" style="10" customWidth="1"/>
    <col min="8199" max="8199" width="19" style="10" customWidth="1"/>
    <col min="8200" max="8200" width="24.7109375" style="10" customWidth="1"/>
    <col min="8201" max="8212" width="7.7109375" style="10" customWidth="1"/>
    <col min="8213" max="8213" width="16.42578125" style="10" customWidth="1"/>
    <col min="8214" max="8214" width="11" style="10" customWidth="1"/>
    <col min="8215" max="8215" width="18.7109375" style="10" customWidth="1"/>
    <col min="8216" max="8448" width="11.42578125" style="10"/>
    <col min="8449" max="8449" width="9.140625" style="10" customWidth="1"/>
    <col min="8450" max="8450" width="24" style="10" customWidth="1"/>
    <col min="8451" max="8452" width="20" style="10" customWidth="1"/>
    <col min="8453" max="8453" width="18.5703125" style="10" customWidth="1"/>
    <col min="8454" max="8454" width="20" style="10" customWidth="1"/>
    <col min="8455" max="8455" width="19" style="10" customWidth="1"/>
    <col min="8456" max="8456" width="24.7109375" style="10" customWidth="1"/>
    <col min="8457" max="8468" width="7.7109375" style="10" customWidth="1"/>
    <col min="8469" max="8469" width="16.42578125" style="10" customWidth="1"/>
    <col min="8470" max="8470" width="11" style="10" customWidth="1"/>
    <col min="8471" max="8471" width="18.7109375" style="10" customWidth="1"/>
    <col min="8472" max="8704" width="11.42578125" style="10"/>
    <col min="8705" max="8705" width="9.140625" style="10" customWidth="1"/>
    <col min="8706" max="8706" width="24" style="10" customWidth="1"/>
    <col min="8707" max="8708" width="20" style="10" customWidth="1"/>
    <col min="8709" max="8709" width="18.5703125" style="10" customWidth="1"/>
    <col min="8710" max="8710" width="20" style="10" customWidth="1"/>
    <col min="8711" max="8711" width="19" style="10" customWidth="1"/>
    <col min="8712" max="8712" width="24.7109375" style="10" customWidth="1"/>
    <col min="8713" max="8724" width="7.7109375" style="10" customWidth="1"/>
    <col min="8725" max="8725" width="16.42578125" style="10" customWidth="1"/>
    <col min="8726" max="8726" width="11" style="10" customWidth="1"/>
    <col min="8727" max="8727" width="18.7109375" style="10" customWidth="1"/>
    <col min="8728" max="8960" width="11.42578125" style="10"/>
    <col min="8961" max="8961" width="9.140625" style="10" customWidth="1"/>
    <col min="8962" max="8962" width="24" style="10" customWidth="1"/>
    <col min="8963" max="8964" width="20" style="10" customWidth="1"/>
    <col min="8965" max="8965" width="18.5703125" style="10" customWidth="1"/>
    <col min="8966" max="8966" width="20" style="10" customWidth="1"/>
    <col min="8967" max="8967" width="19" style="10" customWidth="1"/>
    <col min="8968" max="8968" width="24.7109375" style="10" customWidth="1"/>
    <col min="8969" max="8980" width="7.7109375" style="10" customWidth="1"/>
    <col min="8981" max="8981" width="16.42578125" style="10" customWidth="1"/>
    <col min="8982" max="8982" width="11" style="10" customWidth="1"/>
    <col min="8983" max="8983" width="18.7109375" style="10" customWidth="1"/>
    <col min="8984" max="9216" width="11.42578125" style="10"/>
    <col min="9217" max="9217" width="9.140625" style="10" customWidth="1"/>
    <col min="9218" max="9218" width="24" style="10" customWidth="1"/>
    <col min="9219" max="9220" width="20" style="10" customWidth="1"/>
    <col min="9221" max="9221" width="18.5703125" style="10" customWidth="1"/>
    <col min="9222" max="9222" width="20" style="10" customWidth="1"/>
    <col min="9223" max="9223" width="19" style="10" customWidth="1"/>
    <col min="9224" max="9224" width="24.7109375" style="10" customWidth="1"/>
    <col min="9225" max="9236" width="7.7109375" style="10" customWidth="1"/>
    <col min="9237" max="9237" width="16.42578125" style="10" customWidth="1"/>
    <col min="9238" max="9238" width="11" style="10" customWidth="1"/>
    <col min="9239" max="9239" width="18.7109375" style="10" customWidth="1"/>
    <col min="9240" max="9472" width="11.42578125" style="10"/>
    <col min="9473" max="9473" width="9.140625" style="10" customWidth="1"/>
    <col min="9474" max="9474" width="24" style="10" customWidth="1"/>
    <col min="9475" max="9476" width="20" style="10" customWidth="1"/>
    <col min="9477" max="9477" width="18.5703125" style="10" customWidth="1"/>
    <col min="9478" max="9478" width="20" style="10" customWidth="1"/>
    <col min="9479" max="9479" width="19" style="10" customWidth="1"/>
    <col min="9480" max="9480" width="24.7109375" style="10" customWidth="1"/>
    <col min="9481" max="9492" width="7.7109375" style="10" customWidth="1"/>
    <col min="9493" max="9493" width="16.42578125" style="10" customWidth="1"/>
    <col min="9494" max="9494" width="11" style="10" customWidth="1"/>
    <col min="9495" max="9495" width="18.7109375" style="10" customWidth="1"/>
    <col min="9496" max="9728" width="11.42578125" style="10"/>
    <col min="9729" max="9729" width="9.140625" style="10" customWidth="1"/>
    <col min="9730" max="9730" width="24" style="10" customWidth="1"/>
    <col min="9731" max="9732" width="20" style="10" customWidth="1"/>
    <col min="9733" max="9733" width="18.5703125" style="10" customWidth="1"/>
    <col min="9734" max="9734" width="20" style="10" customWidth="1"/>
    <col min="9735" max="9735" width="19" style="10" customWidth="1"/>
    <col min="9736" max="9736" width="24.7109375" style="10" customWidth="1"/>
    <col min="9737" max="9748" width="7.7109375" style="10" customWidth="1"/>
    <col min="9749" max="9749" width="16.42578125" style="10" customWidth="1"/>
    <col min="9750" max="9750" width="11" style="10" customWidth="1"/>
    <col min="9751" max="9751" width="18.7109375" style="10" customWidth="1"/>
    <col min="9752" max="9984" width="11.42578125" style="10"/>
    <col min="9985" max="9985" width="9.140625" style="10" customWidth="1"/>
    <col min="9986" max="9986" width="24" style="10" customWidth="1"/>
    <col min="9987" max="9988" width="20" style="10" customWidth="1"/>
    <col min="9989" max="9989" width="18.5703125" style="10" customWidth="1"/>
    <col min="9990" max="9990" width="20" style="10" customWidth="1"/>
    <col min="9991" max="9991" width="19" style="10" customWidth="1"/>
    <col min="9992" max="9992" width="24.7109375" style="10" customWidth="1"/>
    <col min="9993" max="10004" width="7.7109375" style="10" customWidth="1"/>
    <col min="10005" max="10005" width="16.42578125" style="10" customWidth="1"/>
    <col min="10006" max="10006" width="11" style="10" customWidth="1"/>
    <col min="10007" max="10007" width="18.7109375" style="10" customWidth="1"/>
    <col min="10008" max="10240" width="11.42578125" style="10"/>
    <col min="10241" max="10241" width="9.140625" style="10" customWidth="1"/>
    <col min="10242" max="10242" width="24" style="10" customWidth="1"/>
    <col min="10243" max="10244" width="20" style="10" customWidth="1"/>
    <col min="10245" max="10245" width="18.5703125" style="10" customWidth="1"/>
    <col min="10246" max="10246" width="20" style="10" customWidth="1"/>
    <col min="10247" max="10247" width="19" style="10" customWidth="1"/>
    <col min="10248" max="10248" width="24.7109375" style="10" customWidth="1"/>
    <col min="10249" max="10260" width="7.7109375" style="10" customWidth="1"/>
    <col min="10261" max="10261" width="16.42578125" style="10" customWidth="1"/>
    <col min="10262" max="10262" width="11" style="10" customWidth="1"/>
    <col min="10263" max="10263" width="18.7109375" style="10" customWidth="1"/>
    <col min="10264" max="10496" width="11.42578125" style="10"/>
    <col min="10497" max="10497" width="9.140625" style="10" customWidth="1"/>
    <col min="10498" max="10498" width="24" style="10" customWidth="1"/>
    <col min="10499" max="10500" width="20" style="10" customWidth="1"/>
    <col min="10501" max="10501" width="18.5703125" style="10" customWidth="1"/>
    <col min="10502" max="10502" width="20" style="10" customWidth="1"/>
    <col min="10503" max="10503" width="19" style="10" customWidth="1"/>
    <col min="10504" max="10504" width="24.7109375" style="10" customWidth="1"/>
    <col min="10505" max="10516" width="7.7109375" style="10" customWidth="1"/>
    <col min="10517" max="10517" width="16.42578125" style="10" customWidth="1"/>
    <col min="10518" max="10518" width="11" style="10" customWidth="1"/>
    <col min="10519" max="10519" width="18.7109375" style="10" customWidth="1"/>
    <col min="10520" max="10752" width="11.42578125" style="10"/>
    <col min="10753" max="10753" width="9.140625" style="10" customWidth="1"/>
    <col min="10754" max="10754" width="24" style="10" customWidth="1"/>
    <col min="10755" max="10756" width="20" style="10" customWidth="1"/>
    <col min="10757" max="10757" width="18.5703125" style="10" customWidth="1"/>
    <col min="10758" max="10758" width="20" style="10" customWidth="1"/>
    <col min="10759" max="10759" width="19" style="10" customWidth="1"/>
    <col min="10760" max="10760" width="24.7109375" style="10" customWidth="1"/>
    <col min="10761" max="10772" width="7.7109375" style="10" customWidth="1"/>
    <col min="10773" max="10773" width="16.42578125" style="10" customWidth="1"/>
    <col min="10774" max="10774" width="11" style="10" customWidth="1"/>
    <col min="10775" max="10775" width="18.7109375" style="10" customWidth="1"/>
    <col min="10776" max="11008" width="11.42578125" style="10"/>
    <col min="11009" max="11009" width="9.140625" style="10" customWidth="1"/>
    <col min="11010" max="11010" width="24" style="10" customWidth="1"/>
    <col min="11011" max="11012" width="20" style="10" customWidth="1"/>
    <col min="11013" max="11013" width="18.5703125" style="10" customWidth="1"/>
    <col min="11014" max="11014" width="20" style="10" customWidth="1"/>
    <col min="11015" max="11015" width="19" style="10" customWidth="1"/>
    <col min="11016" max="11016" width="24.7109375" style="10" customWidth="1"/>
    <col min="11017" max="11028" width="7.7109375" style="10" customWidth="1"/>
    <col min="11029" max="11029" width="16.42578125" style="10" customWidth="1"/>
    <col min="11030" max="11030" width="11" style="10" customWidth="1"/>
    <col min="11031" max="11031" width="18.7109375" style="10" customWidth="1"/>
    <col min="11032" max="11264" width="11.42578125" style="10"/>
    <col min="11265" max="11265" width="9.140625" style="10" customWidth="1"/>
    <col min="11266" max="11266" width="24" style="10" customWidth="1"/>
    <col min="11267" max="11268" width="20" style="10" customWidth="1"/>
    <col min="11269" max="11269" width="18.5703125" style="10" customWidth="1"/>
    <col min="11270" max="11270" width="20" style="10" customWidth="1"/>
    <col min="11271" max="11271" width="19" style="10" customWidth="1"/>
    <col min="11272" max="11272" width="24.7109375" style="10" customWidth="1"/>
    <col min="11273" max="11284" width="7.7109375" style="10" customWidth="1"/>
    <col min="11285" max="11285" width="16.42578125" style="10" customWidth="1"/>
    <col min="11286" max="11286" width="11" style="10" customWidth="1"/>
    <col min="11287" max="11287" width="18.7109375" style="10" customWidth="1"/>
    <col min="11288" max="11520" width="11.42578125" style="10"/>
    <col min="11521" max="11521" width="9.140625" style="10" customWidth="1"/>
    <col min="11522" max="11522" width="24" style="10" customWidth="1"/>
    <col min="11523" max="11524" width="20" style="10" customWidth="1"/>
    <col min="11525" max="11525" width="18.5703125" style="10" customWidth="1"/>
    <col min="11526" max="11526" width="20" style="10" customWidth="1"/>
    <col min="11527" max="11527" width="19" style="10" customWidth="1"/>
    <col min="11528" max="11528" width="24.7109375" style="10" customWidth="1"/>
    <col min="11529" max="11540" width="7.7109375" style="10" customWidth="1"/>
    <col min="11541" max="11541" width="16.42578125" style="10" customWidth="1"/>
    <col min="11542" max="11542" width="11" style="10" customWidth="1"/>
    <col min="11543" max="11543" width="18.7109375" style="10" customWidth="1"/>
    <col min="11544" max="11776" width="11.42578125" style="10"/>
    <col min="11777" max="11777" width="9.140625" style="10" customWidth="1"/>
    <col min="11778" max="11778" width="24" style="10" customWidth="1"/>
    <col min="11779" max="11780" width="20" style="10" customWidth="1"/>
    <col min="11781" max="11781" width="18.5703125" style="10" customWidth="1"/>
    <col min="11782" max="11782" width="20" style="10" customWidth="1"/>
    <col min="11783" max="11783" width="19" style="10" customWidth="1"/>
    <col min="11784" max="11784" width="24.7109375" style="10" customWidth="1"/>
    <col min="11785" max="11796" width="7.7109375" style="10" customWidth="1"/>
    <col min="11797" max="11797" width="16.42578125" style="10" customWidth="1"/>
    <col min="11798" max="11798" width="11" style="10" customWidth="1"/>
    <col min="11799" max="11799" width="18.7109375" style="10" customWidth="1"/>
    <col min="11800" max="12032" width="11.42578125" style="10"/>
    <col min="12033" max="12033" width="9.140625" style="10" customWidth="1"/>
    <col min="12034" max="12034" width="24" style="10" customWidth="1"/>
    <col min="12035" max="12036" width="20" style="10" customWidth="1"/>
    <col min="12037" max="12037" width="18.5703125" style="10" customWidth="1"/>
    <col min="12038" max="12038" width="20" style="10" customWidth="1"/>
    <col min="12039" max="12039" width="19" style="10" customWidth="1"/>
    <col min="12040" max="12040" width="24.7109375" style="10" customWidth="1"/>
    <col min="12041" max="12052" width="7.7109375" style="10" customWidth="1"/>
    <col min="12053" max="12053" width="16.42578125" style="10" customWidth="1"/>
    <col min="12054" max="12054" width="11" style="10" customWidth="1"/>
    <col min="12055" max="12055" width="18.7109375" style="10" customWidth="1"/>
    <col min="12056" max="12288" width="11.42578125" style="10"/>
    <col min="12289" max="12289" width="9.140625" style="10" customWidth="1"/>
    <col min="12290" max="12290" width="24" style="10" customWidth="1"/>
    <col min="12291" max="12292" width="20" style="10" customWidth="1"/>
    <col min="12293" max="12293" width="18.5703125" style="10" customWidth="1"/>
    <col min="12294" max="12294" width="20" style="10" customWidth="1"/>
    <col min="12295" max="12295" width="19" style="10" customWidth="1"/>
    <col min="12296" max="12296" width="24.7109375" style="10" customWidth="1"/>
    <col min="12297" max="12308" width="7.7109375" style="10" customWidth="1"/>
    <col min="12309" max="12309" width="16.42578125" style="10" customWidth="1"/>
    <col min="12310" max="12310" width="11" style="10" customWidth="1"/>
    <col min="12311" max="12311" width="18.7109375" style="10" customWidth="1"/>
    <col min="12312" max="12544" width="11.42578125" style="10"/>
    <col min="12545" max="12545" width="9.140625" style="10" customWidth="1"/>
    <col min="12546" max="12546" width="24" style="10" customWidth="1"/>
    <col min="12547" max="12548" width="20" style="10" customWidth="1"/>
    <col min="12549" max="12549" width="18.5703125" style="10" customWidth="1"/>
    <col min="12550" max="12550" width="20" style="10" customWidth="1"/>
    <col min="12551" max="12551" width="19" style="10" customWidth="1"/>
    <col min="12552" max="12552" width="24.7109375" style="10" customWidth="1"/>
    <col min="12553" max="12564" width="7.7109375" style="10" customWidth="1"/>
    <col min="12565" max="12565" width="16.42578125" style="10" customWidth="1"/>
    <col min="12566" max="12566" width="11" style="10" customWidth="1"/>
    <col min="12567" max="12567" width="18.7109375" style="10" customWidth="1"/>
    <col min="12568" max="12800" width="11.42578125" style="10"/>
    <col min="12801" max="12801" width="9.140625" style="10" customWidth="1"/>
    <col min="12802" max="12802" width="24" style="10" customWidth="1"/>
    <col min="12803" max="12804" width="20" style="10" customWidth="1"/>
    <col min="12805" max="12805" width="18.5703125" style="10" customWidth="1"/>
    <col min="12806" max="12806" width="20" style="10" customWidth="1"/>
    <col min="12807" max="12807" width="19" style="10" customWidth="1"/>
    <col min="12808" max="12808" width="24.7109375" style="10" customWidth="1"/>
    <col min="12809" max="12820" width="7.7109375" style="10" customWidth="1"/>
    <col min="12821" max="12821" width="16.42578125" style="10" customWidth="1"/>
    <col min="12822" max="12822" width="11" style="10" customWidth="1"/>
    <col min="12823" max="12823" width="18.7109375" style="10" customWidth="1"/>
    <col min="12824" max="13056" width="11.42578125" style="10"/>
    <col min="13057" max="13057" width="9.140625" style="10" customWidth="1"/>
    <col min="13058" max="13058" width="24" style="10" customWidth="1"/>
    <col min="13059" max="13060" width="20" style="10" customWidth="1"/>
    <col min="13061" max="13061" width="18.5703125" style="10" customWidth="1"/>
    <col min="13062" max="13062" width="20" style="10" customWidth="1"/>
    <col min="13063" max="13063" width="19" style="10" customWidth="1"/>
    <col min="13064" max="13064" width="24.7109375" style="10" customWidth="1"/>
    <col min="13065" max="13076" width="7.7109375" style="10" customWidth="1"/>
    <col min="13077" max="13077" width="16.42578125" style="10" customWidth="1"/>
    <col min="13078" max="13078" width="11" style="10" customWidth="1"/>
    <col min="13079" max="13079" width="18.7109375" style="10" customWidth="1"/>
    <col min="13080" max="13312" width="11.42578125" style="10"/>
    <col min="13313" max="13313" width="9.140625" style="10" customWidth="1"/>
    <col min="13314" max="13314" width="24" style="10" customWidth="1"/>
    <col min="13315" max="13316" width="20" style="10" customWidth="1"/>
    <col min="13317" max="13317" width="18.5703125" style="10" customWidth="1"/>
    <col min="13318" max="13318" width="20" style="10" customWidth="1"/>
    <col min="13319" max="13319" width="19" style="10" customWidth="1"/>
    <col min="13320" max="13320" width="24.7109375" style="10" customWidth="1"/>
    <col min="13321" max="13332" width="7.7109375" style="10" customWidth="1"/>
    <col min="13333" max="13333" width="16.42578125" style="10" customWidth="1"/>
    <col min="13334" max="13334" width="11" style="10" customWidth="1"/>
    <col min="13335" max="13335" width="18.7109375" style="10" customWidth="1"/>
    <col min="13336" max="13568" width="11.42578125" style="10"/>
    <col min="13569" max="13569" width="9.140625" style="10" customWidth="1"/>
    <col min="13570" max="13570" width="24" style="10" customWidth="1"/>
    <col min="13571" max="13572" width="20" style="10" customWidth="1"/>
    <col min="13573" max="13573" width="18.5703125" style="10" customWidth="1"/>
    <col min="13574" max="13574" width="20" style="10" customWidth="1"/>
    <col min="13575" max="13575" width="19" style="10" customWidth="1"/>
    <col min="13576" max="13576" width="24.7109375" style="10" customWidth="1"/>
    <col min="13577" max="13588" width="7.7109375" style="10" customWidth="1"/>
    <col min="13589" max="13589" width="16.42578125" style="10" customWidth="1"/>
    <col min="13590" max="13590" width="11" style="10" customWidth="1"/>
    <col min="13591" max="13591" width="18.7109375" style="10" customWidth="1"/>
    <col min="13592" max="13824" width="11.42578125" style="10"/>
    <col min="13825" max="13825" width="9.140625" style="10" customWidth="1"/>
    <col min="13826" max="13826" width="24" style="10" customWidth="1"/>
    <col min="13827" max="13828" width="20" style="10" customWidth="1"/>
    <col min="13829" max="13829" width="18.5703125" style="10" customWidth="1"/>
    <col min="13830" max="13830" width="20" style="10" customWidth="1"/>
    <col min="13831" max="13831" width="19" style="10" customWidth="1"/>
    <col min="13832" max="13832" width="24.7109375" style="10" customWidth="1"/>
    <col min="13833" max="13844" width="7.7109375" style="10" customWidth="1"/>
    <col min="13845" max="13845" width="16.42578125" style="10" customWidth="1"/>
    <col min="13846" max="13846" width="11" style="10" customWidth="1"/>
    <col min="13847" max="13847" width="18.7109375" style="10" customWidth="1"/>
    <col min="13848" max="14080" width="11.42578125" style="10"/>
    <col min="14081" max="14081" width="9.140625" style="10" customWidth="1"/>
    <col min="14082" max="14082" width="24" style="10" customWidth="1"/>
    <col min="14083" max="14084" width="20" style="10" customWidth="1"/>
    <col min="14085" max="14085" width="18.5703125" style="10" customWidth="1"/>
    <col min="14086" max="14086" width="20" style="10" customWidth="1"/>
    <col min="14087" max="14087" width="19" style="10" customWidth="1"/>
    <col min="14088" max="14088" width="24.7109375" style="10" customWidth="1"/>
    <col min="14089" max="14100" width="7.7109375" style="10" customWidth="1"/>
    <col min="14101" max="14101" width="16.42578125" style="10" customWidth="1"/>
    <col min="14102" max="14102" width="11" style="10" customWidth="1"/>
    <col min="14103" max="14103" width="18.7109375" style="10" customWidth="1"/>
    <col min="14104" max="14336" width="11.42578125" style="10"/>
    <col min="14337" max="14337" width="9.140625" style="10" customWidth="1"/>
    <col min="14338" max="14338" width="24" style="10" customWidth="1"/>
    <col min="14339" max="14340" width="20" style="10" customWidth="1"/>
    <col min="14341" max="14341" width="18.5703125" style="10" customWidth="1"/>
    <col min="14342" max="14342" width="20" style="10" customWidth="1"/>
    <col min="14343" max="14343" width="19" style="10" customWidth="1"/>
    <col min="14344" max="14344" width="24.7109375" style="10" customWidth="1"/>
    <col min="14345" max="14356" width="7.7109375" style="10" customWidth="1"/>
    <col min="14357" max="14357" width="16.42578125" style="10" customWidth="1"/>
    <col min="14358" max="14358" width="11" style="10" customWidth="1"/>
    <col min="14359" max="14359" width="18.7109375" style="10" customWidth="1"/>
    <col min="14360" max="14592" width="11.42578125" style="10"/>
    <col min="14593" max="14593" width="9.140625" style="10" customWidth="1"/>
    <col min="14594" max="14594" width="24" style="10" customWidth="1"/>
    <col min="14595" max="14596" width="20" style="10" customWidth="1"/>
    <col min="14597" max="14597" width="18.5703125" style="10" customWidth="1"/>
    <col min="14598" max="14598" width="20" style="10" customWidth="1"/>
    <col min="14599" max="14599" width="19" style="10" customWidth="1"/>
    <col min="14600" max="14600" width="24.7109375" style="10" customWidth="1"/>
    <col min="14601" max="14612" width="7.7109375" style="10" customWidth="1"/>
    <col min="14613" max="14613" width="16.42578125" style="10" customWidth="1"/>
    <col min="14614" max="14614" width="11" style="10" customWidth="1"/>
    <col min="14615" max="14615" width="18.7109375" style="10" customWidth="1"/>
    <col min="14616" max="14848" width="11.42578125" style="10"/>
    <col min="14849" max="14849" width="9.140625" style="10" customWidth="1"/>
    <col min="14850" max="14850" width="24" style="10" customWidth="1"/>
    <col min="14851" max="14852" width="20" style="10" customWidth="1"/>
    <col min="14853" max="14853" width="18.5703125" style="10" customWidth="1"/>
    <col min="14854" max="14854" width="20" style="10" customWidth="1"/>
    <col min="14855" max="14855" width="19" style="10" customWidth="1"/>
    <col min="14856" max="14856" width="24.7109375" style="10" customWidth="1"/>
    <col min="14857" max="14868" width="7.7109375" style="10" customWidth="1"/>
    <col min="14869" max="14869" width="16.42578125" style="10" customWidth="1"/>
    <col min="14870" max="14870" width="11" style="10" customWidth="1"/>
    <col min="14871" max="14871" width="18.7109375" style="10" customWidth="1"/>
    <col min="14872" max="15104" width="11.42578125" style="10"/>
    <col min="15105" max="15105" width="9.140625" style="10" customWidth="1"/>
    <col min="15106" max="15106" width="24" style="10" customWidth="1"/>
    <col min="15107" max="15108" width="20" style="10" customWidth="1"/>
    <col min="15109" max="15109" width="18.5703125" style="10" customWidth="1"/>
    <col min="15110" max="15110" width="20" style="10" customWidth="1"/>
    <col min="15111" max="15111" width="19" style="10" customWidth="1"/>
    <col min="15112" max="15112" width="24.7109375" style="10" customWidth="1"/>
    <col min="15113" max="15124" width="7.7109375" style="10" customWidth="1"/>
    <col min="15125" max="15125" width="16.42578125" style="10" customWidth="1"/>
    <col min="15126" max="15126" width="11" style="10" customWidth="1"/>
    <col min="15127" max="15127" width="18.7109375" style="10" customWidth="1"/>
    <col min="15128" max="15360" width="11.42578125" style="10"/>
    <col min="15361" max="15361" width="9.140625" style="10" customWidth="1"/>
    <col min="15362" max="15362" width="24" style="10" customWidth="1"/>
    <col min="15363" max="15364" width="20" style="10" customWidth="1"/>
    <col min="15365" max="15365" width="18.5703125" style="10" customWidth="1"/>
    <col min="15366" max="15366" width="20" style="10" customWidth="1"/>
    <col min="15367" max="15367" width="19" style="10" customWidth="1"/>
    <col min="15368" max="15368" width="24.7109375" style="10" customWidth="1"/>
    <col min="15369" max="15380" width="7.7109375" style="10" customWidth="1"/>
    <col min="15381" max="15381" width="16.42578125" style="10" customWidth="1"/>
    <col min="15382" max="15382" width="11" style="10" customWidth="1"/>
    <col min="15383" max="15383" width="18.7109375" style="10" customWidth="1"/>
    <col min="15384" max="15616" width="11.42578125" style="10"/>
    <col min="15617" max="15617" width="9.140625" style="10" customWidth="1"/>
    <col min="15618" max="15618" width="24" style="10" customWidth="1"/>
    <col min="15619" max="15620" width="20" style="10" customWidth="1"/>
    <col min="15621" max="15621" width="18.5703125" style="10" customWidth="1"/>
    <col min="15622" max="15622" width="20" style="10" customWidth="1"/>
    <col min="15623" max="15623" width="19" style="10" customWidth="1"/>
    <col min="15624" max="15624" width="24.7109375" style="10" customWidth="1"/>
    <col min="15625" max="15636" width="7.7109375" style="10" customWidth="1"/>
    <col min="15637" max="15637" width="16.42578125" style="10" customWidth="1"/>
    <col min="15638" max="15638" width="11" style="10" customWidth="1"/>
    <col min="15639" max="15639" width="18.7109375" style="10" customWidth="1"/>
    <col min="15640" max="15872" width="11.42578125" style="10"/>
    <col min="15873" max="15873" width="9.140625" style="10" customWidth="1"/>
    <col min="15874" max="15874" width="24" style="10" customWidth="1"/>
    <col min="15875" max="15876" width="20" style="10" customWidth="1"/>
    <col min="15877" max="15877" width="18.5703125" style="10" customWidth="1"/>
    <col min="15878" max="15878" width="20" style="10" customWidth="1"/>
    <col min="15879" max="15879" width="19" style="10" customWidth="1"/>
    <col min="15880" max="15880" width="24.7109375" style="10" customWidth="1"/>
    <col min="15881" max="15892" width="7.7109375" style="10" customWidth="1"/>
    <col min="15893" max="15893" width="16.42578125" style="10" customWidth="1"/>
    <col min="15894" max="15894" width="11" style="10" customWidth="1"/>
    <col min="15895" max="15895" width="18.7109375" style="10" customWidth="1"/>
    <col min="15896" max="16128" width="11.42578125" style="10"/>
    <col min="16129" max="16129" width="9.140625" style="10" customWidth="1"/>
    <col min="16130" max="16130" width="24" style="10" customWidth="1"/>
    <col min="16131" max="16132" width="20" style="10" customWidth="1"/>
    <col min="16133" max="16133" width="18.5703125" style="10" customWidth="1"/>
    <col min="16134" max="16134" width="20" style="10" customWidth="1"/>
    <col min="16135" max="16135" width="19" style="10" customWidth="1"/>
    <col min="16136" max="16136" width="24.7109375" style="10" customWidth="1"/>
    <col min="16137" max="16148" width="7.7109375" style="10" customWidth="1"/>
    <col min="16149" max="16149" width="16.42578125" style="10" customWidth="1"/>
    <col min="16150" max="16150" width="11" style="10" customWidth="1"/>
    <col min="16151" max="16151" width="18.7109375" style="10" customWidth="1"/>
    <col min="16152" max="16384" width="11.42578125" style="10"/>
  </cols>
  <sheetData>
    <row r="1" spans="1:23" s="54" customFormat="1" ht="39.75" customHeight="1" thickBot="1" x14ac:dyDescent="0.3">
      <c r="A1" s="260"/>
      <c r="B1" s="261"/>
      <c r="C1" s="266" t="s">
        <v>104</v>
      </c>
      <c r="D1" s="267"/>
      <c r="E1" s="267"/>
      <c r="F1" s="267"/>
      <c r="G1" s="267"/>
      <c r="H1" s="267"/>
      <c r="I1" s="267"/>
      <c r="J1" s="267"/>
      <c r="K1" s="267"/>
      <c r="L1" s="267"/>
      <c r="M1" s="267"/>
      <c r="N1" s="267"/>
      <c r="O1" s="267"/>
      <c r="P1" s="267"/>
      <c r="Q1" s="267"/>
      <c r="R1" s="267"/>
      <c r="S1" s="267"/>
      <c r="T1" s="267"/>
      <c r="U1" s="268"/>
    </row>
    <row r="2" spans="1:23" s="54" customFormat="1" ht="40.5" customHeight="1" thickBot="1" x14ac:dyDescent="0.3">
      <c r="A2" s="262"/>
      <c r="B2" s="263"/>
      <c r="C2" s="266" t="s">
        <v>18</v>
      </c>
      <c r="D2" s="267"/>
      <c r="E2" s="267"/>
      <c r="F2" s="267"/>
      <c r="G2" s="267"/>
      <c r="H2" s="267"/>
      <c r="I2" s="267"/>
      <c r="J2" s="267"/>
      <c r="K2" s="267"/>
      <c r="L2" s="267"/>
      <c r="M2" s="267"/>
      <c r="N2" s="267"/>
      <c r="O2" s="267"/>
      <c r="P2" s="267"/>
      <c r="Q2" s="267"/>
      <c r="R2" s="267"/>
      <c r="S2" s="267"/>
      <c r="T2" s="267"/>
      <c r="U2" s="268"/>
    </row>
    <row r="3" spans="1:23" s="54" customFormat="1" ht="42.75" customHeight="1" thickBot="1" x14ac:dyDescent="0.3">
      <c r="A3" s="262"/>
      <c r="B3" s="263"/>
      <c r="C3" s="266" t="s">
        <v>105</v>
      </c>
      <c r="D3" s="267"/>
      <c r="E3" s="267"/>
      <c r="F3" s="267"/>
      <c r="G3" s="267"/>
      <c r="H3" s="267"/>
      <c r="I3" s="267"/>
      <c r="J3" s="267"/>
      <c r="K3" s="267"/>
      <c r="L3" s="267"/>
      <c r="M3" s="267"/>
      <c r="N3" s="267"/>
      <c r="O3" s="267"/>
      <c r="P3" s="267"/>
      <c r="Q3" s="267"/>
      <c r="R3" s="267"/>
      <c r="S3" s="267"/>
      <c r="T3" s="267"/>
      <c r="U3" s="268"/>
    </row>
    <row r="4" spans="1:23" s="54" customFormat="1" ht="33.75" customHeight="1" thickBot="1" x14ac:dyDescent="0.3">
      <c r="A4" s="264"/>
      <c r="B4" s="265"/>
      <c r="C4" s="266" t="s">
        <v>106</v>
      </c>
      <c r="D4" s="267"/>
      <c r="E4" s="267"/>
      <c r="F4" s="267"/>
      <c r="G4" s="267"/>
      <c r="H4" s="267"/>
      <c r="I4" s="268"/>
      <c r="J4" s="269" t="s">
        <v>107</v>
      </c>
      <c r="K4" s="270"/>
      <c r="L4" s="270"/>
      <c r="M4" s="270"/>
      <c r="N4" s="270"/>
      <c r="O4" s="270"/>
      <c r="P4" s="270"/>
      <c r="Q4" s="270"/>
      <c r="R4" s="270"/>
      <c r="S4" s="270"/>
      <c r="T4" s="270"/>
      <c r="U4" s="271"/>
    </row>
    <row r="5" spans="1:23" s="54" customFormat="1" ht="21.75" customHeight="1" x14ac:dyDescent="0.25">
      <c r="C5" s="55"/>
      <c r="D5" s="55"/>
      <c r="E5" s="55"/>
      <c r="F5" s="55"/>
      <c r="G5" s="56"/>
      <c r="H5" s="57"/>
      <c r="I5" s="56"/>
      <c r="J5" s="58"/>
      <c r="K5" s="59"/>
      <c r="L5" s="59"/>
      <c r="M5" s="59"/>
      <c r="N5" s="59"/>
    </row>
    <row r="6" spans="1:23" s="60" customFormat="1" ht="30" customHeight="1" thickBot="1" x14ac:dyDescent="0.3">
      <c r="C6" s="61"/>
      <c r="D6" s="61"/>
      <c r="E6" s="61"/>
      <c r="F6" s="61"/>
      <c r="G6" s="62"/>
      <c r="H6" s="62"/>
      <c r="I6" s="62"/>
      <c r="J6" s="62"/>
      <c r="K6" s="61"/>
      <c r="L6" s="61"/>
      <c r="M6" s="61"/>
      <c r="N6" s="61"/>
      <c r="O6" s="61"/>
      <c r="P6" s="63"/>
      <c r="Q6" s="63"/>
      <c r="R6" s="63"/>
      <c r="S6" s="63"/>
      <c r="T6" s="64"/>
      <c r="U6" s="64"/>
      <c r="V6" s="65"/>
      <c r="W6" s="65"/>
    </row>
    <row r="7" spans="1:23" s="60" customFormat="1" ht="52.5" customHeight="1" thickBot="1" x14ac:dyDescent="0.3">
      <c r="B7" s="66" t="s">
        <v>108</v>
      </c>
      <c r="C7" s="252" t="s">
        <v>347</v>
      </c>
      <c r="D7" s="253"/>
      <c r="E7" s="253"/>
      <c r="F7" s="253"/>
      <c r="G7" s="254"/>
      <c r="H7" s="61"/>
      <c r="I7" s="61"/>
      <c r="J7" s="61"/>
      <c r="K7" s="61"/>
      <c r="L7" s="61"/>
      <c r="M7" s="61"/>
      <c r="N7" s="61"/>
      <c r="O7" s="61"/>
      <c r="P7" s="63"/>
      <c r="Q7" s="63"/>
      <c r="R7" s="63"/>
      <c r="S7" s="63"/>
      <c r="T7" s="64"/>
      <c r="U7" s="64"/>
      <c r="V7" s="65"/>
      <c r="W7" s="65"/>
    </row>
    <row r="8" spans="1:23" s="60" customFormat="1" ht="39.75" customHeight="1" x14ac:dyDescent="0.25"/>
    <row r="9" spans="1:23" s="60" customFormat="1" x14ac:dyDescent="0.25"/>
    <row r="10" spans="1:23" s="67" customFormat="1" ht="45" customHeight="1" x14ac:dyDescent="0.2">
      <c r="A10" s="255" t="s">
        <v>109</v>
      </c>
      <c r="B10" s="255"/>
      <c r="C10" s="255"/>
      <c r="D10" s="255"/>
      <c r="E10" s="255"/>
      <c r="F10" s="255"/>
      <c r="G10" s="255"/>
      <c r="H10" s="255"/>
      <c r="I10" s="255"/>
      <c r="J10" s="255"/>
      <c r="K10" s="255"/>
      <c r="L10" s="255"/>
      <c r="M10" s="255"/>
      <c r="N10" s="255"/>
      <c r="O10" s="255"/>
      <c r="P10" s="255"/>
      <c r="Q10" s="255"/>
      <c r="R10" s="255"/>
      <c r="S10" s="255"/>
      <c r="T10" s="255"/>
      <c r="U10" s="255"/>
      <c r="V10" s="255"/>
      <c r="W10" s="255"/>
    </row>
    <row r="11" spans="1:23" s="68" customFormat="1" ht="38.25" customHeight="1" x14ac:dyDescent="0.25">
      <c r="A11" s="256" t="s">
        <v>110</v>
      </c>
      <c r="B11" s="256" t="s">
        <v>111</v>
      </c>
      <c r="C11" s="256"/>
      <c r="D11" s="256"/>
      <c r="E11" s="256" t="s">
        <v>112</v>
      </c>
      <c r="F11" s="256" t="s">
        <v>113</v>
      </c>
      <c r="G11" s="256" t="s">
        <v>114</v>
      </c>
      <c r="H11" s="256" t="s">
        <v>115</v>
      </c>
      <c r="I11" s="256" t="s">
        <v>382</v>
      </c>
      <c r="J11" s="256"/>
      <c r="K11" s="256"/>
      <c r="L11" s="256"/>
      <c r="M11" s="256"/>
      <c r="N11" s="256"/>
      <c r="O11" s="256"/>
      <c r="P11" s="256"/>
      <c r="Q11" s="256"/>
      <c r="R11" s="256"/>
      <c r="S11" s="256"/>
      <c r="T11" s="256"/>
      <c r="U11" s="256"/>
      <c r="V11" s="256"/>
      <c r="W11" s="256"/>
    </row>
    <row r="12" spans="1:23" s="68" customFormat="1" ht="76.5" customHeight="1" x14ac:dyDescent="0.25">
      <c r="A12" s="256"/>
      <c r="B12" s="210" t="s">
        <v>116</v>
      </c>
      <c r="C12" s="210" t="s">
        <v>117</v>
      </c>
      <c r="D12" s="210" t="s">
        <v>118</v>
      </c>
      <c r="E12" s="256"/>
      <c r="F12" s="256"/>
      <c r="G12" s="256"/>
      <c r="H12" s="256"/>
      <c r="I12" s="69" t="s">
        <v>119</v>
      </c>
      <c r="J12" s="69" t="s">
        <v>120</v>
      </c>
      <c r="K12" s="69" t="s">
        <v>121</v>
      </c>
      <c r="L12" s="69" t="s">
        <v>122</v>
      </c>
      <c r="M12" s="69" t="s">
        <v>123</v>
      </c>
      <c r="N12" s="69" t="s">
        <v>124</v>
      </c>
      <c r="O12" s="69" t="s">
        <v>125</v>
      </c>
      <c r="P12" s="69" t="s">
        <v>126</v>
      </c>
      <c r="Q12" s="69" t="s">
        <v>127</v>
      </c>
      <c r="R12" s="69" t="s">
        <v>128</v>
      </c>
      <c r="S12" s="69" t="s">
        <v>129</v>
      </c>
      <c r="T12" s="69" t="s">
        <v>130</v>
      </c>
      <c r="U12" s="69" t="s">
        <v>131</v>
      </c>
      <c r="V12" s="257" t="s">
        <v>132</v>
      </c>
      <c r="W12" s="257"/>
    </row>
    <row r="13" spans="1:23" s="230" customFormat="1" ht="65.25" customHeight="1" x14ac:dyDescent="0.2">
      <c r="A13" s="258">
        <f>+'1_Acciones_disciplinarias'!C9</f>
        <v>1</v>
      </c>
      <c r="B13" s="259" t="s">
        <v>276</v>
      </c>
      <c r="C13" s="259" t="str">
        <f>+'1_Acciones_disciplinarias'!C13:I13</f>
        <v xml:space="preserve">7. Prestar servicios eficientes, oportunos y de calidad a la ciudadanía, tanto en gestión como en trámites de la movilidad </v>
      </c>
      <c r="D13" s="259" t="s">
        <v>301</v>
      </c>
      <c r="E13" s="259" t="s">
        <v>217</v>
      </c>
      <c r="F13" s="251" t="str">
        <f>+'1_Acciones_disciplinarias'!F9:I9</f>
        <v>Sustanciar el 100% de las actuaciones disciplinarias de segunda instancia</v>
      </c>
      <c r="G13" s="272" t="str">
        <f>+'1_Acciones_disciplinarias'!C15</f>
        <v>Actuaciones sustanciadas</v>
      </c>
      <c r="H13" s="244" t="str">
        <f>+'1_Acciones_disciplinarias'!C22</f>
        <v>Actuaciones disciplinarias de segunda instancia sustanciadas</v>
      </c>
      <c r="I13" s="228">
        <f>+'1_Acciones_disciplinarias'!C30</f>
        <v>0</v>
      </c>
      <c r="J13" s="228">
        <f>+'1_Acciones_disciplinarias'!C31</f>
        <v>0</v>
      </c>
      <c r="K13" s="228">
        <f>+'1_Acciones_disciplinarias'!C32</f>
        <v>0</v>
      </c>
      <c r="L13" s="228">
        <f>+'1_Acciones_disciplinarias'!C33</f>
        <v>0</v>
      </c>
      <c r="M13" s="228">
        <f>+'1_Acciones_disciplinarias'!C34</f>
        <v>0</v>
      </c>
      <c r="N13" s="228">
        <f>+'1_Acciones_disciplinarias'!C35</f>
        <v>0</v>
      </c>
      <c r="O13" s="228">
        <f>+'1_Acciones_disciplinarias'!C36</f>
        <v>0</v>
      </c>
      <c r="P13" s="228">
        <f>+'1_Acciones_disciplinarias'!C37</f>
        <v>0</v>
      </c>
      <c r="Q13" s="228">
        <f>+'1_Acciones_disciplinarias'!C38</f>
        <v>0</v>
      </c>
      <c r="R13" s="228">
        <f>+'1_Acciones_disciplinarias'!C39</f>
        <v>0</v>
      </c>
      <c r="S13" s="228">
        <f>+'1_Acciones_disciplinarias'!C40</f>
        <v>0</v>
      </c>
      <c r="T13" s="228">
        <f>+'1_Acciones_disciplinarias'!C41</f>
        <v>0</v>
      </c>
      <c r="U13" s="229">
        <f>SUM(I13:T13)</f>
        <v>0</v>
      </c>
      <c r="V13" s="250">
        <f>+'1_Acciones_disciplinarias'!C49</f>
        <v>0</v>
      </c>
      <c r="W13" s="250"/>
    </row>
    <row r="14" spans="1:23" s="230" customFormat="1" ht="65.25" customHeight="1" x14ac:dyDescent="0.2">
      <c r="A14" s="258"/>
      <c r="B14" s="259"/>
      <c r="C14" s="259"/>
      <c r="D14" s="259"/>
      <c r="E14" s="259"/>
      <c r="F14" s="251"/>
      <c r="G14" s="272"/>
      <c r="H14" s="244" t="str">
        <f>+'1_Acciones_disciplinarias'!F22</f>
        <v xml:space="preserve"> Total de solicitudes de sustanciación de actuaciones disciplinarias de segunda instancia radicadas en la vigencia</v>
      </c>
      <c r="I14" s="228">
        <f>+'1_Acciones_disciplinarias'!E30</f>
        <v>0</v>
      </c>
      <c r="J14" s="228">
        <f>+'1_Acciones_disciplinarias'!E31</f>
        <v>0</v>
      </c>
      <c r="K14" s="228">
        <f>+'1_Acciones_disciplinarias'!E32</f>
        <v>0</v>
      </c>
      <c r="L14" s="228">
        <f>+'1_Acciones_disciplinarias'!E33</f>
        <v>0</v>
      </c>
      <c r="M14" s="228">
        <f>+'1_Acciones_disciplinarias'!IE34</f>
        <v>0</v>
      </c>
      <c r="N14" s="228">
        <f>+'1_Acciones_disciplinarias'!E35</f>
        <v>0</v>
      </c>
      <c r="O14" s="228">
        <f>+'1_Acciones_disciplinarias'!E36</f>
        <v>0</v>
      </c>
      <c r="P14" s="228">
        <f>+'1_Acciones_disciplinarias'!E37</f>
        <v>0</v>
      </c>
      <c r="Q14" s="228">
        <f>+'1_Acciones_disciplinarias'!E38</f>
        <v>0</v>
      </c>
      <c r="R14" s="228">
        <f>+'1_Acciones_disciplinarias'!E39</f>
        <v>0</v>
      </c>
      <c r="S14" s="228">
        <f>+'1_Acciones_disciplinarias'!E40</f>
        <v>0</v>
      </c>
      <c r="T14" s="228">
        <f>+'1_Acciones_disciplinarias'!E41</f>
        <v>0</v>
      </c>
      <c r="U14" s="229">
        <f>SUM(I14:T14)</f>
        <v>0</v>
      </c>
      <c r="V14" s="250"/>
      <c r="W14" s="250"/>
    </row>
    <row r="15" spans="1:23" s="230" customFormat="1" ht="82.5" customHeight="1" x14ac:dyDescent="0.2">
      <c r="A15" s="258"/>
      <c r="B15" s="259"/>
      <c r="C15" s="259"/>
      <c r="D15" s="259"/>
      <c r="E15" s="259"/>
      <c r="F15" s="251"/>
      <c r="G15" s="272"/>
      <c r="H15" s="245" t="s">
        <v>133</v>
      </c>
      <c r="I15" s="243" t="e">
        <f>+I13/I14</f>
        <v>#DIV/0!</v>
      </c>
      <c r="J15" s="243" t="e">
        <f t="shared" ref="J15:T15" si="0">+J13/J14</f>
        <v>#DIV/0!</v>
      </c>
      <c r="K15" s="243" t="e">
        <f t="shared" si="0"/>
        <v>#DIV/0!</v>
      </c>
      <c r="L15" s="243" t="e">
        <f t="shared" si="0"/>
        <v>#DIV/0!</v>
      </c>
      <c r="M15" s="243" t="e">
        <f t="shared" si="0"/>
        <v>#DIV/0!</v>
      </c>
      <c r="N15" s="243" t="e">
        <f t="shared" si="0"/>
        <v>#DIV/0!</v>
      </c>
      <c r="O15" s="243" t="e">
        <f t="shared" si="0"/>
        <v>#DIV/0!</v>
      </c>
      <c r="P15" s="243" t="e">
        <f t="shared" si="0"/>
        <v>#DIV/0!</v>
      </c>
      <c r="Q15" s="243" t="e">
        <f t="shared" si="0"/>
        <v>#DIV/0!</v>
      </c>
      <c r="R15" s="243" t="e">
        <f t="shared" si="0"/>
        <v>#DIV/0!</v>
      </c>
      <c r="S15" s="243" t="e">
        <f t="shared" si="0"/>
        <v>#DIV/0!</v>
      </c>
      <c r="T15" s="243" t="e">
        <f t="shared" si="0"/>
        <v>#DIV/0!</v>
      </c>
      <c r="U15" s="231" t="e">
        <f>+U13/U14</f>
        <v>#DIV/0!</v>
      </c>
      <c r="V15" s="250"/>
      <c r="W15" s="250"/>
    </row>
    <row r="16" spans="1:23" s="230" customFormat="1" ht="65.25" customHeight="1" x14ac:dyDescent="0.2">
      <c r="A16" s="258">
        <f>'2_Seguimientos'!C9</f>
        <v>2</v>
      </c>
      <c r="B16" s="259" t="s">
        <v>276</v>
      </c>
      <c r="C16" s="259" t="str">
        <f>'2_Seguimientos'!C13:I13</f>
        <v xml:space="preserve">7. Prestar servicios eficientes, oportunos y de calidad a la ciudadanía, tanto en gestión como en trámites de la movilidad </v>
      </c>
      <c r="D16" s="259" t="s">
        <v>301</v>
      </c>
      <c r="E16" s="259" t="s">
        <v>217</v>
      </c>
      <c r="F16" s="251" t="str">
        <f>'2_Seguimientos'!F9:I9</f>
        <v>Realizar el 100% de los seguimientos programados a la gestión de la SGJ y sus direcciones.</v>
      </c>
      <c r="G16" s="272" t="str">
        <f>'2_Seguimientos'!C15</f>
        <v>Seguimientos a la gestión de la SGJ y sus direcciones</v>
      </c>
      <c r="H16" s="244" t="str">
        <f>'2_Seguimientos'!C22</f>
        <v>Seguimientos realizados</v>
      </c>
      <c r="I16" s="228">
        <f>'2_Seguimientos'!C30</f>
        <v>0</v>
      </c>
      <c r="J16" s="228">
        <f>'2_Seguimientos'!C31</f>
        <v>0</v>
      </c>
      <c r="K16" s="228">
        <f>'2_Seguimientos'!C32</f>
        <v>0</v>
      </c>
      <c r="L16" s="228">
        <f>'2_Seguimientos'!C33</f>
        <v>0</v>
      </c>
      <c r="M16" s="228">
        <f>'2_Seguimientos'!C34</f>
        <v>0</v>
      </c>
      <c r="N16" s="228">
        <f>'2_Seguimientos'!C35</f>
        <v>0</v>
      </c>
      <c r="O16" s="228">
        <f>'2_Seguimientos'!C36</f>
        <v>0</v>
      </c>
      <c r="P16" s="228">
        <f>'2_Seguimientos'!C37</f>
        <v>0</v>
      </c>
      <c r="Q16" s="228">
        <f>'2_Seguimientos'!C38</f>
        <v>0</v>
      </c>
      <c r="R16" s="228">
        <f>'2_Seguimientos'!C39</f>
        <v>0</v>
      </c>
      <c r="S16" s="228">
        <f>'2_Seguimientos'!C40</f>
        <v>0</v>
      </c>
      <c r="T16" s="228">
        <f>'2_Seguimientos'!C41</f>
        <v>0</v>
      </c>
      <c r="U16" s="228">
        <f>SUM(I16:T16)</f>
        <v>0</v>
      </c>
      <c r="V16" s="250">
        <f>'2_Seguimientos'!C49</f>
        <v>0</v>
      </c>
      <c r="W16" s="250"/>
    </row>
    <row r="17" spans="1:23" s="230" customFormat="1" ht="65.25" customHeight="1" x14ac:dyDescent="0.2">
      <c r="A17" s="258"/>
      <c r="B17" s="259"/>
      <c r="C17" s="259"/>
      <c r="D17" s="259"/>
      <c r="E17" s="259"/>
      <c r="F17" s="251"/>
      <c r="G17" s="272"/>
      <c r="H17" s="244" t="str">
        <f>'2_Seguimientos'!F22</f>
        <v>Seguimientos programados en la vigencia</v>
      </c>
      <c r="I17" s="228">
        <f>'2_Seguimientos'!E30</f>
        <v>0</v>
      </c>
      <c r="J17" s="228">
        <f>'2_Seguimientos'!E31</f>
        <v>0</v>
      </c>
      <c r="K17" s="228">
        <f>'2_Seguimientos'!E32</f>
        <v>1</v>
      </c>
      <c r="L17" s="228">
        <f>'2_Seguimientos'!E33</f>
        <v>0</v>
      </c>
      <c r="M17" s="228">
        <f>'2_Seguimientos'!E34</f>
        <v>0</v>
      </c>
      <c r="N17" s="228">
        <f>'2_Seguimientos'!E35</f>
        <v>1</v>
      </c>
      <c r="O17" s="228">
        <f>'2_Seguimientos'!E36</f>
        <v>0</v>
      </c>
      <c r="P17" s="228">
        <f>'2_Seguimientos'!E37</f>
        <v>0</v>
      </c>
      <c r="Q17" s="228">
        <f>'2_Seguimientos'!E38</f>
        <v>1</v>
      </c>
      <c r="R17" s="228">
        <f>'2_Seguimientos'!E39</f>
        <v>0</v>
      </c>
      <c r="S17" s="228">
        <f>'2_Seguimientos'!E40</f>
        <v>0</v>
      </c>
      <c r="T17" s="228">
        <f>'2_Seguimientos'!E41</f>
        <v>1</v>
      </c>
      <c r="U17" s="229">
        <f>SUM(I17:T17)</f>
        <v>4</v>
      </c>
      <c r="V17" s="250"/>
      <c r="W17" s="250"/>
    </row>
    <row r="18" spans="1:23" s="230" customFormat="1" ht="88.5" customHeight="1" x14ac:dyDescent="0.2">
      <c r="A18" s="258"/>
      <c r="B18" s="259"/>
      <c r="C18" s="259"/>
      <c r="D18" s="259"/>
      <c r="E18" s="259"/>
      <c r="F18" s="251"/>
      <c r="G18" s="272"/>
      <c r="H18" s="245" t="s">
        <v>133</v>
      </c>
      <c r="I18" s="243" t="e">
        <f>I16/I17</f>
        <v>#DIV/0!</v>
      </c>
      <c r="J18" s="243" t="e">
        <f t="shared" ref="J18:T18" si="1">J16/J17</f>
        <v>#DIV/0!</v>
      </c>
      <c r="K18" s="243">
        <f t="shared" si="1"/>
        <v>0</v>
      </c>
      <c r="L18" s="243" t="e">
        <f t="shared" si="1"/>
        <v>#DIV/0!</v>
      </c>
      <c r="M18" s="243" t="e">
        <f t="shared" si="1"/>
        <v>#DIV/0!</v>
      </c>
      <c r="N18" s="243">
        <f t="shared" si="1"/>
        <v>0</v>
      </c>
      <c r="O18" s="243" t="e">
        <f t="shared" si="1"/>
        <v>#DIV/0!</v>
      </c>
      <c r="P18" s="243" t="e">
        <f t="shared" si="1"/>
        <v>#DIV/0!</v>
      </c>
      <c r="Q18" s="243">
        <f t="shared" si="1"/>
        <v>0</v>
      </c>
      <c r="R18" s="243" t="e">
        <f t="shared" si="1"/>
        <v>#DIV/0!</v>
      </c>
      <c r="S18" s="243" t="e">
        <f t="shared" si="1"/>
        <v>#DIV/0!</v>
      </c>
      <c r="T18" s="243">
        <f t="shared" si="1"/>
        <v>0</v>
      </c>
      <c r="U18" s="231">
        <f>+U16/U17</f>
        <v>0</v>
      </c>
      <c r="V18" s="250"/>
      <c r="W18" s="250"/>
    </row>
    <row r="19" spans="1:23" s="230" customFormat="1" ht="65.25" customHeight="1" x14ac:dyDescent="0.2">
      <c r="A19" s="258">
        <f>'3_MIPG'!C9</f>
        <v>3</v>
      </c>
      <c r="B19" s="259" t="s">
        <v>276</v>
      </c>
      <c r="C19" s="259" t="str">
        <f>'3_MIPG'!C13:I13</f>
        <v>5. Ser transparente, incluyente, equitativa en género y garantista de la participación e involucramiento ciudadanos y del sectro privado</v>
      </c>
      <c r="D19" s="259" t="s">
        <v>301</v>
      </c>
      <c r="E19" s="259" t="s">
        <v>217</v>
      </c>
      <c r="F19" s="251" t="str">
        <f>'3_MIPG'!F9:I9</f>
        <v>Cumplir el 100% de las actividades propuestas en el Modelo Integrado de Planeación y Gestión - MIPG por la Subsecretaría de Gestión Jurídica</v>
      </c>
      <c r="G19" s="272" t="str">
        <f>'3_MIPG'!C15</f>
        <v>MIPG</v>
      </c>
      <c r="H19" s="244" t="str">
        <f>'3_MIPG'!C22</f>
        <v>Porcentaje de avance en actividades ejecutadas</v>
      </c>
      <c r="I19" s="233">
        <f>'3_MIPG'!C30</f>
        <v>0</v>
      </c>
      <c r="J19" s="233">
        <f>'3_MIPG'!C31</f>
        <v>0</v>
      </c>
      <c r="K19" s="233">
        <f>'3_MIPG'!C32</f>
        <v>0</v>
      </c>
      <c r="L19" s="233">
        <f>'3_MIPG'!C33</f>
        <v>0</v>
      </c>
      <c r="M19" s="233">
        <f>'3_MIPG'!C34</f>
        <v>0</v>
      </c>
      <c r="N19" s="233">
        <f>'3_MIPG'!C35</f>
        <v>0</v>
      </c>
      <c r="O19" s="233">
        <f>'3_MIPG'!C36</f>
        <v>0</v>
      </c>
      <c r="P19" s="233">
        <f>'3_MIPG'!C37</f>
        <v>0</v>
      </c>
      <c r="Q19" s="233">
        <f>'3_MIPG'!C38</f>
        <v>0</v>
      </c>
      <c r="R19" s="233">
        <f>'3_MIPG'!C39</f>
        <v>0</v>
      </c>
      <c r="S19" s="233">
        <f>'3_MIPG'!C40</f>
        <v>0</v>
      </c>
      <c r="T19" s="233">
        <f>'3_MIPG'!C41</f>
        <v>0</v>
      </c>
      <c r="U19" s="233">
        <f>SUM(I19:T19)</f>
        <v>0</v>
      </c>
      <c r="V19" s="250">
        <f>'3_MIPG'!C49</f>
        <v>0</v>
      </c>
      <c r="W19" s="250"/>
    </row>
    <row r="20" spans="1:23" s="230" customFormat="1" ht="65.25" customHeight="1" x14ac:dyDescent="0.2">
      <c r="A20" s="258"/>
      <c r="B20" s="259"/>
      <c r="C20" s="259"/>
      <c r="D20" s="259"/>
      <c r="E20" s="259"/>
      <c r="F20" s="251"/>
      <c r="G20" s="272"/>
      <c r="H20" s="244" t="str">
        <f>'3_MIPG'!F22</f>
        <v>Porcentaje total  de avance de actividades programado en la vigencia</v>
      </c>
      <c r="I20" s="233">
        <f>'3_MIPG'!E30</f>
        <v>0</v>
      </c>
      <c r="J20" s="233">
        <f>'3_MIPG'!E31</f>
        <v>0</v>
      </c>
      <c r="K20" s="233">
        <f>'3_MIPG'!E32</f>
        <v>0</v>
      </c>
      <c r="L20" s="233">
        <f>'3_MIPG'!E33</f>
        <v>0</v>
      </c>
      <c r="M20" s="233">
        <f>'3_MIPG'!E34</f>
        <v>0</v>
      </c>
      <c r="N20" s="233">
        <f>'3_MIPG'!E35</f>
        <v>0.4</v>
      </c>
      <c r="O20" s="233">
        <f>'3_MIPG'!E36</f>
        <v>0</v>
      </c>
      <c r="P20" s="233">
        <f>'3_MIPG'!E37</f>
        <v>0</v>
      </c>
      <c r="Q20" s="233">
        <f>'3_MIPG'!E38</f>
        <v>0</v>
      </c>
      <c r="R20" s="233">
        <f>'3_MIPG'!E39</f>
        <v>0</v>
      </c>
      <c r="S20" s="233">
        <f>'3_MIPG'!E40</f>
        <v>0.6</v>
      </c>
      <c r="T20" s="233">
        <f>'3_MIPG'!E41</f>
        <v>0</v>
      </c>
      <c r="U20" s="232">
        <f>SUM(I20:T20)</f>
        <v>1</v>
      </c>
      <c r="V20" s="250"/>
      <c r="W20" s="250"/>
    </row>
    <row r="21" spans="1:23" s="230" customFormat="1" ht="71.25" customHeight="1" x14ac:dyDescent="0.2">
      <c r="A21" s="258"/>
      <c r="B21" s="259"/>
      <c r="C21" s="259"/>
      <c r="D21" s="259"/>
      <c r="E21" s="259"/>
      <c r="F21" s="251"/>
      <c r="G21" s="272"/>
      <c r="H21" s="245" t="s">
        <v>133</v>
      </c>
      <c r="I21" s="243" t="e">
        <f>I19/I20</f>
        <v>#DIV/0!</v>
      </c>
      <c r="J21" s="243" t="e">
        <f t="shared" ref="J21:T21" si="2">J19/J20</f>
        <v>#DIV/0!</v>
      </c>
      <c r="K21" s="243" t="e">
        <f t="shared" si="2"/>
        <v>#DIV/0!</v>
      </c>
      <c r="L21" s="243" t="e">
        <f t="shared" si="2"/>
        <v>#DIV/0!</v>
      </c>
      <c r="M21" s="243" t="e">
        <f t="shared" si="2"/>
        <v>#DIV/0!</v>
      </c>
      <c r="N21" s="243">
        <f t="shared" si="2"/>
        <v>0</v>
      </c>
      <c r="O21" s="243" t="e">
        <f t="shared" si="2"/>
        <v>#DIV/0!</v>
      </c>
      <c r="P21" s="243" t="e">
        <f t="shared" si="2"/>
        <v>#DIV/0!</v>
      </c>
      <c r="Q21" s="243" t="e">
        <f t="shared" si="2"/>
        <v>#DIV/0!</v>
      </c>
      <c r="R21" s="243" t="e">
        <f t="shared" si="2"/>
        <v>#DIV/0!</v>
      </c>
      <c r="S21" s="243">
        <f t="shared" si="2"/>
        <v>0</v>
      </c>
      <c r="T21" s="243" t="e">
        <f t="shared" si="2"/>
        <v>#DIV/0!</v>
      </c>
      <c r="U21" s="231">
        <f>U19/U20</f>
        <v>0</v>
      </c>
      <c r="V21" s="250"/>
      <c r="W21" s="250"/>
    </row>
  </sheetData>
  <mergeCells count="40">
    <mergeCell ref="F16:F18"/>
    <mergeCell ref="G16:G18"/>
    <mergeCell ref="V16:W18"/>
    <mergeCell ref="A19:A21"/>
    <mergeCell ref="B19:B21"/>
    <mergeCell ref="C19:C21"/>
    <mergeCell ref="D19:D21"/>
    <mergeCell ref="E19:E21"/>
    <mergeCell ref="F19:F21"/>
    <mergeCell ref="G19:G21"/>
    <mergeCell ref="V19:W21"/>
    <mergeCell ref="A16:A18"/>
    <mergeCell ref="B16:B18"/>
    <mergeCell ref="C16:C18"/>
    <mergeCell ref="D16:D18"/>
    <mergeCell ref="E16:E18"/>
    <mergeCell ref="E13:E15"/>
    <mergeCell ref="A1:B4"/>
    <mergeCell ref="C1:U1"/>
    <mergeCell ref="C2:U2"/>
    <mergeCell ref="C3:U3"/>
    <mergeCell ref="C4:I4"/>
    <mergeCell ref="J4:U4"/>
    <mergeCell ref="G13:G15"/>
    <mergeCell ref="V13:W15"/>
    <mergeCell ref="F13:F15"/>
    <mergeCell ref="C7:G7"/>
    <mergeCell ref="A10:W10"/>
    <mergeCell ref="A11:A12"/>
    <mergeCell ref="B11:D11"/>
    <mergeCell ref="E11:E12"/>
    <mergeCell ref="F11:F12"/>
    <mergeCell ref="G11:G12"/>
    <mergeCell ref="H11:H12"/>
    <mergeCell ref="I11:W11"/>
    <mergeCell ref="V12:W12"/>
    <mergeCell ref="A13:A15"/>
    <mergeCell ref="B13:B15"/>
    <mergeCell ref="C13:C15"/>
    <mergeCell ref="D13:D15"/>
  </mergeCells>
  <pageMargins left="0.70866141732283472" right="0.70866141732283472" top="0.74803149606299213" bottom="0.74803149606299213" header="0.31496062992125984" footer="0.31496062992125984"/>
  <pageSetup paperSize="3" scale="67" orientation="landscape" r:id="rId1"/>
  <headerFooter>
    <oddFooter>&amp;L&amp;"Arial,Normal"&amp;9F01-PE01-PR01 - V3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16"/>
  <sheetViews>
    <sheetView topLeftCell="A10" workbookViewId="0">
      <selection activeCell="P13" sqref="P13"/>
    </sheetView>
  </sheetViews>
  <sheetFormatPr baseColWidth="10" defaultRowHeight="11.25" x14ac:dyDescent="0.2"/>
  <cols>
    <col min="1" max="1" width="1.85546875" style="72" customWidth="1"/>
    <col min="2" max="2" width="8.5703125" style="72" customWidth="1"/>
    <col min="3" max="3" width="26.140625" style="72" customWidth="1"/>
    <col min="4" max="4" width="14.5703125" style="72" customWidth="1"/>
    <col min="5" max="5" width="14.7109375" style="72" customWidth="1"/>
    <col min="6" max="6" width="10.28515625" style="72" customWidth="1"/>
    <col min="7" max="11" width="8.28515625" style="72" customWidth="1"/>
    <col min="12" max="12" width="16.140625" style="72" customWidth="1"/>
    <col min="13" max="256" width="11.42578125" style="72"/>
    <col min="257" max="257" width="1.85546875" style="72" customWidth="1"/>
    <col min="258" max="258" width="8.5703125" style="72" customWidth="1"/>
    <col min="259" max="259" width="11.28515625" style="72" customWidth="1"/>
    <col min="260" max="260" width="14.5703125" style="72" customWidth="1"/>
    <col min="261" max="261" width="14.7109375" style="72" customWidth="1"/>
    <col min="262" max="262" width="23.5703125" style="72" customWidth="1"/>
    <col min="263" max="267" width="8.28515625" style="72" customWidth="1"/>
    <col min="268" max="268" width="16.140625" style="72" customWidth="1"/>
    <col min="269" max="512" width="11.42578125" style="72"/>
    <col min="513" max="513" width="1.85546875" style="72" customWidth="1"/>
    <col min="514" max="514" width="8.5703125" style="72" customWidth="1"/>
    <col min="515" max="515" width="11.28515625" style="72" customWidth="1"/>
    <col min="516" max="516" width="14.5703125" style="72" customWidth="1"/>
    <col min="517" max="517" width="14.7109375" style="72" customWidth="1"/>
    <col min="518" max="518" width="23.5703125" style="72" customWidth="1"/>
    <col min="519" max="523" width="8.28515625" style="72" customWidth="1"/>
    <col min="524" max="524" width="16.140625" style="72" customWidth="1"/>
    <col min="525" max="768" width="11.42578125" style="72"/>
    <col min="769" max="769" width="1.85546875" style="72" customWidth="1"/>
    <col min="770" max="770" width="8.5703125" style="72" customWidth="1"/>
    <col min="771" max="771" width="11.28515625" style="72" customWidth="1"/>
    <col min="772" max="772" width="14.5703125" style="72" customWidth="1"/>
    <col min="773" max="773" width="14.7109375" style="72" customWidth="1"/>
    <col min="774" max="774" width="23.5703125" style="72" customWidth="1"/>
    <col min="775" max="779" width="8.28515625" style="72" customWidth="1"/>
    <col min="780" max="780" width="16.140625" style="72" customWidth="1"/>
    <col min="781" max="1024" width="11.42578125" style="72"/>
    <col min="1025" max="1025" width="1.85546875" style="72" customWidth="1"/>
    <col min="1026" max="1026" width="8.5703125" style="72" customWidth="1"/>
    <col min="1027" max="1027" width="11.28515625" style="72" customWidth="1"/>
    <col min="1028" max="1028" width="14.5703125" style="72" customWidth="1"/>
    <col min="1029" max="1029" width="14.7109375" style="72" customWidth="1"/>
    <col min="1030" max="1030" width="23.5703125" style="72" customWidth="1"/>
    <col min="1031" max="1035" width="8.28515625" style="72" customWidth="1"/>
    <col min="1036" max="1036" width="16.140625" style="72" customWidth="1"/>
    <col min="1037" max="1280" width="11.42578125" style="72"/>
    <col min="1281" max="1281" width="1.85546875" style="72" customWidth="1"/>
    <col min="1282" max="1282" width="8.5703125" style="72" customWidth="1"/>
    <col min="1283" max="1283" width="11.28515625" style="72" customWidth="1"/>
    <col min="1284" max="1284" width="14.5703125" style="72" customWidth="1"/>
    <col min="1285" max="1285" width="14.7109375" style="72" customWidth="1"/>
    <col min="1286" max="1286" width="23.5703125" style="72" customWidth="1"/>
    <col min="1287" max="1291" width="8.28515625" style="72" customWidth="1"/>
    <col min="1292" max="1292" width="16.140625" style="72" customWidth="1"/>
    <col min="1293" max="1536" width="11.42578125" style="72"/>
    <col min="1537" max="1537" width="1.85546875" style="72" customWidth="1"/>
    <col min="1538" max="1538" width="8.5703125" style="72" customWidth="1"/>
    <col min="1539" max="1539" width="11.28515625" style="72" customWidth="1"/>
    <col min="1540" max="1540" width="14.5703125" style="72" customWidth="1"/>
    <col min="1541" max="1541" width="14.7109375" style="72" customWidth="1"/>
    <col min="1542" max="1542" width="23.5703125" style="72" customWidth="1"/>
    <col min="1543" max="1547" width="8.28515625" style="72" customWidth="1"/>
    <col min="1548" max="1548" width="16.140625" style="72" customWidth="1"/>
    <col min="1549" max="1792" width="11.42578125" style="72"/>
    <col min="1793" max="1793" width="1.85546875" style="72" customWidth="1"/>
    <col min="1794" max="1794" width="8.5703125" style="72" customWidth="1"/>
    <col min="1795" max="1795" width="11.28515625" style="72" customWidth="1"/>
    <col min="1796" max="1796" width="14.5703125" style="72" customWidth="1"/>
    <col min="1797" max="1797" width="14.7109375" style="72" customWidth="1"/>
    <col min="1798" max="1798" width="23.5703125" style="72" customWidth="1"/>
    <col min="1799" max="1803" width="8.28515625" style="72" customWidth="1"/>
    <col min="1804" max="1804" width="16.140625" style="72" customWidth="1"/>
    <col min="1805" max="2048" width="11.42578125" style="72"/>
    <col min="2049" max="2049" width="1.85546875" style="72" customWidth="1"/>
    <col min="2050" max="2050" width="8.5703125" style="72" customWidth="1"/>
    <col min="2051" max="2051" width="11.28515625" style="72" customWidth="1"/>
    <col min="2052" max="2052" width="14.5703125" style="72" customWidth="1"/>
    <col min="2053" max="2053" width="14.7109375" style="72" customWidth="1"/>
    <col min="2054" max="2054" width="23.5703125" style="72" customWidth="1"/>
    <col min="2055" max="2059" width="8.28515625" style="72" customWidth="1"/>
    <col min="2060" max="2060" width="16.140625" style="72" customWidth="1"/>
    <col min="2061" max="2304" width="11.42578125" style="72"/>
    <col min="2305" max="2305" width="1.85546875" style="72" customWidth="1"/>
    <col min="2306" max="2306" width="8.5703125" style="72" customWidth="1"/>
    <col min="2307" max="2307" width="11.28515625" style="72" customWidth="1"/>
    <col min="2308" max="2308" width="14.5703125" style="72" customWidth="1"/>
    <col min="2309" max="2309" width="14.7109375" style="72" customWidth="1"/>
    <col min="2310" max="2310" width="23.5703125" style="72" customWidth="1"/>
    <col min="2311" max="2315" width="8.28515625" style="72" customWidth="1"/>
    <col min="2316" max="2316" width="16.140625" style="72" customWidth="1"/>
    <col min="2317" max="2560" width="11.42578125" style="72"/>
    <col min="2561" max="2561" width="1.85546875" style="72" customWidth="1"/>
    <col min="2562" max="2562" width="8.5703125" style="72" customWidth="1"/>
    <col min="2563" max="2563" width="11.28515625" style="72" customWidth="1"/>
    <col min="2564" max="2564" width="14.5703125" style="72" customWidth="1"/>
    <col min="2565" max="2565" width="14.7109375" style="72" customWidth="1"/>
    <col min="2566" max="2566" width="23.5703125" style="72" customWidth="1"/>
    <col min="2567" max="2571" width="8.28515625" style="72" customWidth="1"/>
    <col min="2572" max="2572" width="16.140625" style="72" customWidth="1"/>
    <col min="2573" max="2816" width="11.42578125" style="72"/>
    <col min="2817" max="2817" width="1.85546875" style="72" customWidth="1"/>
    <col min="2818" max="2818" width="8.5703125" style="72" customWidth="1"/>
    <col min="2819" max="2819" width="11.28515625" style="72" customWidth="1"/>
    <col min="2820" max="2820" width="14.5703125" style="72" customWidth="1"/>
    <col min="2821" max="2821" width="14.7109375" style="72" customWidth="1"/>
    <col min="2822" max="2822" width="23.5703125" style="72" customWidth="1"/>
    <col min="2823" max="2827" width="8.28515625" style="72" customWidth="1"/>
    <col min="2828" max="2828" width="16.140625" style="72" customWidth="1"/>
    <col min="2829" max="3072" width="11.42578125" style="72"/>
    <col min="3073" max="3073" width="1.85546875" style="72" customWidth="1"/>
    <col min="3074" max="3074" width="8.5703125" style="72" customWidth="1"/>
    <col min="3075" max="3075" width="11.28515625" style="72" customWidth="1"/>
    <col min="3076" max="3076" width="14.5703125" style="72" customWidth="1"/>
    <col min="3077" max="3077" width="14.7109375" style="72" customWidth="1"/>
    <col min="3078" max="3078" width="23.5703125" style="72" customWidth="1"/>
    <col min="3079" max="3083" width="8.28515625" style="72" customWidth="1"/>
    <col min="3084" max="3084" width="16.140625" style="72" customWidth="1"/>
    <col min="3085" max="3328" width="11.42578125" style="72"/>
    <col min="3329" max="3329" width="1.85546875" style="72" customWidth="1"/>
    <col min="3330" max="3330" width="8.5703125" style="72" customWidth="1"/>
    <col min="3331" max="3331" width="11.28515625" style="72" customWidth="1"/>
    <col min="3332" max="3332" width="14.5703125" style="72" customWidth="1"/>
    <col min="3333" max="3333" width="14.7109375" style="72" customWidth="1"/>
    <col min="3334" max="3334" width="23.5703125" style="72" customWidth="1"/>
    <col min="3335" max="3339" width="8.28515625" style="72" customWidth="1"/>
    <col min="3340" max="3340" width="16.140625" style="72" customWidth="1"/>
    <col min="3341" max="3584" width="11.42578125" style="72"/>
    <col min="3585" max="3585" width="1.85546875" style="72" customWidth="1"/>
    <col min="3586" max="3586" width="8.5703125" style="72" customWidth="1"/>
    <col min="3587" max="3587" width="11.28515625" style="72" customWidth="1"/>
    <col min="3588" max="3588" width="14.5703125" style="72" customWidth="1"/>
    <col min="3589" max="3589" width="14.7109375" style="72" customWidth="1"/>
    <col min="3590" max="3590" width="23.5703125" style="72" customWidth="1"/>
    <col min="3591" max="3595" width="8.28515625" style="72" customWidth="1"/>
    <col min="3596" max="3596" width="16.140625" style="72" customWidth="1"/>
    <col min="3597" max="3840" width="11.42578125" style="72"/>
    <col min="3841" max="3841" width="1.85546875" style="72" customWidth="1"/>
    <col min="3842" max="3842" width="8.5703125" style="72" customWidth="1"/>
    <col min="3843" max="3843" width="11.28515625" style="72" customWidth="1"/>
    <col min="3844" max="3844" width="14.5703125" style="72" customWidth="1"/>
    <col min="3845" max="3845" width="14.7109375" style="72" customWidth="1"/>
    <col min="3846" max="3846" width="23.5703125" style="72" customWidth="1"/>
    <col min="3847" max="3851" width="8.28515625" style="72" customWidth="1"/>
    <col min="3852" max="3852" width="16.140625" style="72" customWidth="1"/>
    <col min="3853" max="4096" width="11.42578125" style="72"/>
    <col min="4097" max="4097" width="1.85546875" style="72" customWidth="1"/>
    <col min="4098" max="4098" width="8.5703125" style="72" customWidth="1"/>
    <col min="4099" max="4099" width="11.28515625" style="72" customWidth="1"/>
    <col min="4100" max="4100" width="14.5703125" style="72" customWidth="1"/>
    <col min="4101" max="4101" width="14.7109375" style="72" customWidth="1"/>
    <col min="4102" max="4102" width="23.5703125" style="72" customWidth="1"/>
    <col min="4103" max="4107" width="8.28515625" style="72" customWidth="1"/>
    <col min="4108" max="4108" width="16.140625" style="72" customWidth="1"/>
    <col min="4109" max="4352" width="11.42578125" style="72"/>
    <col min="4353" max="4353" width="1.85546875" style="72" customWidth="1"/>
    <col min="4354" max="4354" width="8.5703125" style="72" customWidth="1"/>
    <col min="4355" max="4355" width="11.28515625" style="72" customWidth="1"/>
    <col min="4356" max="4356" width="14.5703125" style="72" customWidth="1"/>
    <col min="4357" max="4357" width="14.7109375" style="72" customWidth="1"/>
    <col min="4358" max="4358" width="23.5703125" style="72" customWidth="1"/>
    <col min="4359" max="4363" width="8.28515625" style="72" customWidth="1"/>
    <col min="4364" max="4364" width="16.140625" style="72" customWidth="1"/>
    <col min="4365" max="4608" width="11.42578125" style="72"/>
    <col min="4609" max="4609" width="1.85546875" style="72" customWidth="1"/>
    <col min="4610" max="4610" width="8.5703125" style="72" customWidth="1"/>
    <col min="4611" max="4611" width="11.28515625" style="72" customWidth="1"/>
    <col min="4612" max="4612" width="14.5703125" style="72" customWidth="1"/>
    <col min="4613" max="4613" width="14.7109375" style="72" customWidth="1"/>
    <col min="4614" max="4614" width="23.5703125" style="72" customWidth="1"/>
    <col min="4615" max="4619" width="8.28515625" style="72" customWidth="1"/>
    <col min="4620" max="4620" width="16.140625" style="72" customWidth="1"/>
    <col min="4621" max="4864" width="11.42578125" style="72"/>
    <col min="4865" max="4865" width="1.85546875" style="72" customWidth="1"/>
    <col min="4866" max="4866" width="8.5703125" style="72" customWidth="1"/>
    <col min="4867" max="4867" width="11.28515625" style="72" customWidth="1"/>
    <col min="4868" max="4868" width="14.5703125" style="72" customWidth="1"/>
    <col min="4869" max="4869" width="14.7109375" style="72" customWidth="1"/>
    <col min="4870" max="4870" width="23.5703125" style="72" customWidth="1"/>
    <col min="4871" max="4875" width="8.28515625" style="72" customWidth="1"/>
    <col min="4876" max="4876" width="16.140625" style="72" customWidth="1"/>
    <col min="4877" max="5120" width="11.42578125" style="72"/>
    <col min="5121" max="5121" width="1.85546875" style="72" customWidth="1"/>
    <col min="5122" max="5122" width="8.5703125" style="72" customWidth="1"/>
    <col min="5123" max="5123" width="11.28515625" style="72" customWidth="1"/>
    <col min="5124" max="5124" width="14.5703125" style="72" customWidth="1"/>
    <col min="5125" max="5125" width="14.7109375" style="72" customWidth="1"/>
    <col min="5126" max="5126" width="23.5703125" style="72" customWidth="1"/>
    <col min="5127" max="5131" width="8.28515625" style="72" customWidth="1"/>
    <col min="5132" max="5132" width="16.140625" style="72" customWidth="1"/>
    <col min="5133" max="5376" width="11.42578125" style="72"/>
    <col min="5377" max="5377" width="1.85546875" style="72" customWidth="1"/>
    <col min="5378" max="5378" width="8.5703125" style="72" customWidth="1"/>
    <col min="5379" max="5379" width="11.28515625" style="72" customWidth="1"/>
    <col min="5380" max="5380" width="14.5703125" style="72" customWidth="1"/>
    <col min="5381" max="5381" width="14.7109375" style="72" customWidth="1"/>
    <col min="5382" max="5382" width="23.5703125" style="72" customWidth="1"/>
    <col min="5383" max="5387" width="8.28515625" style="72" customWidth="1"/>
    <col min="5388" max="5388" width="16.140625" style="72" customWidth="1"/>
    <col min="5389" max="5632" width="11.42578125" style="72"/>
    <col min="5633" max="5633" width="1.85546875" style="72" customWidth="1"/>
    <col min="5634" max="5634" width="8.5703125" style="72" customWidth="1"/>
    <col min="5635" max="5635" width="11.28515625" style="72" customWidth="1"/>
    <col min="5636" max="5636" width="14.5703125" style="72" customWidth="1"/>
    <col min="5637" max="5637" width="14.7109375" style="72" customWidth="1"/>
    <col min="5638" max="5638" width="23.5703125" style="72" customWidth="1"/>
    <col min="5639" max="5643" width="8.28515625" style="72" customWidth="1"/>
    <col min="5644" max="5644" width="16.140625" style="72" customWidth="1"/>
    <col min="5645" max="5888" width="11.42578125" style="72"/>
    <col min="5889" max="5889" width="1.85546875" style="72" customWidth="1"/>
    <col min="5890" max="5890" width="8.5703125" style="72" customWidth="1"/>
    <col min="5891" max="5891" width="11.28515625" style="72" customWidth="1"/>
    <col min="5892" max="5892" width="14.5703125" style="72" customWidth="1"/>
    <col min="5893" max="5893" width="14.7109375" style="72" customWidth="1"/>
    <col min="5894" max="5894" width="23.5703125" style="72" customWidth="1"/>
    <col min="5895" max="5899" width="8.28515625" style="72" customWidth="1"/>
    <col min="5900" max="5900" width="16.140625" style="72" customWidth="1"/>
    <col min="5901" max="6144" width="11.42578125" style="72"/>
    <col min="6145" max="6145" width="1.85546875" style="72" customWidth="1"/>
    <col min="6146" max="6146" width="8.5703125" style="72" customWidth="1"/>
    <col min="6147" max="6147" width="11.28515625" style="72" customWidth="1"/>
    <col min="6148" max="6148" width="14.5703125" style="72" customWidth="1"/>
    <col min="6149" max="6149" width="14.7109375" style="72" customWidth="1"/>
    <col min="6150" max="6150" width="23.5703125" style="72" customWidth="1"/>
    <col min="6151" max="6155" width="8.28515625" style="72" customWidth="1"/>
    <col min="6156" max="6156" width="16.140625" style="72" customWidth="1"/>
    <col min="6157" max="6400" width="11.42578125" style="72"/>
    <col min="6401" max="6401" width="1.85546875" style="72" customWidth="1"/>
    <col min="6402" max="6402" width="8.5703125" style="72" customWidth="1"/>
    <col min="6403" max="6403" width="11.28515625" style="72" customWidth="1"/>
    <col min="6404" max="6404" width="14.5703125" style="72" customWidth="1"/>
    <col min="6405" max="6405" width="14.7109375" style="72" customWidth="1"/>
    <col min="6406" max="6406" width="23.5703125" style="72" customWidth="1"/>
    <col min="6407" max="6411" width="8.28515625" style="72" customWidth="1"/>
    <col min="6412" max="6412" width="16.140625" style="72" customWidth="1"/>
    <col min="6413" max="6656" width="11.42578125" style="72"/>
    <col min="6657" max="6657" width="1.85546875" style="72" customWidth="1"/>
    <col min="6658" max="6658" width="8.5703125" style="72" customWidth="1"/>
    <col min="6659" max="6659" width="11.28515625" style="72" customWidth="1"/>
    <col min="6660" max="6660" width="14.5703125" style="72" customWidth="1"/>
    <col min="6661" max="6661" width="14.7109375" style="72" customWidth="1"/>
    <col min="6662" max="6662" width="23.5703125" style="72" customWidth="1"/>
    <col min="6663" max="6667" width="8.28515625" style="72" customWidth="1"/>
    <col min="6668" max="6668" width="16.140625" style="72" customWidth="1"/>
    <col min="6669" max="6912" width="11.42578125" style="72"/>
    <col min="6913" max="6913" width="1.85546875" style="72" customWidth="1"/>
    <col min="6914" max="6914" width="8.5703125" style="72" customWidth="1"/>
    <col min="6915" max="6915" width="11.28515625" style="72" customWidth="1"/>
    <col min="6916" max="6916" width="14.5703125" style="72" customWidth="1"/>
    <col min="6917" max="6917" width="14.7109375" style="72" customWidth="1"/>
    <col min="6918" max="6918" width="23.5703125" style="72" customWidth="1"/>
    <col min="6919" max="6923" width="8.28515625" style="72" customWidth="1"/>
    <col min="6924" max="6924" width="16.140625" style="72" customWidth="1"/>
    <col min="6925" max="7168" width="11.42578125" style="72"/>
    <col min="7169" max="7169" width="1.85546875" style="72" customWidth="1"/>
    <col min="7170" max="7170" width="8.5703125" style="72" customWidth="1"/>
    <col min="7171" max="7171" width="11.28515625" style="72" customWidth="1"/>
    <col min="7172" max="7172" width="14.5703125" style="72" customWidth="1"/>
    <col min="7173" max="7173" width="14.7109375" style="72" customWidth="1"/>
    <col min="7174" max="7174" width="23.5703125" style="72" customWidth="1"/>
    <col min="7175" max="7179" width="8.28515625" style="72" customWidth="1"/>
    <col min="7180" max="7180" width="16.140625" style="72" customWidth="1"/>
    <col min="7181" max="7424" width="11.42578125" style="72"/>
    <col min="7425" max="7425" width="1.85546875" style="72" customWidth="1"/>
    <col min="7426" max="7426" width="8.5703125" style="72" customWidth="1"/>
    <col min="7427" max="7427" width="11.28515625" style="72" customWidth="1"/>
    <col min="7428" max="7428" width="14.5703125" style="72" customWidth="1"/>
    <col min="7429" max="7429" width="14.7109375" style="72" customWidth="1"/>
    <col min="7430" max="7430" width="23.5703125" style="72" customWidth="1"/>
    <col min="7431" max="7435" width="8.28515625" style="72" customWidth="1"/>
    <col min="7436" max="7436" width="16.140625" style="72" customWidth="1"/>
    <col min="7437" max="7680" width="11.42578125" style="72"/>
    <col min="7681" max="7681" width="1.85546875" style="72" customWidth="1"/>
    <col min="7682" max="7682" width="8.5703125" style="72" customWidth="1"/>
    <col min="7683" max="7683" width="11.28515625" style="72" customWidth="1"/>
    <col min="7684" max="7684" width="14.5703125" style="72" customWidth="1"/>
    <col min="7685" max="7685" width="14.7109375" style="72" customWidth="1"/>
    <col min="7686" max="7686" width="23.5703125" style="72" customWidth="1"/>
    <col min="7687" max="7691" width="8.28515625" style="72" customWidth="1"/>
    <col min="7692" max="7692" width="16.140625" style="72" customWidth="1"/>
    <col min="7693" max="7936" width="11.42578125" style="72"/>
    <col min="7937" max="7937" width="1.85546875" style="72" customWidth="1"/>
    <col min="7938" max="7938" width="8.5703125" style="72" customWidth="1"/>
    <col min="7939" max="7939" width="11.28515625" style="72" customWidth="1"/>
    <col min="7940" max="7940" width="14.5703125" style="72" customWidth="1"/>
    <col min="7941" max="7941" width="14.7109375" style="72" customWidth="1"/>
    <col min="7942" max="7942" width="23.5703125" style="72" customWidth="1"/>
    <col min="7943" max="7947" width="8.28515625" style="72" customWidth="1"/>
    <col min="7948" max="7948" width="16.140625" style="72" customWidth="1"/>
    <col min="7949" max="8192" width="11.42578125" style="72"/>
    <col min="8193" max="8193" width="1.85546875" style="72" customWidth="1"/>
    <col min="8194" max="8194" width="8.5703125" style="72" customWidth="1"/>
    <col min="8195" max="8195" width="11.28515625" style="72" customWidth="1"/>
    <col min="8196" max="8196" width="14.5703125" style="72" customWidth="1"/>
    <col min="8197" max="8197" width="14.7109375" style="72" customWidth="1"/>
    <col min="8198" max="8198" width="23.5703125" style="72" customWidth="1"/>
    <col min="8199" max="8203" width="8.28515625" style="72" customWidth="1"/>
    <col min="8204" max="8204" width="16.140625" style="72" customWidth="1"/>
    <col min="8205" max="8448" width="11.42578125" style="72"/>
    <col min="8449" max="8449" width="1.85546875" style="72" customWidth="1"/>
    <col min="8450" max="8450" width="8.5703125" style="72" customWidth="1"/>
    <col min="8451" max="8451" width="11.28515625" style="72" customWidth="1"/>
    <col min="8452" max="8452" width="14.5703125" style="72" customWidth="1"/>
    <col min="8453" max="8453" width="14.7109375" style="72" customWidth="1"/>
    <col min="8454" max="8454" width="23.5703125" style="72" customWidth="1"/>
    <col min="8455" max="8459" width="8.28515625" style="72" customWidth="1"/>
    <col min="8460" max="8460" width="16.140625" style="72" customWidth="1"/>
    <col min="8461" max="8704" width="11.42578125" style="72"/>
    <col min="8705" max="8705" width="1.85546875" style="72" customWidth="1"/>
    <col min="8706" max="8706" width="8.5703125" style="72" customWidth="1"/>
    <col min="8707" max="8707" width="11.28515625" style="72" customWidth="1"/>
    <col min="8708" max="8708" width="14.5703125" style="72" customWidth="1"/>
    <col min="8709" max="8709" width="14.7109375" style="72" customWidth="1"/>
    <col min="8710" max="8710" width="23.5703125" style="72" customWidth="1"/>
    <col min="8711" max="8715" width="8.28515625" style="72" customWidth="1"/>
    <col min="8716" max="8716" width="16.140625" style="72" customWidth="1"/>
    <col min="8717" max="8960" width="11.42578125" style="72"/>
    <col min="8961" max="8961" width="1.85546875" style="72" customWidth="1"/>
    <col min="8962" max="8962" width="8.5703125" style="72" customWidth="1"/>
    <col min="8963" max="8963" width="11.28515625" style="72" customWidth="1"/>
    <col min="8964" max="8964" width="14.5703125" style="72" customWidth="1"/>
    <col min="8965" max="8965" width="14.7109375" style="72" customWidth="1"/>
    <col min="8966" max="8966" width="23.5703125" style="72" customWidth="1"/>
    <col min="8967" max="8971" width="8.28515625" style="72" customWidth="1"/>
    <col min="8972" max="8972" width="16.140625" style="72" customWidth="1"/>
    <col min="8973" max="9216" width="11.42578125" style="72"/>
    <col min="9217" max="9217" width="1.85546875" style="72" customWidth="1"/>
    <col min="9218" max="9218" width="8.5703125" style="72" customWidth="1"/>
    <col min="9219" max="9219" width="11.28515625" style="72" customWidth="1"/>
    <col min="9220" max="9220" width="14.5703125" style="72" customWidth="1"/>
    <col min="9221" max="9221" width="14.7109375" style="72" customWidth="1"/>
    <col min="9222" max="9222" width="23.5703125" style="72" customWidth="1"/>
    <col min="9223" max="9227" width="8.28515625" style="72" customWidth="1"/>
    <col min="9228" max="9228" width="16.140625" style="72" customWidth="1"/>
    <col min="9229" max="9472" width="11.42578125" style="72"/>
    <col min="9473" max="9473" width="1.85546875" style="72" customWidth="1"/>
    <col min="9474" max="9474" width="8.5703125" style="72" customWidth="1"/>
    <col min="9475" max="9475" width="11.28515625" style="72" customWidth="1"/>
    <col min="9476" max="9476" width="14.5703125" style="72" customWidth="1"/>
    <col min="9477" max="9477" width="14.7109375" style="72" customWidth="1"/>
    <col min="9478" max="9478" width="23.5703125" style="72" customWidth="1"/>
    <col min="9479" max="9483" width="8.28515625" style="72" customWidth="1"/>
    <col min="9484" max="9484" width="16.140625" style="72" customWidth="1"/>
    <col min="9485" max="9728" width="11.42578125" style="72"/>
    <col min="9729" max="9729" width="1.85546875" style="72" customWidth="1"/>
    <col min="9730" max="9730" width="8.5703125" style="72" customWidth="1"/>
    <col min="9731" max="9731" width="11.28515625" style="72" customWidth="1"/>
    <col min="9732" max="9732" width="14.5703125" style="72" customWidth="1"/>
    <col min="9733" max="9733" width="14.7109375" style="72" customWidth="1"/>
    <col min="9734" max="9734" width="23.5703125" style="72" customWidth="1"/>
    <col min="9735" max="9739" width="8.28515625" style="72" customWidth="1"/>
    <col min="9740" max="9740" width="16.140625" style="72" customWidth="1"/>
    <col min="9741" max="9984" width="11.42578125" style="72"/>
    <col min="9985" max="9985" width="1.85546875" style="72" customWidth="1"/>
    <col min="9986" max="9986" width="8.5703125" style="72" customWidth="1"/>
    <col min="9987" max="9987" width="11.28515625" style="72" customWidth="1"/>
    <col min="9988" max="9988" width="14.5703125" style="72" customWidth="1"/>
    <col min="9989" max="9989" width="14.7109375" style="72" customWidth="1"/>
    <col min="9990" max="9990" width="23.5703125" style="72" customWidth="1"/>
    <col min="9991" max="9995" width="8.28515625" style="72" customWidth="1"/>
    <col min="9996" max="9996" width="16.140625" style="72" customWidth="1"/>
    <col min="9997" max="10240" width="11.42578125" style="72"/>
    <col min="10241" max="10241" width="1.85546875" style="72" customWidth="1"/>
    <col min="10242" max="10242" width="8.5703125" style="72" customWidth="1"/>
    <col min="10243" max="10243" width="11.28515625" style="72" customWidth="1"/>
    <col min="10244" max="10244" width="14.5703125" style="72" customWidth="1"/>
    <col min="10245" max="10245" width="14.7109375" style="72" customWidth="1"/>
    <col min="10246" max="10246" width="23.5703125" style="72" customWidth="1"/>
    <col min="10247" max="10251" width="8.28515625" style="72" customWidth="1"/>
    <col min="10252" max="10252" width="16.140625" style="72" customWidth="1"/>
    <col min="10253" max="10496" width="11.42578125" style="72"/>
    <col min="10497" max="10497" width="1.85546875" style="72" customWidth="1"/>
    <col min="10498" max="10498" width="8.5703125" style="72" customWidth="1"/>
    <col min="10499" max="10499" width="11.28515625" style="72" customWidth="1"/>
    <col min="10500" max="10500" width="14.5703125" style="72" customWidth="1"/>
    <col min="10501" max="10501" width="14.7109375" style="72" customWidth="1"/>
    <col min="10502" max="10502" width="23.5703125" style="72" customWidth="1"/>
    <col min="10503" max="10507" width="8.28515625" style="72" customWidth="1"/>
    <col min="10508" max="10508" width="16.140625" style="72" customWidth="1"/>
    <col min="10509" max="10752" width="11.42578125" style="72"/>
    <col min="10753" max="10753" width="1.85546875" style="72" customWidth="1"/>
    <col min="10754" max="10754" width="8.5703125" style="72" customWidth="1"/>
    <col min="10755" max="10755" width="11.28515625" style="72" customWidth="1"/>
    <col min="10756" max="10756" width="14.5703125" style="72" customWidth="1"/>
    <col min="10757" max="10757" width="14.7109375" style="72" customWidth="1"/>
    <col min="10758" max="10758" width="23.5703125" style="72" customWidth="1"/>
    <col min="10759" max="10763" width="8.28515625" style="72" customWidth="1"/>
    <col min="10764" max="10764" width="16.140625" style="72" customWidth="1"/>
    <col min="10765" max="11008" width="11.42578125" style="72"/>
    <col min="11009" max="11009" width="1.85546875" style="72" customWidth="1"/>
    <col min="11010" max="11010" width="8.5703125" style="72" customWidth="1"/>
    <col min="11011" max="11011" width="11.28515625" style="72" customWidth="1"/>
    <col min="11012" max="11012" width="14.5703125" style="72" customWidth="1"/>
    <col min="11013" max="11013" width="14.7109375" style="72" customWidth="1"/>
    <col min="11014" max="11014" width="23.5703125" style="72" customWidth="1"/>
    <col min="11015" max="11019" width="8.28515625" style="72" customWidth="1"/>
    <col min="11020" max="11020" width="16.140625" style="72" customWidth="1"/>
    <col min="11021" max="11264" width="11.42578125" style="72"/>
    <col min="11265" max="11265" width="1.85546875" style="72" customWidth="1"/>
    <col min="11266" max="11266" width="8.5703125" style="72" customWidth="1"/>
    <col min="11267" max="11267" width="11.28515625" style="72" customWidth="1"/>
    <col min="11268" max="11268" width="14.5703125" style="72" customWidth="1"/>
    <col min="11269" max="11269" width="14.7109375" style="72" customWidth="1"/>
    <col min="11270" max="11270" width="23.5703125" style="72" customWidth="1"/>
    <col min="11271" max="11275" width="8.28515625" style="72" customWidth="1"/>
    <col min="11276" max="11276" width="16.140625" style="72" customWidth="1"/>
    <col min="11277" max="11520" width="11.42578125" style="72"/>
    <col min="11521" max="11521" width="1.85546875" style="72" customWidth="1"/>
    <col min="11522" max="11522" width="8.5703125" style="72" customWidth="1"/>
    <col min="11523" max="11523" width="11.28515625" style="72" customWidth="1"/>
    <col min="11524" max="11524" width="14.5703125" style="72" customWidth="1"/>
    <col min="11525" max="11525" width="14.7109375" style="72" customWidth="1"/>
    <col min="11526" max="11526" width="23.5703125" style="72" customWidth="1"/>
    <col min="11527" max="11531" width="8.28515625" style="72" customWidth="1"/>
    <col min="11532" max="11532" width="16.140625" style="72" customWidth="1"/>
    <col min="11533" max="11776" width="11.42578125" style="72"/>
    <col min="11777" max="11777" width="1.85546875" style="72" customWidth="1"/>
    <col min="11778" max="11778" width="8.5703125" style="72" customWidth="1"/>
    <col min="11779" max="11779" width="11.28515625" style="72" customWidth="1"/>
    <col min="11780" max="11780" width="14.5703125" style="72" customWidth="1"/>
    <col min="11781" max="11781" width="14.7109375" style="72" customWidth="1"/>
    <col min="11782" max="11782" width="23.5703125" style="72" customWidth="1"/>
    <col min="11783" max="11787" width="8.28515625" style="72" customWidth="1"/>
    <col min="11788" max="11788" width="16.140625" style="72" customWidth="1"/>
    <col min="11789" max="12032" width="11.42578125" style="72"/>
    <col min="12033" max="12033" width="1.85546875" style="72" customWidth="1"/>
    <col min="12034" max="12034" width="8.5703125" style="72" customWidth="1"/>
    <col min="12035" max="12035" width="11.28515625" style="72" customWidth="1"/>
    <col min="12036" max="12036" width="14.5703125" style="72" customWidth="1"/>
    <col min="12037" max="12037" width="14.7109375" style="72" customWidth="1"/>
    <col min="12038" max="12038" width="23.5703125" style="72" customWidth="1"/>
    <col min="12039" max="12043" width="8.28515625" style="72" customWidth="1"/>
    <col min="12044" max="12044" width="16.140625" style="72" customWidth="1"/>
    <col min="12045" max="12288" width="11.42578125" style="72"/>
    <col min="12289" max="12289" width="1.85546875" style="72" customWidth="1"/>
    <col min="12290" max="12290" width="8.5703125" style="72" customWidth="1"/>
    <col min="12291" max="12291" width="11.28515625" style="72" customWidth="1"/>
    <col min="12292" max="12292" width="14.5703125" style="72" customWidth="1"/>
    <col min="12293" max="12293" width="14.7109375" style="72" customWidth="1"/>
    <col min="12294" max="12294" width="23.5703125" style="72" customWidth="1"/>
    <col min="12295" max="12299" width="8.28515625" style="72" customWidth="1"/>
    <col min="12300" max="12300" width="16.140625" style="72" customWidth="1"/>
    <col min="12301" max="12544" width="11.42578125" style="72"/>
    <col min="12545" max="12545" width="1.85546875" style="72" customWidth="1"/>
    <col min="12546" max="12546" width="8.5703125" style="72" customWidth="1"/>
    <col min="12547" max="12547" width="11.28515625" style="72" customWidth="1"/>
    <col min="12548" max="12548" width="14.5703125" style="72" customWidth="1"/>
    <col min="12549" max="12549" width="14.7109375" style="72" customWidth="1"/>
    <col min="12550" max="12550" width="23.5703125" style="72" customWidth="1"/>
    <col min="12551" max="12555" width="8.28515625" style="72" customWidth="1"/>
    <col min="12556" max="12556" width="16.140625" style="72" customWidth="1"/>
    <col min="12557" max="12800" width="11.42578125" style="72"/>
    <col min="12801" max="12801" width="1.85546875" style="72" customWidth="1"/>
    <col min="12802" max="12802" width="8.5703125" style="72" customWidth="1"/>
    <col min="12803" max="12803" width="11.28515625" style="72" customWidth="1"/>
    <col min="12804" max="12804" width="14.5703125" style="72" customWidth="1"/>
    <col min="12805" max="12805" width="14.7109375" style="72" customWidth="1"/>
    <col min="12806" max="12806" width="23.5703125" style="72" customWidth="1"/>
    <col min="12807" max="12811" width="8.28515625" style="72" customWidth="1"/>
    <col min="12812" max="12812" width="16.140625" style="72" customWidth="1"/>
    <col min="12813" max="13056" width="11.42578125" style="72"/>
    <col min="13057" max="13057" width="1.85546875" style="72" customWidth="1"/>
    <col min="13058" max="13058" width="8.5703125" style="72" customWidth="1"/>
    <col min="13059" max="13059" width="11.28515625" style="72" customWidth="1"/>
    <col min="13060" max="13060" width="14.5703125" style="72" customWidth="1"/>
    <col min="13061" max="13061" width="14.7109375" style="72" customWidth="1"/>
    <col min="13062" max="13062" width="23.5703125" style="72" customWidth="1"/>
    <col min="13063" max="13067" width="8.28515625" style="72" customWidth="1"/>
    <col min="13068" max="13068" width="16.140625" style="72" customWidth="1"/>
    <col min="13069" max="13312" width="11.42578125" style="72"/>
    <col min="13313" max="13313" width="1.85546875" style="72" customWidth="1"/>
    <col min="13314" max="13314" width="8.5703125" style="72" customWidth="1"/>
    <col min="13315" max="13315" width="11.28515625" style="72" customWidth="1"/>
    <col min="13316" max="13316" width="14.5703125" style="72" customWidth="1"/>
    <col min="13317" max="13317" width="14.7109375" style="72" customWidth="1"/>
    <col min="13318" max="13318" width="23.5703125" style="72" customWidth="1"/>
    <col min="13319" max="13323" width="8.28515625" style="72" customWidth="1"/>
    <col min="13324" max="13324" width="16.140625" style="72" customWidth="1"/>
    <col min="13325" max="13568" width="11.42578125" style="72"/>
    <col min="13569" max="13569" width="1.85546875" style="72" customWidth="1"/>
    <col min="13570" max="13570" width="8.5703125" style="72" customWidth="1"/>
    <col min="13571" max="13571" width="11.28515625" style="72" customWidth="1"/>
    <col min="13572" max="13572" width="14.5703125" style="72" customWidth="1"/>
    <col min="13573" max="13573" width="14.7109375" style="72" customWidth="1"/>
    <col min="13574" max="13574" width="23.5703125" style="72" customWidth="1"/>
    <col min="13575" max="13579" width="8.28515625" style="72" customWidth="1"/>
    <col min="13580" max="13580" width="16.140625" style="72" customWidth="1"/>
    <col min="13581" max="13824" width="11.42578125" style="72"/>
    <col min="13825" max="13825" width="1.85546875" style="72" customWidth="1"/>
    <col min="13826" max="13826" width="8.5703125" style="72" customWidth="1"/>
    <col min="13827" max="13827" width="11.28515625" style="72" customWidth="1"/>
    <col min="13828" max="13828" width="14.5703125" style="72" customWidth="1"/>
    <col min="13829" max="13829" width="14.7109375" style="72" customWidth="1"/>
    <col min="13830" max="13830" width="23.5703125" style="72" customWidth="1"/>
    <col min="13831" max="13835" width="8.28515625" style="72" customWidth="1"/>
    <col min="13836" max="13836" width="16.140625" style="72" customWidth="1"/>
    <col min="13837" max="14080" width="11.42578125" style="72"/>
    <col min="14081" max="14081" width="1.85546875" style="72" customWidth="1"/>
    <col min="14082" max="14082" width="8.5703125" style="72" customWidth="1"/>
    <col min="14083" max="14083" width="11.28515625" style="72" customWidth="1"/>
    <col min="14084" max="14084" width="14.5703125" style="72" customWidth="1"/>
    <col min="14085" max="14085" width="14.7109375" style="72" customWidth="1"/>
    <col min="14086" max="14086" width="23.5703125" style="72" customWidth="1"/>
    <col min="14087" max="14091" width="8.28515625" style="72" customWidth="1"/>
    <col min="14092" max="14092" width="16.140625" style="72" customWidth="1"/>
    <col min="14093" max="14336" width="11.42578125" style="72"/>
    <col min="14337" max="14337" width="1.85546875" style="72" customWidth="1"/>
    <col min="14338" max="14338" width="8.5703125" style="72" customWidth="1"/>
    <col min="14339" max="14339" width="11.28515625" style="72" customWidth="1"/>
    <col min="14340" max="14340" width="14.5703125" style="72" customWidth="1"/>
    <col min="14341" max="14341" width="14.7109375" style="72" customWidth="1"/>
    <col min="14342" max="14342" width="23.5703125" style="72" customWidth="1"/>
    <col min="14343" max="14347" width="8.28515625" style="72" customWidth="1"/>
    <col min="14348" max="14348" width="16.140625" style="72" customWidth="1"/>
    <col min="14349" max="14592" width="11.42578125" style="72"/>
    <col min="14593" max="14593" width="1.85546875" style="72" customWidth="1"/>
    <col min="14594" max="14594" width="8.5703125" style="72" customWidth="1"/>
    <col min="14595" max="14595" width="11.28515625" style="72" customWidth="1"/>
    <col min="14596" max="14596" width="14.5703125" style="72" customWidth="1"/>
    <col min="14597" max="14597" width="14.7109375" style="72" customWidth="1"/>
    <col min="14598" max="14598" width="23.5703125" style="72" customWidth="1"/>
    <col min="14599" max="14603" width="8.28515625" style="72" customWidth="1"/>
    <col min="14604" max="14604" width="16.140625" style="72" customWidth="1"/>
    <col min="14605" max="14848" width="11.42578125" style="72"/>
    <col min="14849" max="14849" width="1.85546875" style="72" customWidth="1"/>
    <col min="14850" max="14850" width="8.5703125" style="72" customWidth="1"/>
    <col min="14851" max="14851" width="11.28515625" style="72" customWidth="1"/>
    <col min="14852" max="14852" width="14.5703125" style="72" customWidth="1"/>
    <col min="14853" max="14853" width="14.7109375" style="72" customWidth="1"/>
    <col min="14854" max="14854" width="23.5703125" style="72" customWidth="1"/>
    <col min="14855" max="14859" width="8.28515625" style="72" customWidth="1"/>
    <col min="14860" max="14860" width="16.140625" style="72" customWidth="1"/>
    <col min="14861" max="15104" width="11.42578125" style="72"/>
    <col min="15105" max="15105" width="1.85546875" style="72" customWidth="1"/>
    <col min="15106" max="15106" width="8.5703125" style="72" customWidth="1"/>
    <col min="15107" max="15107" width="11.28515625" style="72" customWidth="1"/>
    <col min="15108" max="15108" width="14.5703125" style="72" customWidth="1"/>
    <col min="15109" max="15109" width="14.7109375" style="72" customWidth="1"/>
    <col min="15110" max="15110" width="23.5703125" style="72" customWidth="1"/>
    <col min="15111" max="15115" width="8.28515625" style="72" customWidth="1"/>
    <col min="15116" max="15116" width="16.140625" style="72" customWidth="1"/>
    <col min="15117" max="15360" width="11.42578125" style="72"/>
    <col min="15361" max="15361" width="1.85546875" style="72" customWidth="1"/>
    <col min="15362" max="15362" width="8.5703125" style="72" customWidth="1"/>
    <col min="15363" max="15363" width="11.28515625" style="72" customWidth="1"/>
    <col min="15364" max="15364" width="14.5703125" style="72" customWidth="1"/>
    <col min="15365" max="15365" width="14.7109375" style="72" customWidth="1"/>
    <col min="15366" max="15366" width="23.5703125" style="72" customWidth="1"/>
    <col min="15367" max="15371" width="8.28515625" style="72" customWidth="1"/>
    <col min="15372" max="15372" width="16.140625" style="72" customWidth="1"/>
    <col min="15373" max="15616" width="11.42578125" style="72"/>
    <col min="15617" max="15617" width="1.85546875" style="72" customWidth="1"/>
    <col min="15618" max="15618" width="8.5703125" style="72" customWidth="1"/>
    <col min="15619" max="15619" width="11.28515625" style="72" customWidth="1"/>
    <col min="15620" max="15620" width="14.5703125" style="72" customWidth="1"/>
    <col min="15621" max="15621" width="14.7109375" style="72" customWidth="1"/>
    <col min="15622" max="15622" width="23.5703125" style="72" customWidth="1"/>
    <col min="15623" max="15627" width="8.28515625" style="72" customWidth="1"/>
    <col min="15628" max="15628" width="16.140625" style="72" customWidth="1"/>
    <col min="15629" max="15872" width="11.42578125" style="72"/>
    <col min="15873" max="15873" width="1.85546875" style="72" customWidth="1"/>
    <col min="15874" max="15874" width="8.5703125" style="72" customWidth="1"/>
    <col min="15875" max="15875" width="11.28515625" style="72" customWidth="1"/>
    <col min="15876" max="15876" width="14.5703125" style="72" customWidth="1"/>
    <col min="15877" max="15877" width="14.7109375" style="72" customWidth="1"/>
    <col min="15878" max="15878" width="23.5703125" style="72" customWidth="1"/>
    <col min="15879" max="15883" width="8.28515625" style="72" customWidth="1"/>
    <col min="15884" max="15884" width="16.140625" style="72" customWidth="1"/>
    <col min="15885" max="16128" width="11.42578125" style="72"/>
    <col min="16129" max="16129" width="1.85546875" style="72" customWidth="1"/>
    <col min="16130" max="16130" width="8.5703125" style="72" customWidth="1"/>
    <col min="16131" max="16131" width="11.28515625" style="72" customWidth="1"/>
    <col min="16132" max="16132" width="14.5703125" style="72" customWidth="1"/>
    <col min="16133" max="16133" width="14.7109375" style="72" customWidth="1"/>
    <col min="16134" max="16134" width="23.5703125" style="72" customWidth="1"/>
    <col min="16135" max="16139" width="8.28515625" style="72" customWidth="1"/>
    <col min="16140" max="16140" width="16.140625" style="72" customWidth="1"/>
    <col min="16141" max="16384" width="11.42578125" style="72"/>
  </cols>
  <sheetData>
    <row r="2" spans="1:19" s="70" customFormat="1" ht="21.75" customHeight="1" x14ac:dyDescent="0.2">
      <c r="B2" s="275"/>
      <c r="C2" s="275"/>
      <c r="D2" s="276" t="s">
        <v>104</v>
      </c>
      <c r="E2" s="276"/>
      <c r="F2" s="276"/>
      <c r="G2" s="276"/>
      <c r="H2" s="276"/>
      <c r="I2" s="276"/>
      <c r="J2" s="276"/>
      <c r="K2" s="276"/>
    </row>
    <row r="3" spans="1:19" s="70" customFormat="1" ht="18" customHeight="1" x14ac:dyDescent="0.2">
      <c r="B3" s="275"/>
      <c r="C3" s="275"/>
      <c r="D3" s="276" t="s">
        <v>18</v>
      </c>
      <c r="E3" s="276"/>
      <c r="F3" s="276"/>
      <c r="G3" s="276"/>
      <c r="H3" s="276"/>
      <c r="I3" s="276"/>
      <c r="J3" s="276"/>
      <c r="K3" s="276"/>
    </row>
    <row r="4" spans="1:19" s="70" customFormat="1" ht="18" customHeight="1" x14ac:dyDescent="0.2">
      <c r="B4" s="275"/>
      <c r="C4" s="275"/>
      <c r="D4" s="276" t="s">
        <v>105</v>
      </c>
      <c r="E4" s="276"/>
      <c r="F4" s="276"/>
      <c r="G4" s="276"/>
      <c r="H4" s="276"/>
      <c r="I4" s="276"/>
      <c r="J4" s="276"/>
      <c r="K4" s="276"/>
    </row>
    <row r="5" spans="1:19" s="70" customFormat="1" ht="18" customHeight="1" x14ac:dyDescent="0.2">
      <c r="B5" s="275"/>
      <c r="C5" s="275"/>
      <c r="D5" s="277" t="s">
        <v>134</v>
      </c>
      <c r="E5" s="277"/>
      <c r="F5" s="277"/>
      <c r="G5" s="277"/>
      <c r="H5" s="277" t="s">
        <v>135</v>
      </c>
      <c r="I5" s="277"/>
      <c r="J5" s="277"/>
      <c r="K5" s="277"/>
    </row>
    <row r="6" spans="1:19" s="70" customFormat="1" ht="33.75" customHeight="1" thickBot="1" x14ac:dyDescent="0.25"/>
    <row r="7" spans="1:19" ht="24.75" customHeight="1" thickBot="1" x14ac:dyDescent="0.25">
      <c r="A7" s="71"/>
      <c r="B7" s="278" t="s">
        <v>108</v>
      </c>
      <c r="C7" s="279"/>
      <c r="D7" s="280" t="s">
        <v>347</v>
      </c>
      <c r="E7" s="281"/>
      <c r="F7" s="282"/>
      <c r="G7" s="70"/>
      <c r="H7" s="70"/>
      <c r="I7" s="70"/>
      <c r="J7" s="70"/>
      <c r="K7" s="70"/>
      <c r="L7" s="70"/>
      <c r="M7" s="70"/>
      <c r="N7" s="70"/>
      <c r="O7" s="70"/>
      <c r="P7" s="70"/>
      <c r="Q7" s="70"/>
      <c r="R7" s="70"/>
      <c r="S7" s="70"/>
    </row>
    <row r="8" spans="1:19" ht="30" customHeight="1" thickBot="1" x14ac:dyDescent="0.25">
      <c r="A8" s="71"/>
      <c r="B8" s="278" t="s">
        <v>136</v>
      </c>
      <c r="C8" s="279"/>
      <c r="D8" s="280" t="s">
        <v>347</v>
      </c>
      <c r="E8" s="281"/>
      <c r="F8" s="282"/>
      <c r="G8" s="70"/>
      <c r="H8" s="70"/>
      <c r="I8" s="70"/>
      <c r="J8" s="70"/>
      <c r="K8" s="70"/>
      <c r="L8" s="70"/>
      <c r="M8" s="70"/>
      <c r="N8" s="70"/>
      <c r="O8" s="70"/>
      <c r="P8" s="70"/>
      <c r="Q8" s="70"/>
      <c r="R8" s="70"/>
      <c r="S8" s="70"/>
    </row>
    <row r="9" spans="1:19" ht="24.75" customHeight="1" x14ac:dyDescent="0.2">
      <c r="A9" s="71"/>
      <c r="B9" s="70"/>
      <c r="C9" s="70"/>
      <c r="D9" s="70"/>
      <c r="E9" s="70"/>
      <c r="F9" s="70"/>
      <c r="G9" s="70"/>
      <c r="H9" s="70"/>
      <c r="I9" s="70"/>
      <c r="J9" s="70"/>
      <c r="K9" s="70"/>
      <c r="L9" s="70"/>
      <c r="M9" s="70"/>
      <c r="N9" s="70"/>
      <c r="O9" s="70"/>
      <c r="P9" s="70"/>
      <c r="Q9" s="70"/>
      <c r="R9" s="70"/>
      <c r="S9" s="70"/>
    </row>
    <row r="10" spans="1:19" s="73" customFormat="1" ht="36.75" customHeight="1" x14ac:dyDescent="0.2">
      <c r="B10" s="283" t="s">
        <v>137</v>
      </c>
      <c r="C10" s="283"/>
      <c r="D10" s="283"/>
      <c r="E10" s="283"/>
      <c r="F10" s="283"/>
      <c r="G10" s="283"/>
      <c r="H10" s="283"/>
      <c r="I10" s="283"/>
      <c r="J10" s="283"/>
      <c r="K10" s="283"/>
      <c r="L10" s="273" t="s">
        <v>138</v>
      </c>
      <c r="M10" s="70"/>
      <c r="N10" s="70"/>
      <c r="O10" s="70"/>
      <c r="P10" s="70"/>
      <c r="Q10" s="70"/>
      <c r="R10" s="70"/>
      <c r="S10" s="70"/>
    </row>
    <row r="11" spans="1:19" s="73" customFormat="1" ht="38.25" customHeight="1" x14ac:dyDescent="0.2">
      <c r="B11" s="74" t="s">
        <v>110</v>
      </c>
      <c r="C11" s="74" t="s">
        <v>113</v>
      </c>
      <c r="D11" s="74" t="s">
        <v>139</v>
      </c>
      <c r="E11" s="74" t="s">
        <v>140</v>
      </c>
      <c r="F11" s="74" t="s">
        <v>141</v>
      </c>
      <c r="G11" s="74">
        <v>2016</v>
      </c>
      <c r="H11" s="74">
        <v>2017</v>
      </c>
      <c r="I11" s="74">
        <v>2018</v>
      </c>
      <c r="J11" s="74">
        <v>2019</v>
      </c>
      <c r="K11" s="74">
        <v>2020</v>
      </c>
      <c r="L11" s="274"/>
      <c r="M11" s="70"/>
      <c r="N11" s="70"/>
      <c r="O11" s="70"/>
      <c r="P11" s="70"/>
      <c r="Q11" s="70"/>
      <c r="R11" s="70"/>
      <c r="S11" s="70"/>
    </row>
    <row r="12" spans="1:19" s="234" customFormat="1" ht="146.25" customHeight="1" x14ac:dyDescent="0.2">
      <c r="B12" s="235">
        <f>+'1_Acciones_disciplinarias'!C9</f>
        <v>1</v>
      </c>
      <c r="C12" s="236" t="str">
        <f>+'1_Acciones_disciplinarias'!F9</f>
        <v>Sustanciar el 100% de las actuaciones disciplinarias de segunda instancia</v>
      </c>
      <c r="D12" s="237" t="str">
        <f>+'1_Acciones_disciplinarias'!H16</f>
        <v>Constante</v>
      </c>
      <c r="E12" s="238" t="s">
        <v>387</v>
      </c>
      <c r="F12" s="239">
        <v>1</v>
      </c>
      <c r="G12" s="240" t="s">
        <v>335</v>
      </c>
      <c r="H12" s="240" t="s">
        <v>335</v>
      </c>
      <c r="I12" s="240" t="s">
        <v>335</v>
      </c>
      <c r="J12" s="239">
        <v>1</v>
      </c>
      <c r="K12" s="239">
        <v>1</v>
      </c>
      <c r="L12" s="240"/>
      <c r="M12" s="241"/>
      <c r="N12" s="70"/>
      <c r="O12" s="70"/>
      <c r="P12" s="70"/>
      <c r="Q12" s="70"/>
      <c r="R12" s="70"/>
      <c r="S12" s="70"/>
    </row>
    <row r="13" spans="1:19" s="234" customFormat="1" ht="146.25" customHeight="1" x14ac:dyDescent="0.2">
      <c r="B13" s="235">
        <f>'2_Seguimientos'!C9</f>
        <v>2</v>
      </c>
      <c r="C13" s="236" t="str">
        <f>'2_Seguimientos'!F9</f>
        <v>Realizar el 100% de los seguimientos programados a la gestión de la SGJ y sus direcciones.</v>
      </c>
      <c r="D13" s="237" t="str">
        <f>'2_Seguimientos'!H16</f>
        <v>Constante</v>
      </c>
      <c r="E13" s="238" t="s">
        <v>387</v>
      </c>
      <c r="F13" s="239">
        <v>1</v>
      </c>
      <c r="G13" s="240" t="s">
        <v>335</v>
      </c>
      <c r="H13" s="240" t="s">
        <v>335</v>
      </c>
      <c r="I13" s="240" t="s">
        <v>335</v>
      </c>
      <c r="J13" s="239">
        <v>1</v>
      </c>
      <c r="K13" s="239">
        <v>1</v>
      </c>
      <c r="L13" s="240"/>
      <c r="M13" s="241"/>
      <c r="N13" s="70"/>
      <c r="O13" s="70"/>
      <c r="P13" s="70"/>
      <c r="Q13" s="70"/>
      <c r="R13" s="70"/>
      <c r="S13" s="70"/>
    </row>
    <row r="14" spans="1:19" s="234" customFormat="1" ht="146.25" customHeight="1" x14ac:dyDescent="0.2">
      <c r="B14" s="235">
        <f>'3_MIPG'!C9</f>
        <v>3</v>
      </c>
      <c r="C14" s="236" t="str">
        <f>'3_MIPG'!F9</f>
        <v>Cumplir el 100% de las actividades propuestas en el Modelo Integrado de Planeación y Gestión - MIPG por la Subsecretaría de Gestión Jurídica</v>
      </c>
      <c r="D14" s="237" t="str">
        <f>'3_MIPG'!H16</f>
        <v>Constante</v>
      </c>
      <c r="E14" s="238" t="s">
        <v>387</v>
      </c>
      <c r="F14" s="239">
        <v>1</v>
      </c>
      <c r="G14" s="240" t="s">
        <v>335</v>
      </c>
      <c r="H14" s="240" t="s">
        <v>335</v>
      </c>
      <c r="I14" s="240" t="s">
        <v>335</v>
      </c>
      <c r="J14" s="239">
        <v>1</v>
      </c>
      <c r="K14" s="239">
        <v>1</v>
      </c>
      <c r="L14" s="240"/>
      <c r="M14" s="241"/>
      <c r="N14" s="70"/>
      <c r="O14" s="70"/>
      <c r="P14" s="70"/>
      <c r="Q14" s="70"/>
      <c r="R14" s="70"/>
      <c r="S14" s="70"/>
    </row>
    <row r="15" spans="1:19" s="75" customFormat="1" x14ac:dyDescent="0.2"/>
    <row r="16" spans="1:19" s="75" customFormat="1" x14ac:dyDescent="0.2"/>
  </sheetData>
  <mergeCells count="12">
    <mergeCell ref="L10:L11"/>
    <mergeCell ref="B2:C5"/>
    <mergeCell ref="D2:K2"/>
    <mergeCell ref="D3:K3"/>
    <mergeCell ref="D4:K4"/>
    <mergeCell ref="D5:G5"/>
    <mergeCell ref="H5:K5"/>
    <mergeCell ref="B7:C7"/>
    <mergeCell ref="D7:F7"/>
    <mergeCell ref="B8:C8"/>
    <mergeCell ref="D8:F8"/>
    <mergeCell ref="B10:K10"/>
  </mergeCells>
  <pageMargins left="1" right="1" top="1" bottom="1" header="0.5" footer="0.5"/>
  <pageSetup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X67"/>
  <sheetViews>
    <sheetView topLeftCell="B13" zoomScale="90" zoomScaleNormal="90" zoomScaleSheetLayoutView="100" zoomScalePageLayoutView="70" workbookViewId="0">
      <selection activeCell="J31" sqref="J31"/>
    </sheetView>
  </sheetViews>
  <sheetFormatPr baseColWidth="10" defaultRowHeight="12.75" x14ac:dyDescent="0.2"/>
  <cols>
    <col min="1" max="1" width="1" style="1" customWidth="1"/>
    <col min="2" max="2" width="25.42578125" style="2" customWidth="1"/>
    <col min="3" max="3" width="14.5703125" style="1" customWidth="1"/>
    <col min="4" max="4" width="20.140625" style="1" customWidth="1"/>
    <col min="5" max="5" width="16.42578125" style="1" customWidth="1"/>
    <col min="6" max="6" width="25" style="1" customWidth="1"/>
    <col min="7" max="7" width="22" style="3" customWidth="1"/>
    <col min="8" max="8" width="20.5703125" style="1" customWidth="1"/>
    <col min="9" max="9" width="22.42578125" style="1" customWidth="1"/>
    <col min="10" max="11" width="22.42578125" style="20" customWidth="1"/>
    <col min="12" max="21" width="11.42578125" style="47"/>
    <col min="22" max="24" width="11.42578125" style="48"/>
    <col min="25" max="16384" width="11.42578125" style="1"/>
  </cols>
  <sheetData>
    <row r="1" spans="2:24" ht="6" customHeight="1" x14ac:dyDescent="0.2"/>
    <row r="2" spans="2:24" ht="33.75" customHeight="1" x14ac:dyDescent="0.2">
      <c r="B2" s="287"/>
      <c r="C2" s="289" t="s">
        <v>344</v>
      </c>
      <c r="D2" s="289"/>
      <c r="E2" s="289"/>
      <c r="F2" s="289"/>
      <c r="G2" s="289"/>
      <c r="H2" s="289"/>
      <c r="I2" s="289"/>
      <c r="J2" s="12"/>
      <c r="K2" s="47"/>
      <c r="L2" s="49" t="s">
        <v>35</v>
      </c>
      <c r="U2" s="48"/>
      <c r="X2" s="1"/>
    </row>
    <row r="3" spans="2:24" ht="25.5" customHeight="1" x14ac:dyDescent="0.2">
      <c r="B3" s="287"/>
      <c r="C3" s="288" t="s">
        <v>18</v>
      </c>
      <c r="D3" s="288"/>
      <c r="E3" s="288"/>
      <c r="F3" s="288"/>
      <c r="G3" s="288"/>
      <c r="H3" s="288"/>
      <c r="I3" s="288"/>
      <c r="J3" s="12"/>
      <c r="K3" s="47"/>
      <c r="L3" s="49" t="s">
        <v>30</v>
      </c>
      <c r="U3" s="48"/>
      <c r="X3" s="1"/>
    </row>
    <row r="4" spans="2:24" ht="25.5" customHeight="1" x14ac:dyDescent="0.2">
      <c r="B4" s="287"/>
      <c r="C4" s="288" t="s">
        <v>0</v>
      </c>
      <c r="D4" s="288"/>
      <c r="E4" s="288"/>
      <c r="F4" s="288"/>
      <c r="G4" s="288"/>
      <c r="H4" s="288"/>
      <c r="I4" s="288"/>
      <c r="J4" s="12"/>
      <c r="K4" s="47"/>
      <c r="L4" s="49" t="s">
        <v>36</v>
      </c>
      <c r="U4" s="48"/>
      <c r="X4" s="1"/>
    </row>
    <row r="5" spans="2:24" ht="25.5" customHeight="1" x14ac:dyDescent="0.2">
      <c r="B5" s="287"/>
      <c r="C5" s="288" t="s">
        <v>38</v>
      </c>
      <c r="D5" s="288"/>
      <c r="E5" s="288"/>
      <c r="F5" s="288"/>
      <c r="G5" s="290" t="s">
        <v>103</v>
      </c>
      <c r="H5" s="290"/>
      <c r="I5" s="290"/>
      <c r="J5" s="12"/>
      <c r="K5" s="47"/>
      <c r="L5" s="49" t="s">
        <v>31</v>
      </c>
      <c r="U5" s="48"/>
      <c r="X5" s="1"/>
    </row>
    <row r="6" spans="2:24" ht="23.25" customHeight="1" x14ac:dyDescent="0.2">
      <c r="B6" s="320" t="s">
        <v>1</v>
      </c>
      <c r="C6" s="320"/>
      <c r="D6" s="320"/>
      <c r="E6" s="320"/>
      <c r="F6" s="320"/>
      <c r="G6" s="320"/>
      <c r="H6" s="320"/>
      <c r="I6" s="320"/>
      <c r="J6" s="21"/>
      <c r="K6" s="21"/>
    </row>
    <row r="7" spans="2:24" ht="24" customHeight="1" x14ac:dyDescent="0.2">
      <c r="B7" s="306" t="s">
        <v>37</v>
      </c>
      <c r="C7" s="306"/>
      <c r="D7" s="306"/>
      <c r="E7" s="306"/>
      <c r="F7" s="306"/>
      <c r="G7" s="306"/>
      <c r="H7" s="306"/>
      <c r="I7" s="306"/>
      <c r="J7" s="13"/>
      <c r="K7" s="13"/>
    </row>
    <row r="8" spans="2:24" ht="24" customHeight="1" x14ac:dyDescent="0.2">
      <c r="B8" s="322" t="s">
        <v>19</v>
      </c>
      <c r="C8" s="322"/>
      <c r="D8" s="322"/>
      <c r="E8" s="322"/>
      <c r="F8" s="322"/>
      <c r="G8" s="322"/>
      <c r="H8" s="322"/>
      <c r="I8" s="322"/>
      <c r="J8" s="19"/>
      <c r="K8" s="19"/>
      <c r="N8" s="53" t="s">
        <v>57</v>
      </c>
    </row>
    <row r="9" spans="2:24" ht="46.5" customHeight="1" x14ac:dyDescent="0.2">
      <c r="B9" s="203" t="s">
        <v>101</v>
      </c>
      <c r="C9" s="212">
        <v>1</v>
      </c>
      <c r="D9" s="292" t="s">
        <v>102</v>
      </c>
      <c r="E9" s="292"/>
      <c r="F9" s="297" t="s">
        <v>349</v>
      </c>
      <c r="G9" s="297"/>
      <c r="H9" s="297"/>
      <c r="I9" s="297"/>
      <c r="J9" s="22"/>
      <c r="K9" s="22"/>
      <c r="M9" s="49" t="s">
        <v>22</v>
      </c>
      <c r="N9" s="53" t="s">
        <v>58</v>
      </c>
    </row>
    <row r="10" spans="2:24" ht="30.75" customHeight="1" x14ac:dyDescent="0.2">
      <c r="B10" s="203" t="s">
        <v>41</v>
      </c>
      <c r="C10" s="213" t="s">
        <v>89</v>
      </c>
      <c r="D10" s="292" t="s">
        <v>40</v>
      </c>
      <c r="E10" s="292"/>
      <c r="F10" s="326" t="s">
        <v>347</v>
      </c>
      <c r="G10" s="326"/>
      <c r="H10" s="37" t="s">
        <v>46</v>
      </c>
      <c r="I10" s="213" t="s">
        <v>89</v>
      </c>
      <c r="J10" s="15"/>
      <c r="K10" s="15"/>
      <c r="M10" s="49" t="s">
        <v>23</v>
      </c>
      <c r="N10" s="53" t="s">
        <v>59</v>
      </c>
    </row>
    <row r="11" spans="2:24" ht="30.75" customHeight="1" x14ac:dyDescent="0.2">
      <c r="B11" s="203" t="s">
        <v>47</v>
      </c>
      <c r="C11" s="321" t="s">
        <v>334</v>
      </c>
      <c r="D11" s="321"/>
      <c r="E11" s="321"/>
      <c r="F11" s="321"/>
      <c r="G11" s="37" t="s">
        <v>48</v>
      </c>
      <c r="H11" s="325" t="s">
        <v>334</v>
      </c>
      <c r="I11" s="325"/>
      <c r="J11" s="23"/>
      <c r="K11" s="23"/>
      <c r="M11" s="49" t="s">
        <v>24</v>
      </c>
      <c r="N11" s="53" t="s">
        <v>60</v>
      </c>
    </row>
    <row r="12" spans="2:24" ht="30.75" customHeight="1" x14ac:dyDescent="0.2">
      <c r="B12" s="203" t="s">
        <v>49</v>
      </c>
      <c r="C12" s="323" t="s">
        <v>22</v>
      </c>
      <c r="D12" s="323"/>
      <c r="E12" s="323"/>
      <c r="F12" s="323"/>
      <c r="G12" s="37" t="s">
        <v>50</v>
      </c>
      <c r="H12" s="324" t="s">
        <v>308</v>
      </c>
      <c r="I12" s="324"/>
      <c r="J12" s="24"/>
      <c r="K12" s="24"/>
      <c r="M12" s="50" t="s">
        <v>25</v>
      </c>
    </row>
    <row r="13" spans="2:24" ht="30.75" customHeight="1" x14ac:dyDescent="0.2">
      <c r="B13" s="203" t="s">
        <v>51</v>
      </c>
      <c r="C13" s="305" t="s">
        <v>96</v>
      </c>
      <c r="D13" s="305"/>
      <c r="E13" s="305"/>
      <c r="F13" s="305"/>
      <c r="G13" s="305"/>
      <c r="H13" s="305"/>
      <c r="I13" s="305"/>
      <c r="J13" s="14"/>
      <c r="K13" s="14"/>
      <c r="M13" s="50"/>
    </row>
    <row r="14" spans="2:24" ht="30.75" customHeight="1" x14ac:dyDescent="0.2">
      <c r="B14" s="203" t="s">
        <v>52</v>
      </c>
      <c r="C14" s="295" t="s">
        <v>334</v>
      </c>
      <c r="D14" s="295"/>
      <c r="E14" s="295"/>
      <c r="F14" s="295"/>
      <c r="G14" s="295"/>
      <c r="H14" s="295"/>
      <c r="I14" s="295"/>
      <c r="J14" s="15"/>
      <c r="K14" s="15"/>
      <c r="M14" s="50"/>
      <c r="N14" s="53" t="s">
        <v>88</v>
      </c>
    </row>
    <row r="15" spans="2:24" ht="30.75" customHeight="1" x14ac:dyDescent="0.2">
      <c r="B15" s="203" t="s">
        <v>53</v>
      </c>
      <c r="C15" s="293" t="s">
        <v>348</v>
      </c>
      <c r="D15" s="293"/>
      <c r="E15" s="293"/>
      <c r="F15" s="293"/>
      <c r="G15" s="37" t="s">
        <v>54</v>
      </c>
      <c r="H15" s="294" t="s">
        <v>32</v>
      </c>
      <c r="I15" s="294"/>
      <c r="J15" s="15"/>
      <c r="K15" s="15"/>
      <c r="M15" s="50" t="s">
        <v>26</v>
      </c>
      <c r="N15" s="53" t="s">
        <v>89</v>
      </c>
    </row>
    <row r="16" spans="2:24" ht="30.75" customHeight="1" x14ac:dyDescent="0.2">
      <c r="B16" s="203" t="s">
        <v>55</v>
      </c>
      <c r="C16" s="296" t="s">
        <v>345</v>
      </c>
      <c r="D16" s="296"/>
      <c r="E16" s="296"/>
      <c r="F16" s="296"/>
      <c r="G16" s="37" t="s">
        <v>56</v>
      </c>
      <c r="H16" s="294" t="s">
        <v>57</v>
      </c>
      <c r="I16" s="294"/>
      <c r="J16" s="15"/>
      <c r="K16" s="15"/>
      <c r="M16" s="50" t="s">
        <v>27</v>
      </c>
    </row>
    <row r="17" spans="2:14" ht="40.5" customHeight="1" x14ac:dyDescent="0.2">
      <c r="B17" s="203" t="s">
        <v>61</v>
      </c>
      <c r="C17" s="297" t="s">
        <v>378</v>
      </c>
      <c r="D17" s="297"/>
      <c r="E17" s="297"/>
      <c r="F17" s="297"/>
      <c r="G17" s="297"/>
      <c r="H17" s="297"/>
      <c r="I17" s="297"/>
      <c r="J17" s="14"/>
      <c r="K17" s="14"/>
      <c r="M17" s="50" t="s">
        <v>28</v>
      </c>
      <c r="N17" s="53" t="s">
        <v>90</v>
      </c>
    </row>
    <row r="18" spans="2:14" ht="30.75" customHeight="1" x14ac:dyDescent="0.2">
      <c r="B18" s="203" t="s">
        <v>62</v>
      </c>
      <c r="C18" s="297" t="s">
        <v>350</v>
      </c>
      <c r="D18" s="297"/>
      <c r="E18" s="297"/>
      <c r="F18" s="297"/>
      <c r="G18" s="297"/>
      <c r="H18" s="297"/>
      <c r="I18" s="297"/>
      <c r="J18" s="17"/>
      <c r="K18" s="17"/>
      <c r="M18" s="50" t="s">
        <v>29</v>
      </c>
      <c r="N18" s="53" t="s">
        <v>91</v>
      </c>
    </row>
    <row r="19" spans="2:14" ht="30.75" customHeight="1" x14ac:dyDescent="0.2">
      <c r="B19" s="203" t="s">
        <v>63</v>
      </c>
      <c r="C19" s="305" t="s">
        <v>354</v>
      </c>
      <c r="D19" s="305"/>
      <c r="E19" s="305"/>
      <c r="F19" s="305"/>
      <c r="G19" s="305"/>
      <c r="H19" s="305"/>
      <c r="I19" s="305"/>
      <c r="J19" s="16"/>
      <c r="K19" s="16"/>
      <c r="M19" s="50"/>
      <c r="N19" s="53" t="s">
        <v>92</v>
      </c>
    </row>
    <row r="20" spans="2:14" ht="30.75" customHeight="1" x14ac:dyDescent="0.2">
      <c r="B20" s="203" t="s">
        <v>64</v>
      </c>
      <c r="C20" s="313" t="s">
        <v>309</v>
      </c>
      <c r="D20" s="313"/>
      <c r="E20" s="313"/>
      <c r="F20" s="313"/>
      <c r="G20" s="313"/>
      <c r="H20" s="313"/>
      <c r="I20" s="313"/>
      <c r="J20" s="25"/>
      <c r="K20" s="25"/>
      <c r="M20" s="50" t="s">
        <v>32</v>
      </c>
      <c r="N20" s="53" t="s">
        <v>93</v>
      </c>
    </row>
    <row r="21" spans="2:14" ht="27.75" customHeight="1" x14ac:dyDescent="0.2">
      <c r="B21" s="292" t="s">
        <v>65</v>
      </c>
      <c r="C21" s="318" t="s">
        <v>42</v>
      </c>
      <c r="D21" s="318"/>
      <c r="E21" s="318"/>
      <c r="F21" s="319" t="s">
        <v>43</v>
      </c>
      <c r="G21" s="319"/>
      <c r="H21" s="319"/>
      <c r="I21" s="319"/>
      <c r="J21" s="26"/>
      <c r="K21" s="26"/>
      <c r="M21" s="50" t="s">
        <v>33</v>
      </c>
      <c r="N21" s="53" t="s">
        <v>94</v>
      </c>
    </row>
    <row r="22" spans="2:14" ht="27" customHeight="1" x14ac:dyDescent="0.2">
      <c r="B22" s="292"/>
      <c r="C22" s="303" t="s">
        <v>351</v>
      </c>
      <c r="D22" s="301"/>
      <c r="E22" s="301"/>
      <c r="F22" s="303" t="s">
        <v>355</v>
      </c>
      <c r="G22" s="302"/>
      <c r="H22" s="302"/>
      <c r="I22" s="302"/>
      <c r="J22" s="16"/>
      <c r="K22" s="16"/>
      <c r="M22" s="50" t="s">
        <v>34</v>
      </c>
      <c r="N22" s="53" t="s">
        <v>95</v>
      </c>
    </row>
    <row r="23" spans="2:14" ht="39.75" customHeight="1" x14ac:dyDescent="0.2">
      <c r="B23" s="203" t="s">
        <v>66</v>
      </c>
      <c r="C23" s="300" t="s">
        <v>341</v>
      </c>
      <c r="D23" s="301"/>
      <c r="E23" s="301"/>
      <c r="F23" s="300" t="s">
        <v>341</v>
      </c>
      <c r="G23" s="302"/>
      <c r="H23" s="302"/>
      <c r="I23" s="302"/>
      <c r="J23" s="15"/>
      <c r="K23" s="15"/>
      <c r="M23" s="50"/>
      <c r="N23" s="53" t="s">
        <v>96</v>
      </c>
    </row>
    <row r="24" spans="2:14" ht="44.25" customHeight="1" x14ac:dyDescent="0.2">
      <c r="B24" s="203" t="s">
        <v>67</v>
      </c>
      <c r="C24" s="303" t="s">
        <v>353</v>
      </c>
      <c r="D24" s="301"/>
      <c r="E24" s="301"/>
      <c r="F24" s="303" t="s">
        <v>352</v>
      </c>
      <c r="G24" s="302"/>
      <c r="H24" s="302"/>
      <c r="I24" s="302"/>
      <c r="J24" s="17"/>
      <c r="K24" s="17"/>
      <c r="M24" s="51"/>
      <c r="N24" s="53" t="s">
        <v>97</v>
      </c>
    </row>
    <row r="25" spans="2:14" ht="29.25" customHeight="1" x14ac:dyDescent="0.2">
      <c r="B25" s="203" t="s">
        <v>68</v>
      </c>
      <c r="C25" s="304">
        <v>43466</v>
      </c>
      <c r="D25" s="305"/>
      <c r="E25" s="305"/>
      <c r="F25" s="37" t="s">
        <v>99</v>
      </c>
      <c r="G25" s="316" t="s">
        <v>388</v>
      </c>
      <c r="H25" s="316"/>
      <c r="I25" s="316"/>
      <c r="J25" s="18"/>
      <c r="K25" s="18"/>
      <c r="M25" s="51"/>
    </row>
    <row r="26" spans="2:14" ht="27" customHeight="1" x14ac:dyDescent="0.2">
      <c r="B26" s="203" t="s">
        <v>98</v>
      </c>
      <c r="C26" s="304">
        <v>43830</v>
      </c>
      <c r="D26" s="305"/>
      <c r="E26" s="305"/>
      <c r="F26" s="37" t="s">
        <v>69</v>
      </c>
      <c r="G26" s="317">
        <v>1</v>
      </c>
      <c r="H26" s="317"/>
      <c r="I26" s="317"/>
      <c r="J26" s="27"/>
      <c r="K26" s="27"/>
      <c r="M26" s="51"/>
    </row>
    <row r="27" spans="2:14" ht="47.25" customHeight="1" x14ac:dyDescent="0.2">
      <c r="B27" s="203" t="s">
        <v>100</v>
      </c>
      <c r="C27" s="300" t="s">
        <v>28</v>
      </c>
      <c r="D27" s="301"/>
      <c r="E27" s="301"/>
      <c r="F27" s="193" t="s">
        <v>70</v>
      </c>
      <c r="G27" s="309" t="s">
        <v>388</v>
      </c>
      <c r="H27" s="309"/>
      <c r="I27" s="309"/>
      <c r="J27" s="26"/>
      <c r="K27" s="26"/>
      <c r="M27" s="51"/>
    </row>
    <row r="28" spans="2:14" ht="30" customHeight="1" x14ac:dyDescent="0.2">
      <c r="B28" s="284" t="s">
        <v>20</v>
      </c>
      <c r="C28" s="284"/>
      <c r="D28" s="284"/>
      <c r="E28" s="284"/>
      <c r="F28" s="284"/>
      <c r="G28" s="284"/>
      <c r="H28" s="284"/>
      <c r="I28" s="284"/>
      <c r="J28" s="19"/>
      <c r="K28" s="19"/>
      <c r="M28" s="51"/>
    </row>
    <row r="29" spans="2:14" ht="56.25" customHeight="1" x14ac:dyDescent="0.2">
      <c r="B29" s="38" t="s">
        <v>2</v>
      </c>
      <c r="C29" s="38" t="s">
        <v>71</v>
      </c>
      <c r="D29" s="38" t="s">
        <v>44</v>
      </c>
      <c r="E29" s="38" t="s">
        <v>72</v>
      </c>
      <c r="F29" s="38" t="s">
        <v>45</v>
      </c>
      <c r="G29" s="39" t="s">
        <v>13</v>
      </c>
      <c r="H29" s="39" t="s">
        <v>14</v>
      </c>
      <c r="I29" s="38" t="s">
        <v>15</v>
      </c>
      <c r="J29" s="16"/>
      <c r="K29" s="16"/>
      <c r="M29" s="51"/>
    </row>
    <row r="30" spans="2:14" ht="19.5" customHeight="1" x14ac:dyDescent="0.2">
      <c r="B30" s="204" t="s">
        <v>3</v>
      </c>
      <c r="C30" s="40">
        <v>0</v>
      </c>
      <c r="D30" s="41">
        <f>+C30</f>
        <v>0</v>
      </c>
      <c r="E30" s="42">
        <v>0</v>
      </c>
      <c r="F30" s="43">
        <f>+E30</f>
        <v>0</v>
      </c>
      <c r="G30" s="44" t="e">
        <f>+C30/E30</f>
        <v>#DIV/0!</v>
      </c>
      <c r="H30" s="45" t="e">
        <f>+D30/F30</f>
        <v>#DIV/0!</v>
      </c>
      <c r="I30" s="195">
        <f>+F30/$G$26</f>
        <v>0</v>
      </c>
      <c r="J30" s="28"/>
      <c r="K30" s="28"/>
      <c r="M30" s="51"/>
    </row>
    <row r="31" spans="2:14" ht="19.5" customHeight="1" x14ac:dyDescent="0.2">
      <c r="B31" s="204" t="s">
        <v>4</v>
      </c>
      <c r="C31" s="40">
        <v>0</v>
      </c>
      <c r="D31" s="41">
        <f>+D30+C31</f>
        <v>0</v>
      </c>
      <c r="E31" s="42">
        <v>0</v>
      </c>
      <c r="F31" s="43">
        <f>+E31+F30</f>
        <v>0</v>
      </c>
      <c r="G31" s="44" t="e">
        <f t="shared" ref="G31:G41" si="0">+C31/E31</f>
        <v>#DIV/0!</v>
      </c>
      <c r="H31" s="45" t="e">
        <f t="shared" ref="H31:H41" si="1">+D31/F31</f>
        <v>#DIV/0!</v>
      </c>
      <c r="I31" s="195">
        <f t="shared" ref="I31:I41" si="2">+F31/$G$26</f>
        <v>0</v>
      </c>
      <c r="J31" s="28"/>
      <c r="K31" s="28"/>
      <c r="M31" s="51"/>
    </row>
    <row r="32" spans="2:14" ht="19.5" customHeight="1" x14ac:dyDescent="0.2">
      <c r="B32" s="204" t="s">
        <v>5</v>
      </c>
      <c r="C32" s="40">
        <v>0</v>
      </c>
      <c r="D32" s="41">
        <f t="shared" ref="D32:D41" si="3">+D31+C32</f>
        <v>0</v>
      </c>
      <c r="E32" s="42">
        <v>0</v>
      </c>
      <c r="F32" s="43">
        <f t="shared" ref="F32:F41" si="4">+E32+F31</f>
        <v>0</v>
      </c>
      <c r="G32" s="44" t="e">
        <f t="shared" si="0"/>
        <v>#DIV/0!</v>
      </c>
      <c r="H32" s="45" t="e">
        <f t="shared" si="1"/>
        <v>#DIV/0!</v>
      </c>
      <c r="I32" s="195">
        <f t="shared" si="2"/>
        <v>0</v>
      </c>
      <c r="J32" s="28"/>
      <c r="K32" s="28"/>
      <c r="M32" s="51"/>
    </row>
    <row r="33" spans="2:11" ht="19.5" customHeight="1" x14ac:dyDescent="0.2">
      <c r="B33" s="204" t="s">
        <v>6</v>
      </c>
      <c r="C33" s="40">
        <v>0</v>
      </c>
      <c r="D33" s="41">
        <f t="shared" si="3"/>
        <v>0</v>
      </c>
      <c r="E33" s="46">
        <v>0</v>
      </c>
      <c r="F33" s="43">
        <f t="shared" si="4"/>
        <v>0</v>
      </c>
      <c r="G33" s="44" t="e">
        <f t="shared" si="0"/>
        <v>#DIV/0!</v>
      </c>
      <c r="H33" s="45" t="e">
        <f t="shared" si="1"/>
        <v>#DIV/0!</v>
      </c>
      <c r="I33" s="195">
        <f t="shared" si="2"/>
        <v>0</v>
      </c>
      <c r="J33" s="28"/>
      <c r="K33" s="28"/>
    </row>
    <row r="34" spans="2:11" ht="19.5" customHeight="1" x14ac:dyDescent="0.2">
      <c r="B34" s="204" t="s">
        <v>7</v>
      </c>
      <c r="C34" s="40">
        <v>0</v>
      </c>
      <c r="D34" s="41">
        <f t="shared" si="3"/>
        <v>0</v>
      </c>
      <c r="E34" s="46">
        <v>0</v>
      </c>
      <c r="F34" s="43">
        <f t="shared" si="4"/>
        <v>0</v>
      </c>
      <c r="G34" s="44" t="e">
        <f t="shared" si="0"/>
        <v>#DIV/0!</v>
      </c>
      <c r="H34" s="45" t="e">
        <f t="shared" si="1"/>
        <v>#DIV/0!</v>
      </c>
      <c r="I34" s="195">
        <f t="shared" si="2"/>
        <v>0</v>
      </c>
      <c r="J34" s="28"/>
      <c r="K34" s="28"/>
    </row>
    <row r="35" spans="2:11" ht="19.5" customHeight="1" x14ac:dyDescent="0.2">
      <c r="B35" s="204" t="s">
        <v>8</v>
      </c>
      <c r="C35" s="40">
        <v>0</v>
      </c>
      <c r="D35" s="41">
        <f t="shared" si="3"/>
        <v>0</v>
      </c>
      <c r="E35" s="46">
        <v>0</v>
      </c>
      <c r="F35" s="43">
        <f t="shared" si="4"/>
        <v>0</v>
      </c>
      <c r="G35" s="44" t="e">
        <f t="shared" si="0"/>
        <v>#DIV/0!</v>
      </c>
      <c r="H35" s="45" t="e">
        <f t="shared" si="1"/>
        <v>#DIV/0!</v>
      </c>
      <c r="I35" s="195">
        <f t="shared" si="2"/>
        <v>0</v>
      </c>
      <c r="J35" s="28"/>
      <c r="K35" s="28"/>
    </row>
    <row r="36" spans="2:11" ht="19.5" customHeight="1" x14ac:dyDescent="0.2">
      <c r="B36" s="204" t="s">
        <v>9</v>
      </c>
      <c r="C36" s="40">
        <v>0</v>
      </c>
      <c r="D36" s="41">
        <f t="shared" si="3"/>
        <v>0</v>
      </c>
      <c r="E36" s="46">
        <v>0</v>
      </c>
      <c r="F36" s="43">
        <f t="shared" si="4"/>
        <v>0</v>
      </c>
      <c r="G36" s="44" t="e">
        <f t="shared" si="0"/>
        <v>#DIV/0!</v>
      </c>
      <c r="H36" s="45" t="e">
        <f t="shared" si="1"/>
        <v>#DIV/0!</v>
      </c>
      <c r="I36" s="195">
        <f t="shared" si="2"/>
        <v>0</v>
      </c>
      <c r="J36" s="28"/>
      <c r="K36" s="28"/>
    </row>
    <row r="37" spans="2:11" ht="19.5" customHeight="1" x14ac:dyDescent="0.2">
      <c r="B37" s="204" t="s">
        <v>10</v>
      </c>
      <c r="C37" s="40">
        <v>0</v>
      </c>
      <c r="D37" s="41">
        <f t="shared" si="3"/>
        <v>0</v>
      </c>
      <c r="E37" s="46">
        <v>0</v>
      </c>
      <c r="F37" s="43">
        <f t="shared" si="4"/>
        <v>0</v>
      </c>
      <c r="G37" s="44" t="e">
        <f t="shared" si="0"/>
        <v>#DIV/0!</v>
      </c>
      <c r="H37" s="45" t="e">
        <f t="shared" si="1"/>
        <v>#DIV/0!</v>
      </c>
      <c r="I37" s="195">
        <f t="shared" si="2"/>
        <v>0</v>
      </c>
      <c r="J37" s="28"/>
      <c r="K37" s="28"/>
    </row>
    <row r="38" spans="2:11" ht="19.5" customHeight="1" x14ac:dyDescent="0.2">
      <c r="B38" s="204" t="s">
        <v>11</v>
      </c>
      <c r="C38" s="40">
        <v>0</v>
      </c>
      <c r="D38" s="41">
        <f t="shared" si="3"/>
        <v>0</v>
      </c>
      <c r="E38" s="46">
        <v>0</v>
      </c>
      <c r="F38" s="43">
        <f t="shared" si="4"/>
        <v>0</v>
      </c>
      <c r="G38" s="44" t="e">
        <f t="shared" si="0"/>
        <v>#DIV/0!</v>
      </c>
      <c r="H38" s="45" t="e">
        <f t="shared" si="1"/>
        <v>#DIV/0!</v>
      </c>
      <c r="I38" s="195">
        <f t="shared" si="2"/>
        <v>0</v>
      </c>
      <c r="J38" s="28"/>
      <c r="K38" s="28"/>
    </row>
    <row r="39" spans="2:11" ht="19.5" customHeight="1" x14ac:dyDescent="0.2">
      <c r="B39" s="204" t="s">
        <v>12</v>
      </c>
      <c r="C39" s="40">
        <v>0</v>
      </c>
      <c r="D39" s="41">
        <f t="shared" si="3"/>
        <v>0</v>
      </c>
      <c r="E39" s="46">
        <v>0</v>
      </c>
      <c r="F39" s="43">
        <f t="shared" si="4"/>
        <v>0</v>
      </c>
      <c r="G39" s="44" t="e">
        <f t="shared" si="0"/>
        <v>#DIV/0!</v>
      </c>
      <c r="H39" s="45" t="e">
        <f t="shared" si="1"/>
        <v>#DIV/0!</v>
      </c>
      <c r="I39" s="195">
        <f t="shared" si="2"/>
        <v>0</v>
      </c>
      <c r="J39" s="28"/>
      <c r="K39" s="28"/>
    </row>
    <row r="40" spans="2:11" ht="19.5" customHeight="1" x14ac:dyDescent="0.2">
      <c r="B40" s="204" t="s">
        <v>16</v>
      </c>
      <c r="C40" s="40">
        <v>0</v>
      </c>
      <c r="D40" s="41">
        <f t="shared" si="3"/>
        <v>0</v>
      </c>
      <c r="E40" s="46">
        <v>0</v>
      </c>
      <c r="F40" s="43">
        <f t="shared" si="4"/>
        <v>0</v>
      </c>
      <c r="G40" s="44" t="e">
        <f t="shared" si="0"/>
        <v>#DIV/0!</v>
      </c>
      <c r="H40" s="45" t="e">
        <f t="shared" si="1"/>
        <v>#DIV/0!</v>
      </c>
      <c r="I40" s="195">
        <f t="shared" si="2"/>
        <v>0</v>
      </c>
      <c r="J40" s="28"/>
      <c r="K40" s="28"/>
    </row>
    <row r="41" spans="2:11" ht="19.5" customHeight="1" x14ac:dyDescent="0.2">
      <c r="B41" s="204" t="s">
        <v>17</v>
      </c>
      <c r="C41" s="40">
        <v>0</v>
      </c>
      <c r="D41" s="41">
        <f t="shared" si="3"/>
        <v>0</v>
      </c>
      <c r="E41" s="46">
        <v>0</v>
      </c>
      <c r="F41" s="43">
        <f t="shared" si="4"/>
        <v>0</v>
      </c>
      <c r="G41" s="44" t="e">
        <f t="shared" si="0"/>
        <v>#DIV/0!</v>
      </c>
      <c r="H41" s="45" t="e">
        <f t="shared" si="1"/>
        <v>#DIV/0!</v>
      </c>
      <c r="I41" s="195">
        <f t="shared" si="2"/>
        <v>0</v>
      </c>
      <c r="J41" s="28"/>
      <c r="K41" s="28"/>
    </row>
    <row r="42" spans="2:11" ht="54" customHeight="1" x14ac:dyDescent="0.2">
      <c r="B42" s="205" t="s">
        <v>73</v>
      </c>
      <c r="C42" s="310"/>
      <c r="D42" s="310"/>
      <c r="E42" s="310"/>
      <c r="F42" s="310"/>
      <c r="G42" s="310"/>
      <c r="H42" s="310"/>
      <c r="I42" s="310"/>
      <c r="J42" s="29"/>
      <c r="K42" s="29"/>
    </row>
    <row r="43" spans="2:11" ht="29.25" customHeight="1" x14ac:dyDescent="0.2">
      <c r="B43" s="284" t="s">
        <v>21</v>
      </c>
      <c r="C43" s="284"/>
      <c r="D43" s="284"/>
      <c r="E43" s="284"/>
      <c r="F43" s="284"/>
      <c r="G43" s="284"/>
      <c r="H43" s="284"/>
      <c r="I43" s="284"/>
      <c r="J43" s="19"/>
      <c r="K43" s="19"/>
    </row>
    <row r="44" spans="2:11" ht="51.75" customHeight="1" x14ac:dyDescent="0.2">
      <c r="B44" s="306"/>
      <c r="C44" s="306"/>
      <c r="D44" s="306"/>
      <c r="E44" s="306"/>
      <c r="F44" s="306"/>
      <c r="G44" s="306"/>
      <c r="H44" s="306"/>
      <c r="I44" s="306"/>
      <c r="J44" s="19"/>
      <c r="K44" s="19"/>
    </row>
    <row r="45" spans="2:11" ht="51.75" customHeight="1" x14ac:dyDescent="0.2">
      <c r="B45" s="306"/>
      <c r="C45" s="306"/>
      <c r="D45" s="306"/>
      <c r="E45" s="306"/>
      <c r="F45" s="306"/>
      <c r="G45" s="306"/>
      <c r="H45" s="306"/>
      <c r="I45" s="306"/>
      <c r="J45" s="29"/>
      <c r="K45" s="29"/>
    </row>
    <row r="46" spans="2:11" ht="51.75" customHeight="1" x14ac:dyDescent="0.2">
      <c r="B46" s="306"/>
      <c r="C46" s="306"/>
      <c r="D46" s="306"/>
      <c r="E46" s="306"/>
      <c r="F46" s="306"/>
      <c r="G46" s="306"/>
      <c r="H46" s="306"/>
      <c r="I46" s="306"/>
      <c r="J46" s="29"/>
      <c r="K46" s="29"/>
    </row>
    <row r="47" spans="2:11" ht="51.75" customHeight="1" x14ac:dyDescent="0.2">
      <c r="B47" s="306"/>
      <c r="C47" s="306"/>
      <c r="D47" s="306"/>
      <c r="E47" s="306"/>
      <c r="F47" s="306"/>
      <c r="G47" s="306"/>
      <c r="H47" s="306"/>
      <c r="I47" s="306"/>
      <c r="J47" s="29"/>
      <c r="K47" s="29"/>
    </row>
    <row r="48" spans="2:11" ht="51.75" customHeight="1" x14ac:dyDescent="0.2">
      <c r="B48" s="306"/>
      <c r="C48" s="306"/>
      <c r="D48" s="306"/>
      <c r="E48" s="306"/>
      <c r="F48" s="306"/>
      <c r="G48" s="306"/>
      <c r="H48" s="306"/>
      <c r="I48" s="306"/>
      <c r="J48" s="30"/>
      <c r="K48" s="30"/>
    </row>
    <row r="49" spans="2:11" ht="34.5" customHeight="1" x14ac:dyDescent="0.2">
      <c r="B49" s="203" t="s">
        <v>74</v>
      </c>
      <c r="C49" s="291"/>
      <c r="D49" s="291"/>
      <c r="E49" s="291"/>
      <c r="F49" s="291"/>
      <c r="G49" s="291"/>
      <c r="H49" s="291"/>
      <c r="I49" s="291"/>
      <c r="J49" s="31"/>
      <c r="K49" s="31"/>
    </row>
    <row r="50" spans="2:11" ht="34.5" customHeight="1" x14ac:dyDescent="0.2">
      <c r="B50" s="203" t="s">
        <v>75</v>
      </c>
      <c r="C50" s="291"/>
      <c r="D50" s="291"/>
      <c r="E50" s="291"/>
      <c r="F50" s="291"/>
      <c r="G50" s="291"/>
      <c r="H50" s="291"/>
      <c r="I50" s="291"/>
      <c r="J50" s="31"/>
      <c r="K50" s="31"/>
    </row>
    <row r="51" spans="2:11" ht="34.5" customHeight="1" x14ac:dyDescent="0.2">
      <c r="B51" s="207" t="s">
        <v>76</v>
      </c>
      <c r="C51" s="285" t="s">
        <v>356</v>
      </c>
      <c r="D51" s="286"/>
      <c r="E51" s="286"/>
      <c r="F51" s="286"/>
      <c r="G51" s="286"/>
      <c r="H51" s="286"/>
      <c r="I51" s="286"/>
      <c r="J51" s="31"/>
      <c r="K51" s="31"/>
    </row>
    <row r="52" spans="2:11" ht="29.25" customHeight="1" x14ac:dyDescent="0.2">
      <c r="B52" s="284" t="s">
        <v>39</v>
      </c>
      <c r="C52" s="284"/>
      <c r="D52" s="284"/>
      <c r="E52" s="284"/>
      <c r="F52" s="284"/>
      <c r="G52" s="284"/>
      <c r="H52" s="284"/>
      <c r="I52" s="284"/>
      <c r="J52" s="31"/>
      <c r="K52" s="31"/>
    </row>
    <row r="53" spans="2:11" ht="33" customHeight="1" x14ac:dyDescent="0.2">
      <c r="B53" s="307" t="s">
        <v>77</v>
      </c>
      <c r="C53" s="206" t="s">
        <v>78</v>
      </c>
      <c r="D53" s="315" t="s">
        <v>79</v>
      </c>
      <c r="E53" s="315"/>
      <c r="F53" s="315"/>
      <c r="G53" s="315" t="s">
        <v>80</v>
      </c>
      <c r="H53" s="315"/>
      <c r="I53" s="315"/>
      <c r="J53" s="32"/>
      <c r="K53" s="32"/>
    </row>
    <row r="54" spans="2:11" ht="31.5" customHeight="1" x14ac:dyDescent="0.2">
      <c r="B54" s="307"/>
      <c r="C54" s="52"/>
      <c r="D54" s="311"/>
      <c r="E54" s="311"/>
      <c r="F54" s="311"/>
      <c r="G54" s="308"/>
      <c r="H54" s="308"/>
      <c r="I54" s="308"/>
      <c r="J54" s="32"/>
      <c r="K54" s="32"/>
    </row>
    <row r="55" spans="2:11" ht="31.5" customHeight="1" x14ac:dyDescent="0.2">
      <c r="B55" s="207" t="s">
        <v>81</v>
      </c>
      <c r="C55" s="299" t="s">
        <v>311</v>
      </c>
      <c r="D55" s="299"/>
      <c r="E55" s="298" t="s">
        <v>82</v>
      </c>
      <c r="F55" s="298"/>
      <c r="G55" s="299" t="s">
        <v>311</v>
      </c>
      <c r="H55" s="299"/>
      <c r="I55" s="299"/>
      <c r="J55" s="33"/>
      <c r="K55" s="33"/>
    </row>
    <row r="56" spans="2:11" ht="31.5" customHeight="1" x14ac:dyDescent="0.2">
      <c r="B56" s="207" t="s">
        <v>83</v>
      </c>
      <c r="C56" s="311" t="s">
        <v>312</v>
      </c>
      <c r="D56" s="311"/>
      <c r="E56" s="314" t="s">
        <v>87</v>
      </c>
      <c r="F56" s="314"/>
      <c r="G56" s="299" t="s">
        <v>312</v>
      </c>
      <c r="H56" s="299"/>
      <c r="I56" s="299"/>
      <c r="J56" s="33"/>
      <c r="K56" s="33"/>
    </row>
    <row r="57" spans="2:11" ht="31.5" customHeight="1" x14ac:dyDescent="0.2">
      <c r="B57" s="207" t="s">
        <v>85</v>
      </c>
      <c r="C57" s="311"/>
      <c r="D57" s="311"/>
      <c r="E57" s="312" t="s">
        <v>84</v>
      </c>
      <c r="F57" s="312"/>
      <c r="G57" s="311"/>
      <c r="H57" s="311"/>
      <c r="I57" s="311"/>
      <c r="J57" s="34"/>
      <c r="K57" s="34"/>
    </row>
    <row r="58" spans="2:11" ht="31.5" customHeight="1" x14ac:dyDescent="0.2">
      <c r="B58" s="207" t="s">
        <v>86</v>
      </c>
      <c r="C58" s="311"/>
      <c r="D58" s="311"/>
      <c r="E58" s="312"/>
      <c r="F58" s="312"/>
      <c r="G58" s="311"/>
      <c r="H58" s="311"/>
      <c r="I58" s="311"/>
      <c r="J58" s="34"/>
      <c r="K58" s="34"/>
    </row>
    <row r="59" spans="2:11" ht="15" hidden="1" x14ac:dyDescent="0.25">
      <c r="B59" s="9"/>
      <c r="C59" s="9"/>
      <c r="D59" s="10"/>
      <c r="E59" s="10"/>
      <c r="F59" s="10"/>
      <c r="G59" s="10"/>
      <c r="H59" s="10"/>
      <c r="I59" s="11"/>
      <c r="J59" s="35"/>
      <c r="K59" s="35"/>
    </row>
    <row r="60" spans="2:11" hidden="1" x14ac:dyDescent="0.2">
      <c r="B60" s="4"/>
      <c r="C60" s="5"/>
      <c r="D60" s="5"/>
      <c r="E60" s="6"/>
      <c r="F60" s="6"/>
      <c r="G60" s="7"/>
      <c r="H60" s="8"/>
      <c r="I60" s="5"/>
      <c r="J60" s="36"/>
      <c r="K60" s="36"/>
    </row>
    <row r="61" spans="2:11" hidden="1" x14ac:dyDescent="0.2">
      <c r="B61" s="4"/>
      <c r="C61" s="5"/>
      <c r="D61" s="5"/>
      <c r="E61" s="6"/>
      <c r="F61" s="6"/>
      <c r="G61" s="7"/>
      <c r="H61" s="8"/>
      <c r="I61" s="5"/>
      <c r="J61" s="36"/>
      <c r="K61" s="36"/>
    </row>
    <row r="62" spans="2:11" hidden="1" x14ac:dyDescent="0.2">
      <c r="B62" s="4"/>
      <c r="C62" s="5"/>
      <c r="D62" s="5"/>
      <c r="E62" s="6"/>
      <c r="F62" s="6"/>
      <c r="G62" s="7"/>
      <c r="H62" s="8"/>
      <c r="I62" s="5"/>
      <c r="J62" s="36"/>
      <c r="K62" s="36"/>
    </row>
    <row r="63" spans="2:11" hidden="1" x14ac:dyDescent="0.2">
      <c r="B63" s="4"/>
      <c r="C63" s="5"/>
      <c r="D63" s="5"/>
      <c r="E63" s="6"/>
      <c r="F63" s="6"/>
      <c r="G63" s="7"/>
      <c r="H63" s="8"/>
      <c r="I63" s="5"/>
      <c r="J63" s="36"/>
      <c r="K63" s="36"/>
    </row>
    <row r="64" spans="2:11" hidden="1" x14ac:dyDescent="0.2">
      <c r="B64" s="4"/>
      <c r="C64" s="5"/>
      <c r="D64" s="5"/>
      <c r="E64" s="6"/>
      <c r="F64" s="6"/>
      <c r="G64" s="7"/>
      <c r="H64" s="8"/>
      <c r="I64" s="5"/>
      <c r="J64" s="36"/>
      <c r="K64" s="36"/>
    </row>
    <row r="65" spans="2:11" hidden="1" x14ac:dyDescent="0.2">
      <c r="B65" s="4"/>
      <c r="C65" s="5"/>
      <c r="D65" s="5"/>
      <c r="E65" s="6"/>
      <c r="F65" s="6"/>
      <c r="G65" s="7"/>
      <c r="H65" s="8"/>
      <c r="I65" s="5"/>
      <c r="J65" s="36"/>
      <c r="K65" s="36"/>
    </row>
    <row r="66" spans="2:11" hidden="1" x14ac:dyDescent="0.2">
      <c r="B66" s="4"/>
      <c r="C66" s="5"/>
      <c r="D66" s="5"/>
      <c r="E66" s="6"/>
      <c r="F66" s="6"/>
      <c r="G66" s="7"/>
      <c r="H66" s="8"/>
      <c r="I66" s="5"/>
      <c r="J66" s="36"/>
      <c r="K66" s="36"/>
    </row>
    <row r="67" spans="2:11" hidden="1" x14ac:dyDescent="0.2">
      <c r="B67" s="4"/>
      <c r="C67" s="5"/>
      <c r="D67" s="5"/>
      <c r="E67" s="6"/>
      <c r="F67" s="6"/>
      <c r="G67" s="7"/>
      <c r="H67" s="8"/>
      <c r="I67" s="5"/>
      <c r="J67" s="36"/>
      <c r="K67" s="36"/>
    </row>
  </sheetData>
  <dataConsolidate/>
  <mergeCells count="65">
    <mergeCell ref="C12:F12"/>
    <mergeCell ref="C13:I13"/>
    <mergeCell ref="H12:I12"/>
    <mergeCell ref="H11:I11"/>
    <mergeCell ref="D10:E10"/>
    <mergeCell ref="F10:G10"/>
    <mergeCell ref="B6:I6"/>
    <mergeCell ref="C11:F11"/>
    <mergeCell ref="B7:I7"/>
    <mergeCell ref="B8:I8"/>
    <mergeCell ref="D9:E9"/>
    <mergeCell ref="C22:E22"/>
    <mergeCell ref="F22:I22"/>
    <mergeCell ref="C17:I17"/>
    <mergeCell ref="C18:I18"/>
    <mergeCell ref="C21:E21"/>
    <mergeCell ref="F21:I21"/>
    <mergeCell ref="C57:D57"/>
    <mergeCell ref="C58:D58"/>
    <mergeCell ref="E57:F58"/>
    <mergeCell ref="G57:I58"/>
    <mergeCell ref="C19:I19"/>
    <mergeCell ref="C20:I20"/>
    <mergeCell ref="G56:I56"/>
    <mergeCell ref="E56:F56"/>
    <mergeCell ref="C56:D56"/>
    <mergeCell ref="D53:F53"/>
    <mergeCell ref="G53:I53"/>
    <mergeCell ref="C55:D55"/>
    <mergeCell ref="C26:E26"/>
    <mergeCell ref="G25:I25"/>
    <mergeCell ref="G26:I26"/>
    <mergeCell ref="D54:F54"/>
    <mergeCell ref="E55:F55"/>
    <mergeCell ref="G55:I55"/>
    <mergeCell ref="C23:E23"/>
    <mergeCell ref="F23:I23"/>
    <mergeCell ref="C24:E24"/>
    <mergeCell ref="F24:I24"/>
    <mergeCell ref="B28:I28"/>
    <mergeCell ref="C49:I49"/>
    <mergeCell ref="C25:E25"/>
    <mergeCell ref="B44:I48"/>
    <mergeCell ref="B52:I52"/>
    <mergeCell ref="B53:B54"/>
    <mergeCell ref="G54:I54"/>
    <mergeCell ref="C27:E27"/>
    <mergeCell ref="G27:I27"/>
    <mergeCell ref="C42:I42"/>
    <mergeCell ref="B43:I43"/>
    <mergeCell ref="C51:I51"/>
    <mergeCell ref="B2:B5"/>
    <mergeCell ref="C5:F5"/>
    <mergeCell ref="C2:I2"/>
    <mergeCell ref="C3:I3"/>
    <mergeCell ref="C4:I4"/>
    <mergeCell ref="G5:I5"/>
    <mergeCell ref="C50:I50"/>
    <mergeCell ref="B21:B22"/>
    <mergeCell ref="C15:F15"/>
    <mergeCell ref="H15:I15"/>
    <mergeCell ref="C14:I14"/>
    <mergeCell ref="C16:F16"/>
    <mergeCell ref="H16:I16"/>
    <mergeCell ref="F9:I9"/>
  </mergeCells>
  <dataValidations count="8">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 type="list" allowBlank="1" showInputMessage="1" showErrorMessage="1" prompt=" - " sqref="C27">
      <formula1>$M$15:$M$18</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
  <sheetViews>
    <sheetView zoomScale="80" zoomScaleNormal="80" workbookViewId="0">
      <selection activeCell="F8" sqref="F8"/>
    </sheetView>
  </sheetViews>
  <sheetFormatPr baseColWidth="10" defaultRowHeight="15" x14ac:dyDescent="0.25"/>
  <cols>
    <col min="1" max="1" width="1.28515625" customWidth="1"/>
    <col min="2" max="2" width="28.140625" style="153" customWidth="1"/>
    <col min="3" max="3" width="34.5703125" customWidth="1"/>
    <col min="4" max="4" width="16.28515625" customWidth="1"/>
    <col min="5" max="5" width="9.570312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1" ht="15.75" thickBot="1" x14ac:dyDescent="0.3"/>
    <row r="2" spans="2:11" ht="23.25" customHeight="1" thickBot="1" x14ac:dyDescent="0.3">
      <c r="B2" s="340"/>
      <c r="C2" s="343" t="s">
        <v>331</v>
      </c>
      <c r="D2" s="344"/>
      <c r="E2" s="344"/>
      <c r="F2" s="344"/>
      <c r="G2" s="344"/>
      <c r="H2" s="344"/>
      <c r="I2" s="344"/>
      <c r="J2" s="345"/>
    </row>
    <row r="3" spans="2:11" ht="18" customHeight="1" thickBot="1" x14ac:dyDescent="0.3">
      <c r="B3" s="341"/>
      <c r="C3" s="346" t="s">
        <v>18</v>
      </c>
      <c r="D3" s="347"/>
      <c r="E3" s="347"/>
      <c r="F3" s="347"/>
      <c r="G3" s="347"/>
      <c r="H3" s="347"/>
      <c r="I3" s="347"/>
      <c r="J3" s="348"/>
    </row>
    <row r="4" spans="2:11" ht="18" customHeight="1" thickBot="1" x14ac:dyDescent="0.3">
      <c r="B4" s="341"/>
      <c r="C4" s="346" t="s">
        <v>332</v>
      </c>
      <c r="D4" s="347"/>
      <c r="E4" s="347"/>
      <c r="F4" s="347"/>
      <c r="G4" s="347"/>
      <c r="H4" s="347"/>
      <c r="I4" s="347"/>
      <c r="J4" s="348"/>
    </row>
    <row r="5" spans="2:11" ht="18" customHeight="1" thickBot="1" x14ac:dyDescent="0.3">
      <c r="B5" s="342"/>
      <c r="C5" s="346" t="s">
        <v>333</v>
      </c>
      <c r="D5" s="347"/>
      <c r="E5" s="347"/>
      <c r="F5" s="347"/>
      <c r="G5" s="347"/>
      <c r="H5" s="349" t="s">
        <v>103</v>
      </c>
      <c r="I5" s="350"/>
      <c r="J5" s="351"/>
    </row>
    <row r="6" spans="2:11" ht="18" customHeight="1" thickBot="1" x14ac:dyDescent="0.3">
      <c r="B6" s="154"/>
      <c r="C6" s="155"/>
      <c r="D6" s="155"/>
      <c r="E6" s="155"/>
      <c r="F6" s="155"/>
      <c r="G6" s="155"/>
      <c r="H6" s="155"/>
      <c r="I6" s="155"/>
      <c r="J6" s="156"/>
    </row>
    <row r="7" spans="2:11" ht="51.75" customHeight="1" thickBot="1" x14ac:dyDescent="0.3">
      <c r="B7" s="192" t="s">
        <v>313</v>
      </c>
      <c r="C7" s="336" t="s">
        <v>389</v>
      </c>
      <c r="D7" s="337"/>
      <c r="E7" s="338"/>
      <c r="F7" s="158"/>
      <c r="G7" s="155"/>
      <c r="H7" s="155"/>
      <c r="I7" s="155"/>
      <c r="J7" s="156"/>
    </row>
    <row r="8" spans="2:11" ht="32.25" customHeight="1" thickBot="1" x14ac:dyDescent="0.3">
      <c r="B8" s="159" t="s">
        <v>108</v>
      </c>
      <c r="C8" s="336" t="s">
        <v>385</v>
      </c>
      <c r="D8" s="337"/>
      <c r="E8" s="338"/>
      <c r="F8" s="158"/>
      <c r="G8" s="155"/>
      <c r="H8" s="155"/>
      <c r="I8" s="155"/>
      <c r="J8" s="156"/>
    </row>
    <row r="9" spans="2:11" ht="32.25" customHeight="1" thickBot="1" x14ac:dyDescent="0.3">
      <c r="B9" s="159" t="s">
        <v>314</v>
      </c>
      <c r="C9" s="336" t="s">
        <v>385</v>
      </c>
      <c r="D9" s="337"/>
      <c r="E9" s="338"/>
      <c r="F9" s="160"/>
      <c r="G9" s="155"/>
      <c r="H9" s="155"/>
      <c r="I9" s="155"/>
      <c r="J9" s="156"/>
    </row>
    <row r="10" spans="2:11" ht="33.75" customHeight="1" thickBot="1" x14ac:dyDescent="0.3">
      <c r="B10" s="159" t="s">
        <v>315</v>
      </c>
      <c r="C10" s="336" t="s">
        <v>316</v>
      </c>
      <c r="D10" s="337"/>
      <c r="E10" s="338"/>
      <c r="F10" s="158"/>
      <c r="G10" s="155"/>
      <c r="H10" s="155"/>
      <c r="I10" s="155"/>
      <c r="J10" s="156"/>
    </row>
    <row r="11" spans="2:11" ht="49.5" customHeight="1" thickBot="1" x14ac:dyDescent="0.3">
      <c r="B11" s="159" t="s">
        <v>317</v>
      </c>
      <c r="C11" s="336" t="s">
        <v>349</v>
      </c>
      <c r="D11" s="337"/>
      <c r="E11" s="338"/>
      <c r="F11" s="158"/>
      <c r="G11" s="155"/>
      <c r="H11" s="155"/>
      <c r="I11" s="155"/>
      <c r="J11" s="156"/>
    </row>
    <row r="13" spans="2:11" ht="26.25" customHeight="1" x14ac:dyDescent="0.25">
      <c r="B13" s="339" t="s">
        <v>379</v>
      </c>
      <c r="C13" s="339"/>
      <c r="D13" s="339"/>
      <c r="E13" s="339"/>
      <c r="F13" s="339"/>
      <c r="G13" s="339"/>
      <c r="H13" s="339"/>
      <c r="I13" s="335" t="s">
        <v>318</v>
      </c>
      <c r="J13" s="335"/>
      <c r="K13" s="335"/>
    </row>
    <row r="14" spans="2:11" s="163" customFormat="1" ht="56.25" customHeight="1" x14ac:dyDescent="0.25">
      <c r="B14" s="196" t="s">
        <v>319</v>
      </c>
      <c r="C14" s="196" t="s">
        <v>320</v>
      </c>
      <c r="D14" s="196" t="s">
        <v>321</v>
      </c>
      <c r="E14" s="196" t="s">
        <v>322</v>
      </c>
      <c r="F14" s="196" t="s">
        <v>323</v>
      </c>
      <c r="G14" s="196" t="s">
        <v>324</v>
      </c>
      <c r="H14" s="196" t="s">
        <v>325</v>
      </c>
      <c r="I14" s="162" t="s">
        <v>326</v>
      </c>
      <c r="J14" s="162" t="s">
        <v>327</v>
      </c>
      <c r="K14" s="162" t="s">
        <v>328</v>
      </c>
    </row>
    <row r="15" spans="2:11" ht="41.25" customHeight="1" x14ac:dyDescent="0.25">
      <c r="B15" s="334">
        <v>1</v>
      </c>
      <c r="C15" s="327" t="s">
        <v>361</v>
      </c>
      <c r="D15" s="328">
        <v>0</v>
      </c>
      <c r="E15" s="214">
        <v>1</v>
      </c>
      <c r="F15" s="214" t="s">
        <v>357</v>
      </c>
      <c r="G15" s="329">
        <v>0</v>
      </c>
      <c r="H15" s="215"/>
      <c r="I15" s="216"/>
      <c r="J15" s="217"/>
      <c r="K15" s="217"/>
    </row>
    <row r="16" spans="2:11" ht="41.25" customHeight="1" x14ac:dyDescent="0.25">
      <c r="B16" s="334"/>
      <c r="C16" s="327"/>
      <c r="D16" s="328"/>
      <c r="E16" s="214">
        <v>2</v>
      </c>
      <c r="F16" s="214" t="s">
        <v>358</v>
      </c>
      <c r="G16" s="330"/>
      <c r="H16" s="215"/>
      <c r="I16" s="218"/>
      <c r="J16" s="219"/>
      <c r="K16" s="219"/>
    </row>
    <row r="17" spans="2:11" ht="41.25" customHeight="1" x14ac:dyDescent="0.25">
      <c r="B17" s="334"/>
      <c r="C17" s="327"/>
      <c r="D17" s="328"/>
      <c r="E17" s="214">
        <v>3</v>
      </c>
      <c r="F17" s="214" t="s">
        <v>359</v>
      </c>
      <c r="G17" s="330"/>
      <c r="H17" s="220"/>
      <c r="I17" s="218"/>
      <c r="J17" s="219"/>
      <c r="K17" s="219"/>
    </row>
    <row r="18" spans="2:11" ht="41.25" customHeight="1" x14ac:dyDescent="0.25">
      <c r="B18" s="334"/>
      <c r="C18" s="327"/>
      <c r="D18" s="328"/>
      <c r="E18" s="214">
        <v>4</v>
      </c>
      <c r="F18" s="214" t="s">
        <v>360</v>
      </c>
      <c r="G18" s="331"/>
      <c r="H18" s="221"/>
      <c r="I18" s="218"/>
      <c r="J18" s="219"/>
      <c r="K18" s="219"/>
    </row>
    <row r="19" spans="2:11" s="165" customFormat="1" ht="21.75" customHeight="1" x14ac:dyDescent="0.25">
      <c r="B19" s="332" t="s">
        <v>329</v>
      </c>
      <c r="C19" s="332"/>
      <c r="D19" s="197">
        <f>SUM(D15:D18)/4</f>
        <v>0</v>
      </c>
      <c r="E19" s="333" t="s">
        <v>330</v>
      </c>
      <c r="F19" s="333"/>
      <c r="G19" s="197">
        <f>SUM(G15:G18)/4</f>
        <v>0</v>
      </c>
      <c r="H19" s="197"/>
      <c r="I19" s="164"/>
      <c r="J19" s="164"/>
      <c r="K19" s="164"/>
    </row>
  </sheetData>
  <sheetProtection selectLockedCells="1" selectUnlockedCells="1"/>
  <mergeCells count="19">
    <mergeCell ref="B2:B5"/>
    <mergeCell ref="C2:J2"/>
    <mergeCell ref="C3:J3"/>
    <mergeCell ref="C4:J4"/>
    <mergeCell ref="C5:G5"/>
    <mergeCell ref="H5:J5"/>
    <mergeCell ref="I13:K13"/>
    <mergeCell ref="C7:E7"/>
    <mergeCell ref="C8:E8"/>
    <mergeCell ref="C9:E9"/>
    <mergeCell ref="C10:E10"/>
    <mergeCell ref="C11:E11"/>
    <mergeCell ref="B13:H13"/>
    <mergeCell ref="C15:C18"/>
    <mergeCell ref="D15:D18"/>
    <mergeCell ref="G15:G18"/>
    <mergeCell ref="B19:C19"/>
    <mergeCell ref="E19:F19"/>
    <mergeCell ref="B15:B18"/>
  </mergeCells>
  <pageMargins left="1" right="1" top="1" bottom="1" header="0.5" footer="0.5"/>
  <pageSetup scale="4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X67"/>
  <sheetViews>
    <sheetView topLeftCell="B7" zoomScale="90" zoomScaleNormal="90" zoomScaleSheetLayoutView="100" zoomScalePageLayoutView="70" workbookViewId="0">
      <selection activeCell="F22" sqref="F22:I22"/>
    </sheetView>
  </sheetViews>
  <sheetFormatPr baseColWidth="10" defaultRowHeight="12.75" x14ac:dyDescent="0.2"/>
  <cols>
    <col min="1" max="1" width="1" style="1" customWidth="1"/>
    <col min="2" max="2" width="25.42578125" style="2" customWidth="1"/>
    <col min="3" max="3" width="14.5703125" style="1" customWidth="1"/>
    <col min="4" max="4" width="20.140625" style="1" customWidth="1"/>
    <col min="5" max="5" width="16.42578125" style="1" customWidth="1"/>
    <col min="6" max="6" width="25" style="1" customWidth="1"/>
    <col min="7" max="7" width="22" style="3" customWidth="1"/>
    <col min="8" max="8" width="20.5703125" style="1" customWidth="1"/>
    <col min="9" max="9" width="22.42578125" style="1" customWidth="1"/>
    <col min="10" max="11" width="22.42578125" style="20" customWidth="1"/>
    <col min="12" max="21" width="11.42578125" style="47"/>
    <col min="22" max="24" width="11.42578125" style="48"/>
    <col min="25" max="16384" width="11.42578125" style="1"/>
  </cols>
  <sheetData>
    <row r="1" spans="2:24" ht="6" customHeight="1" x14ac:dyDescent="0.2"/>
    <row r="2" spans="2:24" ht="33.75" customHeight="1" x14ac:dyDescent="0.2">
      <c r="B2" s="352"/>
      <c r="C2" s="353" t="s">
        <v>344</v>
      </c>
      <c r="D2" s="353"/>
      <c r="E2" s="353"/>
      <c r="F2" s="353"/>
      <c r="G2" s="353"/>
      <c r="H2" s="353"/>
      <c r="I2" s="353"/>
      <c r="J2" s="12"/>
      <c r="K2" s="47"/>
      <c r="L2" s="49" t="s">
        <v>35</v>
      </c>
      <c r="U2" s="48"/>
      <c r="X2" s="1"/>
    </row>
    <row r="3" spans="2:24" ht="25.5" customHeight="1" x14ac:dyDescent="0.2">
      <c r="B3" s="352"/>
      <c r="C3" s="354" t="s">
        <v>18</v>
      </c>
      <c r="D3" s="354"/>
      <c r="E3" s="354"/>
      <c r="F3" s="354"/>
      <c r="G3" s="354"/>
      <c r="H3" s="354"/>
      <c r="I3" s="354"/>
      <c r="J3" s="12"/>
      <c r="K3" s="47"/>
      <c r="L3" s="49" t="s">
        <v>30</v>
      </c>
      <c r="U3" s="48"/>
      <c r="X3" s="1"/>
    </row>
    <row r="4" spans="2:24" ht="25.5" customHeight="1" x14ac:dyDescent="0.2">
      <c r="B4" s="352"/>
      <c r="C4" s="354" t="s">
        <v>0</v>
      </c>
      <c r="D4" s="354"/>
      <c r="E4" s="354"/>
      <c r="F4" s="354"/>
      <c r="G4" s="354"/>
      <c r="H4" s="354"/>
      <c r="I4" s="354"/>
      <c r="J4" s="12"/>
      <c r="K4" s="47"/>
      <c r="L4" s="49" t="s">
        <v>36</v>
      </c>
      <c r="U4" s="48"/>
      <c r="X4" s="1"/>
    </row>
    <row r="5" spans="2:24" ht="25.5" customHeight="1" x14ac:dyDescent="0.2">
      <c r="B5" s="352"/>
      <c r="C5" s="354" t="s">
        <v>38</v>
      </c>
      <c r="D5" s="354"/>
      <c r="E5" s="354"/>
      <c r="F5" s="354"/>
      <c r="G5" s="355" t="s">
        <v>103</v>
      </c>
      <c r="H5" s="355"/>
      <c r="I5" s="355"/>
      <c r="J5" s="12"/>
      <c r="K5" s="47"/>
      <c r="L5" s="49" t="s">
        <v>31</v>
      </c>
      <c r="U5" s="48"/>
      <c r="X5" s="1"/>
    </row>
    <row r="6" spans="2:24" ht="23.25" customHeight="1" x14ac:dyDescent="0.2">
      <c r="B6" s="320" t="s">
        <v>1</v>
      </c>
      <c r="C6" s="320"/>
      <c r="D6" s="320"/>
      <c r="E6" s="320"/>
      <c r="F6" s="320"/>
      <c r="G6" s="320"/>
      <c r="H6" s="320"/>
      <c r="I6" s="320"/>
      <c r="J6" s="21"/>
      <c r="K6" s="21"/>
    </row>
    <row r="7" spans="2:24" ht="24" customHeight="1" x14ac:dyDescent="0.2">
      <c r="B7" s="306" t="s">
        <v>37</v>
      </c>
      <c r="C7" s="306"/>
      <c r="D7" s="306"/>
      <c r="E7" s="306"/>
      <c r="F7" s="306"/>
      <c r="G7" s="306"/>
      <c r="H7" s="306"/>
      <c r="I7" s="306"/>
      <c r="J7" s="13"/>
      <c r="K7" s="13"/>
    </row>
    <row r="8" spans="2:24" ht="24" customHeight="1" x14ac:dyDescent="0.2">
      <c r="B8" s="322" t="s">
        <v>19</v>
      </c>
      <c r="C8" s="322"/>
      <c r="D8" s="322"/>
      <c r="E8" s="322"/>
      <c r="F8" s="322"/>
      <c r="G8" s="322"/>
      <c r="H8" s="322"/>
      <c r="I8" s="322"/>
      <c r="J8" s="194"/>
      <c r="K8" s="194"/>
      <c r="N8" s="53" t="s">
        <v>57</v>
      </c>
    </row>
    <row r="9" spans="2:24" ht="30" customHeight="1" x14ac:dyDescent="0.2">
      <c r="B9" s="198" t="s">
        <v>101</v>
      </c>
      <c r="C9" s="212">
        <v>2</v>
      </c>
      <c r="D9" s="292" t="s">
        <v>102</v>
      </c>
      <c r="E9" s="292"/>
      <c r="F9" s="297" t="s">
        <v>362</v>
      </c>
      <c r="G9" s="297"/>
      <c r="H9" s="297"/>
      <c r="I9" s="297"/>
      <c r="J9" s="22"/>
      <c r="K9" s="22"/>
      <c r="M9" s="49" t="s">
        <v>22</v>
      </c>
      <c r="N9" s="53" t="s">
        <v>58</v>
      </c>
    </row>
    <row r="10" spans="2:24" ht="30.75" customHeight="1" x14ac:dyDescent="0.2">
      <c r="B10" s="198" t="s">
        <v>41</v>
      </c>
      <c r="C10" s="213" t="s">
        <v>89</v>
      </c>
      <c r="D10" s="292" t="s">
        <v>40</v>
      </c>
      <c r="E10" s="292"/>
      <c r="F10" s="326" t="s">
        <v>347</v>
      </c>
      <c r="G10" s="326"/>
      <c r="H10" s="37" t="s">
        <v>46</v>
      </c>
      <c r="I10" s="213" t="s">
        <v>89</v>
      </c>
      <c r="J10" s="15"/>
      <c r="K10" s="15"/>
      <c r="M10" s="49" t="s">
        <v>23</v>
      </c>
      <c r="N10" s="53" t="s">
        <v>59</v>
      </c>
    </row>
    <row r="11" spans="2:24" ht="30.75" customHeight="1" x14ac:dyDescent="0.2">
      <c r="B11" s="198" t="s">
        <v>47</v>
      </c>
      <c r="C11" s="321" t="s">
        <v>334</v>
      </c>
      <c r="D11" s="321"/>
      <c r="E11" s="321"/>
      <c r="F11" s="321"/>
      <c r="G11" s="37" t="s">
        <v>48</v>
      </c>
      <c r="H11" s="325" t="s">
        <v>334</v>
      </c>
      <c r="I11" s="325"/>
      <c r="J11" s="23"/>
      <c r="K11" s="23"/>
      <c r="M11" s="49" t="s">
        <v>24</v>
      </c>
      <c r="N11" s="53" t="s">
        <v>60</v>
      </c>
    </row>
    <row r="12" spans="2:24" ht="30.75" customHeight="1" x14ac:dyDescent="0.2">
      <c r="B12" s="198" t="s">
        <v>49</v>
      </c>
      <c r="C12" s="323" t="s">
        <v>22</v>
      </c>
      <c r="D12" s="323"/>
      <c r="E12" s="323"/>
      <c r="F12" s="323"/>
      <c r="G12" s="37" t="s">
        <v>50</v>
      </c>
      <c r="H12" s="324" t="s">
        <v>308</v>
      </c>
      <c r="I12" s="324"/>
      <c r="J12" s="24"/>
      <c r="K12" s="24"/>
      <c r="M12" s="50" t="s">
        <v>25</v>
      </c>
    </row>
    <row r="13" spans="2:24" ht="30.75" customHeight="1" x14ac:dyDescent="0.2">
      <c r="B13" s="198" t="s">
        <v>51</v>
      </c>
      <c r="C13" s="305" t="s">
        <v>96</v>
      </c>
      <c r="D13" s="305"/>
      <c r="E13" s="305"/>
      <c r="F13" s="305"/>
      <c r="G13" s="305"/>
      <c r="H13" s="305"/>
      <c r="I13" s="305"/>
      <c r="J13" s="14"/>
      <c r="K13" s="14"/>
      <c r="M13" s="50"/>
    </row>
    <row r="14" spans="2:24" ht="30.75" customHeight="1" x14ac:dyDescent="0.2">
      <c r="B14" s="198" t="s">
        <v>52</v>
      </c>
      <c r="C14" s="295" t="s">
        <v>334</v>
      </c>
      <c r="D14" s="295"/>
      <c r="E14" s="295"/>
      <c r="F14" s="295"/>
      <c r="G14" s="295"/>
      <c r="H14" s="295"/>
      <c r="I14" s="295"/>
      <c r="J14" s="15"/>
      <c r="K14" s="15"/>
      <c r="M14" s="50"/>
      <c r="N14" s="53" t="s">
        <v>88</v>
      </c>
    </row>
    <row r="15" spans="2:24" ht="30.75" customHeight="1" x14ac:dyDescent="0.2">
      <c r="B15" s="198" t="s">
        <v>53</v>
      </c>
      <c r="C15" s="293" t="s">
        <v>390</v>
      </c>
      <c r="D15" s="293"/>
      <c r="E15" s="293"/>
      <c r="F15" s="293"/>
      <c r="G15" s="37" t="s">
        <v>54</v>
      </c>
      <c r="H15" s="294" t="s">
        <v>32</v>
      </c>
      <c r="I15" s="294"/>
      <c r="J15" s="15"/>
      <c r="K15" s="15"/>
      <c r="M15" s="50" t="s">
        <v>26</v>
      </c>
      <c r="N15" s="53" t="s">
        <v>89</v>
      </c>
    </row>
    <row r="16" spans="2:24" ht="30.75" customHeight="1" x14ac:dyDescent="0.2">
      <c r="B16" s="198" t="s">
        <v>55</v>
      </c>
      <c r="C16" s="296" t="s">
        <v>386</v>
      </c>
      <c r="D16" s="296"/>
      <c r="E16" s="296"/>
      <c r="F16" s="296"/>
      <c r="G16" s="37" t="s">
        <v>56</v>
      </c>
      <c r="H16" s="294" t="s">
        <v>57</v>
      </c>
      <c r="I16" s="294"/>
      <c r="J16" s="15"/>
      <c r="K16" s="15"/>
      <c r="M16" s="50" t="s">
        <v>27</v>
      </c>
    </row>
    <row r="17" spans="2:14" ht="40.5" customHeight="1" x14ac:dyDescent="0.2">
      <c r="B17" s="198" t="s">
        <v>61</v>
      </c>
      <c r="C17" s="297" t="s">
        <v>364</v>
      </c>
      <c r="D17" s="297"/>
      <c r="E17" s="297"/>
      <c r="F17" s="297"/>
      <c r="G17" s="297"/>
      <c r="H17" s="297"/>
      <c r="I17" s="297"/>
      <c r="J17" s="14"/>
      <c r="K17" s="14"/>
      <c r="M17" s="50" t="s">
        <v>28</v>
      </c>
      <c r="N17" s="53" t="s">
        <v>90</v>
      </c>
    </row>
    <row r="18" spans="2:14" ht="30.75" customHeight="1" x14ac:dyDescent="0.2">
      <c r="B18" s="198" t="s">
        <v>62</v>
      </c>
      <c r="C18" s="297" t="s">
        <v>350</v>
      </c>
      <c r="D18" s="297"/>
      <c r="E18" s="297"/>
      <c r="F18" s="297"/>
      <c r="G18" s="297"/>
      <c r="H18" s="297"/>
      <c r="I18" s="297"/>
      <c r="J18" s="17"/>
      <c r="K18" s="17"/>
      <c r="M18" s="50" t="s">
        <v>29</v>
      </c>
      <c r="N18" s="53" t="s">
        <v>91</v>
      </c>
    </row>
    <row r="19" spans="2:14" ht="30.75" customHeight="1" x14ac:dyDescent="0.2">
      <c r="B19" s="198" t="s">
        <v>63</v>
      </c>
      <c r="C19" s="305" t="s">
        <v>366</v>
      </c>
      <c r="D19" s="305"/>
      <c r="E19" s="305"/>
      <c r="F19" s="305"/>
      <c r="G19" s="305"/>
      <c r="H19" s="305"/>
      <c r="I19" s="305"/>
      <c r="J19" s="16"/>
      <c r="K19" s="16"/>
      <c r="M19" s="50"/>
      <c r="N19" s="53" t="s">
        <v>92</v>
      </c>
    </row>
    <row r="20" spans="2:14" ht="30.75" customHeight="1" x14ac:dyDescent="0.2">
      <c r="B20" s="198" t="s">
        <v>64</v>
      </c>
      <c r="C20" s="313" t="s">
        <v>309</v>
      </c>
      <c r="D20" s="313"/>
      <c r="E20" s="313"/>
      <c r="F20" s="313"/>
      <c r="G20" s="313"/>
      <c r="H20" s="313"/>
      <c r="I20" s="313"/>
      <c r="J20" s="25"/>
      <c r="K20" s="25"/>
      <c r="M20" s="50" t="s">
        <v>32</v>
      </c>
      <c r="N20" s="53" t="s">
        <v>93</v>
      </c>
    </row>
    <row r="21" spans="2:14" ht="27.75" customHeight="1" x14ac:dyDescent="0.2">
      <c r="B21" s="292" t="s">
        <v>65</v>
      </c>
      <c r="C21" s="318" t="s">
        <v>42</v>
      </c>
      <c r="D21" s="318"/>
      <c r="E21" s="318"/>
      <c r="F21" s="319" t="s">
        <v>43</v>
      </c>
      <c r="G21" s="319"/>
      <c r="H21" s="319"/>
      <c r="I21" s="319"/>
      <c r="J21" s="26"/>
      <c r="K21" s="26"/>
      <c r="M21" s="50" t="s">
        <v>33</v>
      </c>
      <c r="N21" s="53" t="s">
        <v>94</v>
      </c>
    </row>
    <row r="22" spans="2:14" ht="27" customHeight="1" x14ac:dyDescent="0.2">
      <c r="B22" s="292"/>
      <c r="C22" s="303" t="s">
        <v>363</v>
      </c>
      <c r="D22" s="301"/>
      <c r="E22" s="301"/>
      <c r="F22" s="303" t="s">
        <v>365</v>
      </c>
      <c r="G22" s="301"/>
      <c r="H22" s="301"/>
      <c r="I22" s="301"/>
      <c r="J22" s="16"/>
      <c r="K22" s="16"/>
      <c r="M22" s="50" t="s">
        <v>34</v>
      </c>
      <c r="N22" s="53" t="s">
        <v>95</v>
      </c>
    </row>
    <row r="23" spans="2:14" ht="39.75" customHeight="1" x14ac:dyDescent="0.2">
      <c r="B23" s="198" t="s">
        <v>66</v>
      </c>
      <c r="C23" s="300" t="s">
        <v>341</v>
      </c>
      <c r="D23" s="301"/>
      <c r="E23" s="301"/>
      <c r="F23" s="300" t="s">
        <v>341</v>
      </c>
      <c r="G23" s="301"/>
      <c r="H23" s="301"/>
      <c r="I23" s="301"/>
      <c r="J23" s="15"/>
      <c r="K23" s="15"/>
      <c r="M23" s="50"/>
      <c r="N23" s="53" t="s">
        <v>96</v>
      </c>
    </row>
    <row r="24" spans="2:14" ht="44.25" customHeight="1" x14ac:dyDescent="0.2">
      <c r="B24" s="198" t="s">
        <v>67</v>
      </c>
      <c r="C24" s="303" t="s">
        <v>367</v>
      </c>
      <c r="D24" s="301"/>
      <c r="E24" s="301"/>
      <c r="F24" s="303" t="s">
        <v>368</v>
      </c>
      <c r="G24" s="301"/>
      <c r="H24" s="301"/>
      <c r="I24" s="301"/>
      <c r="J24" s="17"/>
      <c r="K24" s="17"/>
      <c r="M24" s="51"/>
      <c r="N24" s="53" t="s">
        <v>97</v>
      </c>
    </row>
    <row r="25" spans="2:14" ht="29.25" customHeight="1" x14ac:dyDescent="0.2">
      <c r="B25" s="198" t="s">
        <v>68</v>
      </c>
      <c r="C25" s="304">
        <v>43466</v>
      </c>
      <c r="D25" s="305"/>
      <c r="E25" s="305"/>
      <c r="F25" s="37" t="s">
        <v>99</v>
      </c>
      <c r="G25" s="356" t="s">
        <v>388</v>
      </c>
      <c r="H25" s="356"/>
      <c r="I25" s="356"/>
      <c r="J25" s="18"/>
      <c r="K25" s="18"/>
      <c r="M25" s="51"/>
    </row>
    <row r="26" spans="2:14" ht="27" customHeight="1" x14ac:dyDescent="0.2">
      <c r="B26" s="198" t="s">
        <v>98</v>
      </c>
      <c r="C26" s="304">
        <v>43830</v>
      </c>
      <c r="D26" s="305"/>
      <c r="E26" s="305"/>
      <c r="F26" s="37" t="s">
        <v>69</v>
      </c>
      <c r="G26" s="317">
        <v>1</v>
      </c>
      <c r="H26" s="317"/>
      <c r="I26" s="317"/>
      <c r="J26" s="27"/>
      <c r="K26" s="27"/>
      <c r="M26" s="51"/>
    </row>
    <row r="27" spans="2:14" ht="47.25" customHeight="1" x14ac:dyDescent="0.2">
      <c r="B27" s="198" t="s">
        <v>100</v>
      </c>
      <c r="C27" s="300" t="s">
        <v>28</v>
      </c>
      <c r="D27" s="301"/>
      <c r="E27" s="301"/>
      <c r="F27" s="193" t="s">
        <v>70</v>
      </c>
      <c r="G27" s="309" t="s">
        <v>388</v>
      </c>
      <c r="H27" s="309"/>
      <c r="I27" s="309"/>
      <c r="J27" s="26"/>
      <c r="K27" s="26"/>
      <c r="M27" s="51"/>
    </row>
    <row r="28" spans="2:14" ht="30" customHeight="1" x14ac:dyDescent="0.2">
      <c r="B28" s="284" t="s">
        <v>20</v>
      </c>
      <c r="C28" s="284"/>
      <c r="D28" s="284"/>
      <c r="E28" s="284"/>
      <c r="F28" s="284"/>
      <c r="G28" s="284"/>
      <c r="H28" s="284"/>
      <c r="I28" s="284"/>
      <c r="J28" s="194"/>
      <c r="K28" s="194"/>
      <c r="M28" s="51"/>
    </row>
    <row r="29" spans="2:14" ht="56.25" customHeight="1" x14ac:dyDescent="0.2">
      <c r="B29" s="38" t="s">
        <v>2</v>
      </c>
      <c r="C29" s="38" t="s">
        <v>71</v>
      </c>
      <c r="D29" s="38" t="s">
        <v>44</v>
      </c>
      <c r="E29" s="38" t="s">
        <v>72</v>
      </c>
      <c r="F29" s="38" t="s">
        <v>45</v>
      </c>
      <c r="G29" s="39" t="s">
        <v>13</v>
      </c>
      <c r="H29" s="39" t="s">
        <v>14</v>
      </c>
      <c r="I29" s="38" t="s">
        <v>15</v>
      </c>
      <c r="J29" s="16"/>
      <c r="K29" s="16"/>
      <c r="M29" s="51"/>
    </row>
    <row r="30" spans="2:14" ht="19.5" customHeight="1" x14ac:dyDescent="0.2">
      <c r="B30" s="202" t="s">
        <v>3</v>
      </c>
      <c r="C30" s="40">
        <v>0</v>
      </c>
      <c r="D30" s="41">
        <f>+C30</f>
        <v>0</v>
      </c>
      <c r="E30" s="46">
        <v>0</v>
      </c>
      <c r="F30" s="43">
        <f>+E30</f>
        <v>0</v>
      </c>
      <c r="G30" s="44" t="e">
        <f>+C30/E30</f>
        <v>#DIV/0!</v>
      </c>
      <c r="H30" s="45" t="e">
        <f>+D30/F30</f>
        <v>#DIV/0!</v>
      </c>
      <c r="I30" s="195">
        <f>+F30/$G$26</f>
        <v>0</v>
      </c>
      <c r="J30" s="28"/>
      <c r="K30" s="28"/>
      <c r="M30" s="51"/>
    </row>
    <row r="31" spans="2:14" ht="19.5" customHeight="1" x14ac:dyDescent="0.2">
      <c r="B31" s="202" t="s">
        <v>4</v>
      </c>
      <c r="C31" s="40">
        <v>0</v>
      </c>
      <c r="D31" s="41">
        <f>+D30+C31</f>
        <v>0</v>
      </c>
      <c r="E31" s="46">
        <v>0</v>
      </c>
      <c r="F31" s="43">
        <f>+E31+F30</f>
        <v>0</v>
      </c>
      <c r="G31" s="44" t="e">
        <f t="shared" ref="G31:H41" si="0">+C31/E31</f>
        <v>#DIV/0!</v>
      </c>
      <c r="H31" s="45" t="e">
        <f t="shared" si="0"/>
        <v>#DIV/0!</v>
      </c>
      <c r="I31" s="195">
        <f t="shared" ref="I31:I41" si="1">+F31/$G$26</f>
        <v>0</v>
      </c>
      <c r="J31" s="28"/>
      <c r="K31" s="28"/>
      <c r="M31" s="51"/>
    </row>
    <row r="32" spans="2:14" ht="19.5" customHeight="1" x14ac:dyDescent="0.2">
      <c r="B32" s="202" t="s">
        <v>5</v>
      </c>
      <c r="C32" s="40">
        <v>0</v>
      </c>
      <c r="D32" s="41">
        <f t="shared" ref="D32:D41" si="2">+D31+C32</f>
        <v>0</v>
      </c>
      <c r="E32" s="46">
        <v>1</v>
      </c>
      <c r="F32" s="43">
        <f t="shared" ref="F32:F41" si="3">+E32+F31</f>
        <v>1</v>
      </c>
      <c r="G32" s="44">
        <f t="shared" si="0"/>
        <v>0</v>
      </c>
      <c r="H32" s="45">
        <f t="shared" si="0"/>
        <v>0</v>
      </c>
      <c r="I32" s="195">
        <f t="shared" si="1"/>
        <v>1</v>
      </c>
      <c r="J32" s="28"/>
      <c r="K32" s="28"/>
      <c r="M32" s="51"/>
    </row>
    <row r="33" spans="2:11" ht="19.5" customHeight="1" x14ac:dyDescent="0.2">
      <c r="B33" s="202" t="s">
        <v>6</v>
      </c>
      <c r="C33" s="40">
        <v>0</v>
      </c>
      <c r="D33" s="41">
        <f t="shared" si="2"/>
        <v>0</v>
      </c>
      <c r="E33" s="46">
        <v>0</v>
      </c>
      <c r="F33" s="43">
        <f t="shared" si="3"/>
        <v>1</v>
      </c>
      <c r="G33" s="44" t="e">
        <f t="shared" si="0"/>
        <v>#DIV/0!</v>
      </c>
      <c r="H33" s="45">
        <f t="shared" si="0"/>
        <v>0</v>
      </c>
      <c r="I33" s="195">
        <f t="shared" si="1"/>
        <v>1</v>
      </c>
      <c r="J33" s="28"/>
      <c r="K33" s="28"/>
    </row>
    <row r="34" spans="2:11" ht="19.5" customHeight="1" x14ac:dyDescent="0.2">
      <c r="B34" s="202" t="s">
        <v>7</v>
      </c>
      <c r="C34" s="40">
        <v>0</v>
      </c>
      <c r="D34" s="41">
        <f t="shared" si="2"/>
        <v>0</v>
      </c>
      <c r="E34" s="46">
        <v>0</v>
      </c>
      <c r="F34" s="43">
        <f t="shared" si="3"/>
        <v>1</v>
      </c>
      <c r="G34" s="44" t="e">
        <f t="shared" si="0"/>
        <v>#DIV/0!</v>
      </c>
      <c r="H34" s="45">
        <f t="shared" si="0"/>
        <v>0</v>
      </c>
      <c r="I34" s="195">
        <f t="shared" si="1"/>
        <v>1</v>
      </c>
      <c r="J34" s="28"/>
      <c r="K34" s="28"/>
    </row>
    <row r="35" spans="2:11" ht="19.5" customHeight="1" x14ac:dyDescent="0.2">
      <c r="B35" s="202" t="s">
        <v>8</v>
      </c>
      <c r="C35" s="40">
        <v>0</v>
      </c>
      <c r="D35" s="41">
        <f t="shared" si="2"/>
        <v>0</v>
      </c>
      <c r="E35" s="46">
        <v>1</v>
      </c>
      <c r="F35" s="43">
        <f t="shared" si="3"/>
        <v>2</v>
      </c>
      <c r="G35" s="44">
        <f t="shared" si="0"/>
        <v>0</v>
      </c>
      <c r="H35" s="45">
        <f t="shared" si="0"/>
        <v>0</v>
      </c>
      <c r="I35" s="195">
        <f t="shared" si="1"/>
        <v>2</v>
      </c>
      <c r="J35" s="28"/>
      <c r="K35" s="28"/>
    </row>
    <row r="36" spans="2:11" ht="19.5" customHeight="1" x14ac:dyDescent="0.2">
      <c r="B36" s="202" t="s">
        <v>9</v>
      </c>
      <c r="C36" s="40">
        <v>0</v>
      </c>
      <c r="D36" s="41">
        <f t="shared" si="2"/>
        <v>0</v>
      </c>
      <c r="E36" s="46">
        <v>0</v>
      </c>
      <c r="F36" s="43">
        <f t="shared" si="3"/>
        <v>2</v>
      </c>
      <c r="G36" s="44" t="e">
        <f t="shared" si="0"/>
        <v>#DIV/0!</v>
      </c>
      <c r="H36" s="45">
        <f t="shared" si="0"/>
        <v>0</v>
      </c>
      <c r="I36" s="195">
        <f t="shared" si="1"/>
        <v>2</v>
      </c>
      <c r="J36" s="28"/>
      <c r="K36" s="28"/>
    </row>
    <row r="37" spans="2:11" ht="19.5" customHeight="1" x14ac:dyDescent="0.2">
      <c r="B37" s="202" t="s">
        <v>10</v>
      </c>
      <c r="C37" s="40">
        <v>0</v>
      </c>
      <c r="D37" s="41">
        <f t="shared" si="2"/>
        <v>0</v>
      </c>
      <c r="E37" s="46">
        <v>0</v>
      </c>
      <c r="F37" s="43">
        <f t="shared" si="3"/>
        <v>2</v>
      </c>
      <c r="G37" s="44" t="e">
        <f t="shared" si="0"/>
        <v>#DIV/0!</v>
      </c>
      <c r="H37" s="45">
        <f t="shared" si="0"/>
        <v>0</v>
      </c>
      <c r="I37" s="195">
        <f t="shared" si="1"/>
        <v>2</v>
      </c>
      <c r="J37" s="28"/>
      <c r="K37" s="28"/>
    </row>
    <row r="38" spans="2:11" ht="19.5" customHeight="1" x14ac:dyDescent="0.2">
      <c r="B38" s="202" t="s">
        <v>11</v>
      </c>
      <c r="C38" s="40">
        <v>0</v>
      </c>
      <c r="D38" s="41">
        <f t="shared" si="2"/>
        <v>0</v>
      </c>
      <c r="E38" s="46">
        <v>1</v>
      </c>
      <c r="F38" s="43">
        <f t="shared" si="3"/>
        <v>3</v>
      </c>
      <c r="G38" s="44">
        <f t="shared" si="0"/>
        <v>0</v>
      </c>
      <c r="H38" s="45">
        <f t="shared" si="0"/>
        <v>0</v>
      </c>
      <c r="I38" s="195">
        <f t="shared" si="1"/>
        <v>3</v>
      </c>
      <c r="J38" s="28"/>
      <c r="K38" s="28"/>
    </row>
    <row r="39" spans="2:11" ht="19.5" customHeight="1" x14ac:dyDescent="0.2">
      <c r="B39" s="202" t="s">
        <v>12</v>
      </c>
      <c r="C39" s="40">
        <v>0</v>
      </c>
      <c r="D39" s="41">
        <f t="shared" si="2"/>
        <v>0</v>
      </c>
      <c r="E39" s="46">
        <v>0</v>
      </c>
      <c r="F39" s="43">
        <f t="shared" si="3"/>
        <v>3</v>
      </c>
      <c r="G39" s="44" t="e">
        <f t="shared" si="0"/>
        <v>#DIV/0!</v>
      </c>
      <c r="H39" s="45">
        <f t="shared" si="0"/>
        <v>0</v>
      </c>
      <c r="I39" s="195">
        <f t="shared" si="1"/>
        <v>3</v>
      </c>
      <c r="J39" s="28"/>
      <c r="K39" s="28"/>
    </row>
    <row r="40" spans="2:11" ht="19.5" customHeight="1" x14ac:dyDescent="0.2">
      <c r="B40" s="202" t="s">
        <v>16</v>
      </c>
      <c r="C40" s="40">
        <v>0</v>
      </c>
      <c r="D40" s="41">
        <f t="shared" si="2"/>
        <v>0</v>
      </c>
      <c r="E40" s="46">
        <v>0</v>
      </c>
      <c r="F40" s="43">
        <f t="shared" si="3"/>
        <v>3</v>
      </c>
      <c r="G40" s="44" t="e">
        <f t="shared" si="0"/>
        <v>#DIV/0!</v>
      </c>
      <c r="H40" s="45">
        <f t="shared" si="0"/>
        <v>0</v>
      </c>
      <c r="I40" s="195">
        <f t="shared" si="1"/>
        <v>3</v>
      </c>
      <c r="J40" s="28"/>
      <c r="K40" s="28"/>
    </row>
    <row r="41" spans="2:11" ht="19.5" customHeight="1" x14ac:dyDescent="0.2">
      <c r="B41" s="202" t="s">
        <v>17</v>
      </c>
      <c r="C41" s="40">
        <v>0</v>
      </c>
      <c r="D41" s="41">
        <f t="shared" si="2"/>
        <v>0</v>
      </c>
      <c r="E41" s="46">
        <v>1</v>
      </c>
      <c r="F41" s="43">
        <f t="shared" si="3"/>
        <v>4</v>
      </c>
      <c r="G41" s="44">
        <f t="shared" si="0"/>
        <v>0</v>
      </c>
      <c r="H41" s="45">
        <f t="shared" si="0"/>
        <v>0</v>
      </c>
      <c r="I41" s="195">
        <f t="shared" si="1"/>
        <v>4</v>
      </c>
      <c r="J41" s="28"/>
      <c r="K41" s="28"/>
    </row>
    <row r="42" spans="2:11" ht="54" customHeight="1" x14ac:dyDescent="0.2">
      <c r="B42" s="200" t="s">
        <v>73</v>
      </c>
      <c r="C42" s="310"/>
      <c r="D42" s="310"/>
      <c r="E42" s="310"/>
      <c r="F42" s="310"/>
      <c r="G42" s="310"/>
      <c r="H42" s="310"/>
      <c r="I42" s="310"/>
      <c r="J42" s="29"/>
      <c r="K42" s="29"/>
    </row>
    <row r="43" spans="2:11" ht="29.25" customHeight="1" x14ac:dyDescent="0.2">
      <c r="B43" s="284" t="s">
        <v>21</v>
      </c>
      <c r="C43" s="284"/>
      <c r="D43" s="284"/>
      <c r="E43" s="284"/>
      <c r="F43" s="284"/>
      <c r="G43" s="284"/>
      <c r="H43" s="284"/>
      <c r="I43" s="284"/>
      <c r="J43" s="194"/>
      <c r="K43" s="194"/>
    </row>
    <row r="44" spans="2:11" ht="46.5" customHeight="1" x14ac:dyDescent="0.2">
      <c r="B44" s="306"/>
      <c r="C44" s="306"/>
      <c r="D44" s="306"/>
      <c r="E44" s="306"/>
      <c r="F44" s="306"/>
      <c r="G44" s="306"/>
      <c r="H44" s="306"/>
      <c r="I44" s="306"/>
      <c r="J44" s="194"/>
      <c r="K44" s="194"/>
    </row>
    <row r="45" spans="2:11" ht="46.5" customHeight="1" x14ac:dyDescent="0.2">
      <c r="B45" s="306"/>
      <c r="C45" s="306"/>
      <c r="D45" s="306"/>
      <c r="E45" s="306"/>
      <c r="F45" s="306"/>
      <c r="G45" s="306"/>
      <c r="H45" s="306"/>
      <c r="I45" s="306"/>
      <c r="J45" s="29"/>
      <c r="K45" s="29"/>
    </row>
    <row r="46" spans="2:11" ht="46.5" customHeight="1" x14ac:dyDescent="0.2">
      <c r="B46" s="306"/>
      <c r="C46" s="306"/>
      <c r="D46" s="306"/>
      <c r="E46" s="306"/>
      <c r="F46" s="306"/>
      <c r="G46" s="306"/>
      <c r="H46" s="306"/>
      <c r="I46" s="306"/>
      <c r="J46" s="29"/>
      <c r="K46" s="29"/>
    </row>
    <row r="47" spans="2:11" ht="46.5" customHeight="1" x14ac:dyDescent="0.2">
      <c r="B47" s="306"/>
      <c r="C47" s="306"/>
      <c r="D47" s="306"/>
      <c r="E47" s="306"/>
      <c r="F47" s="306"/>
      <c r="G47" s="306"/>
      <c r="H47" s="306"/>
      <c r="I47" s="306"/>
      <c r="J47" s="29"/>
      <c r="K47" s="29"/>
    </row>
    <row r="48" spans="2:11" ht="46.5" customHeight="1" x14ac:dyDescent="0.2">
      <c r="B48" s="306"/>
      <c r="C48" s="306"/>
      <c r="D48" s="306"/>
      <c r="E48" s="306"/>
      <c r="F48" s="306"/>
      <c r="G48" s="306"/>
      <c r="H48" s="306"/>
      <c r="I48" s="306"/>
      <c r="J48" s="30"/>
      <c r="K48" s="30"/>
    </row>
    <row r="49" spans="2:11" ht="48" customHeight="1" x14ac:dyDescent="0.2">
      <c r="B49" s="198" t="s">
        <v>74</v>
      </c>
      <c r="C49" s="291"/>
      <c r="D49" s="291"/>
      <c r="E49" s="291"/>
      <c r="F49" s="291"/>
      <c r="G49" s="291"/>
      <c r="H49" s="291"/>
      <c r="I49" s="291"/>
      <c r="J49" s="31"/>
      <c r="K49" s="31"/>
    </row>
    <row r="50" spans="2:11" ht="42" customHeight="1" x14ac:dyDescent="0.2">
      <c r="B50" s="198" t="s">
        <v>75</v>
      </c>
      <c r="C50" s="291"/>
      <c r="D50" s="291"/>
      <c r="E50" s="291"/>
      <c r="F50" s="291"/>
      <c r="G50" s="291"/>
      <c r="H50" s="291"/>
      <c r="I50" s="291"/>
      <c r="J50" s="31"/>
      <c r="K50" s="31"/>
    </row>
    <row r="51" spans="2:11" ht="34.5" customHeight="1" x14ac:dyDescent="0.2">
      <c r="B51" s="199" t="s">
        <v>76</v>
      </c>
      <c r="C51" s="357" t="s">
        <v>383</v>
      </c>
      <c r="D51" s="357"/>
      <c r="E51" s="357"/>
      <c r="F51" s="357"/>
      <c r="G51" s="357"/>
      <c r="H51" s="357"/>
      <c r="I51" s="357"/>
      <c r="J51" s="31"/>
      <c r="K51" s="31"/>
    </row>
    <row r="52" spans="2:11" ht="29.25" customHeight="1" x14ac:dyDescent="0.2">
      <c r="B52" s="284" t="s">
        <v>39</v>
      </c>
      <c r="C52" s="284"/>
      <c r="D52" s="284"/>
      <c r="E52" s="284"/>
      <c r="F52" s="284"/>
      <c r="G52" s="284"/>
      <c r="H52" s="284"/>
      <c r="I52" s="284"/>
      <c r="J52" s="31"/>
      <c r="K52" s="31"/>
    </row>
    <row r="53" spans="2:11" ht="33" customHeight="1" x14ac:dyDescent="0.2">
      <c r="B53" s="307" t="s">
        <v>77</v>
      </c>
      <c r="C53" s="201" t="s">
        <v>78</v>
      </c>
      <c r="D53" s="315" t="s">
        <v>79</v>
      </c>
      <c r="E53" s="315"/>
      <c r="F53" s="315"/>
      <c r="G53" s="315" t="s">
        <v>80</v>
      </c>
      <c r="H53" s="315"/>
      <c r="I53" s="315"/>
      <c r="J53" s="32"/>
      <c r="K53" s="32"/>
    </row>
    <row r="54" spans="2:11" ht="31.5" customHeight="1" x14ac:dyDescent="0.2">
      <c r="B54" s="307"/>
      <c r="C54" s="52"/>
      <c r="D54" s="311"/>
      <c r="E54" s="311"/>
      <c r="F54" s="311"/>
      <c r="G54" s="308"/>
      <c r="H54" s="308"/>
      <c r="I54" s="308"/>
      <c r="J54" s="32"/>
      <c r="K54" s="32"/>
    </row>
    <row r="55" spans="2:11" ht="31.5" customHeight="1" x14ac:dyDescent="0.2">
      <c r="B55" s="199" t="s">
        <v>81</v>
      </c>
      <c r="C55" s="299" t="s">
        <v>311</v>
      </c>
      <c r="D55" s="299"/>
      <c r="E55" s="298" t="s">
        <v>82</v>
      </c>
      <c r="F55" s="298"/>
      <c r="G55" s="299" t="s">
        <v>311</v>
      </c>
      <c r="H55" s="299"/>
      <c r="I55" s="299"/>
      <c r="J55" s="33"/>
      <c r="K55" s="33"/>
    </row>
    <row r="56" spans="2:11" ht="31.5" customHeight="1" x14ac:dyDescent="0.2">
      <c r="B56" s="199" t="s">
        <v>83</v>
      </c>
      <c r="C56" s="311" t="s">
        <v>312</v>
      </c>
      <c r="D56" s="311"/>
      <c r="E56" s="314" t="s">
        <v>87</v>
      </c>
      <c r="F56" s="314"/>
      <c r="G56" s="299" t="s">
        <v>312</v>
      </c>
      <c r="H56" s="299"/>
      <c r="I56" s="299"/>
      <c r="J56" s="33"/>
      <c r="K56" s="33"/>
    </row>
    <row r="57" spans="2:11" ht="31.5" customHeight="1" x14ac:dyDescent="0.2">
      <c r="B57" s="199" t="s">
        <v>85</v>
      </c>
      <c r="C57" s="311"/>
      <c r="D57" s="311"/>
      <c r="E57" s="312" t="s">
        <v>84</v>
      </c>
      <c r="F57" s="312"/>
      <c r="G57" s="311"/>
      <c r="H57" s="311"/>
      <c r="I57" s="311"/>
      <c r="J57" s="34"/>
      <c r="K57" s="34"/>
    </row>
    <row r="58" spans="2:11" ht="31.5" customHeight="1" x14ac:dyDescent="0.2">
      <c r="B58" s="199" t="s">
        <v>86</v>
      </c>
      <c r="C58" s="311"/>
      <c r="D58" s="311"/>
      <c r="E58" s="312"/>
      <c r="F58" s="312"/>
      <c r="G58" s="311"/>
      <c r="H58" s="311"/>
      <c r="I58" s="311"/>
      <c r="J58" s="34"/>
      <c r="K58" s="34"/>
    </row>
    <row r="59" spans="2:11" ht="15" hidden="1" x14ac:dyDescent="0.25">
      <c r="B59" s="9"/>
      <c r="C59" s="9"/>
      <c r="D59" s="10"/>
      <c r="E59" s="10"/>
      <c r="F59" s="10"/>
      <c r="G59" s="10"/>
      <c r="H59" s="10"/>
      <c r="I59" s="11"/>
      <c r="J59" s="35"/>
      <c r="K59" s="35"/>
    </row>
    <row r="60" spans="2:11" hidden="1" x14ac:dyDescent="0.2">
      <c r="B60" s="4"/>
      <c r="C60" s="5"/>
      <c r="D60" s="5"/>
      <c r="E60" s="6"/>
      <c r="F60" s="6"/>
      <c r="G60" s="7"/>
      <c r="H60" s="8"/>
      <c r="I60" s="5"/>
      <c r="J60" s="36"/>
      <c r="K60" s="36"/>
    </row>
    <row r="61" spans="2:11" hidden="1" x14ac:dyDescent="0.2">
      <c r="B61" s="4"/>
      <c r="C61" s="5"/>
      <c r="D61" s="5"/>
      <c r="E61" s="6"/>
      <c r="F61" s="6"/>
      <c r="G61" s="7"/>
      <c r="H61" s="8"/>
      <c r="I61" s="5"/>
      <c r="J61" s="36"/>
      <c r="K61" s="36"/>
    </row>
    <row r="62" spans="2:11" hidden="1" x14ac:dyDescent="0.2">
      <c r="B62" s="4"/>
      <c r="C62" s="5"/>
      <c r="D62" s="5"/>
      <c r="E62" s="6"/>
      <c r="F62" s="6"/>
      <c r="G62" s="7"/>
      <c r="H62" s="8"/>
      <c r="I62" s="5"/>
      <c r="J62" s="36"/>
      <c r="K62" s="36"/>
    </row>
    <row r="63" spans="2:11" hidden="1" x14ac:dyDescent="0.2">
      <c r="B63" s="4"/>
      <c r="C63" s="5"/>
      <c r="D63" s="5"/>
      <c r="E63" s="6"/>
      <c r="F63" s="6"/>
      <c r="G63" s="7"/>
      <c r="H63" s="8"/>
      <c r="I63" s="5"/>
      <c r="J63" s="36"/>
      <c r="K63" s="36"/>
    </row>
    <row r="64" spans="2:11" hidden="1" x14ac:dyDescent="0.2">
      <c r="B64" s="4"/>
      <c r="C64" s="5"/>
      <c r="D64" s="5"/>
      <c r="E64" s="6"/>
      <c r="F64" s="6"/>
      <c r="G64" s="7"/>
      <c r="H64" s="8"/>
      <c r="I64" s="5"/>
      <c r="J64" s="36"/>
      <c r="K64" s="36"/>
    </row>
    <row r="65" spans="2:11" hidden="1" x14ac:dyDescent="0.2">
      <c r="B65" s="4"/>
      <c r="C65" s="5"/>
      <c r="D65" s="5"/>
      <c r="E65" s="6"/>
      <c r="F65" s="6"/>
      <c r="G65" s="7"/>
      <c r="H65" s="8"/>
      <c r="I65" s="5"/>
      <c r="J65" s="36"/>
      <c r="K65" s="36"/>
    </row>
    <row r="66" spans="2:11" hidden="1" x14ac:dyDescent="0.2">
      <c r="B66" s="4"/>
      <c r="C66" s="5"/>
      <c r="D66" s="5"/>
      <c r="E66" s="6"/>
      <c r="F66" s="6"/>
      <c r="G66" s="7"/>
      <c r="H66" s="8"/>
      <c r="I66" s="5"/>
      <c r="J66" s="36"/>
      <c r="K66" s="36"/>
    </row>
    <row r="67" spans="2:11" hidden="1" x14ac:dyDescent="0.2">
      <c r="B67" s="4"/>
      <c r="C67" s="5"/>
      <c r="D67" s="5"/>
      <c r="E67" s="6"/>
      <c r="F67" s="6"/>
      <c r="G67" s="7"/>
      <c r="H67" s="8"/>
      <c r="I67" s="5"/>
      <c r="J67" s="36"/>
      <c r="K67" s="36"/>
    </row>
  </sheetData>
  <dataConsolidate/>
  <mergeCells count="65">
    <mergeCell ref="C56:D56"/>
    <mergeCell ref="E56:F56"/>
    <mergeCell ref="G56:I56"/>
    <mergeCell ref="C57:D57"/>
    <mergeCell ref="E57:F58"/>
    <mergeCell ref="G57:I58"/>
    <mergeCell ref="C58:D5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42:I42"/>
    <mergeCell ref="C23:E23"/>
    <mergeCell ref="F23:I23"/>
    <mergeCell ref="C24:E24"/>
    <mergeCell ref="F24:I24"/>
    <mergeCell ref="C25:E25"/>
    <mergeCell ref="G25:I25"/>
    <mergeCell ref="C26:E26"/>
    <mergeCell ref="G26:I26"/>
    <mergeCell ref="C27:E27"/>
    <mergeCell ref="G27:I27"/>
    <mergeCell ref="B28:I28"/>
    <mergeCell ref="C19:I19"/>
    <mergeCell ref="C20:I20"/>
    <mergeCell ref="B21:B22"/>
    <mergeCell ref="C21:E21"/>
    <mergeCell ref="F21:I21"/>
    <mergeCell ref="C22:E22"/>
    <mergeCell ref="F22:I22"/>
    <mergeCell ref="C18:I18"/>
    <mergeCell ref="C11:F11"/>
    <mergeCell ref="H11:I11"/>
    <mergeCell ref="C12:F12"/>
    <mergeCell ref="H12:I12"/>
    <mergeCell ref="C13:I13"/>
    <mergeCell ref="C14:I14"/>
    <mergeCell ref="C15:F15"/>
    <mergeCell ref="H15:I15"/>
    <mergeCell ref="C16:F16"/>
    <mergeCell ref="H16:I16"/>
    <mergeCell ref="C17:I17"/>
    <mergeCell ref="D10:E10"/>
    <mergeCell ref="F10:G10"/>
    <mergeCell ref="B2:B5"/>
    <mergeCell ref="C2:I2"/>
    <mergeCell ref="C3:I3"/>
    <mergeCell ref="C4:I4"/>
    <mergeCell ref="C5:F5"/>
    <mergeCell ref="G5:I5"/>
    <mergeCell ref="B6:I6"/>
    <mergeCell ref="B7:I7"/>
    <mergeCell ref="B8:I8"/>
    <mergeCell ref="D9:E9"/>
    <mergeCell ref="F9:I9"/>
  </mergeCells>
  <dataValidations count="8">
    <dataValidation type="list" allowBlank="1" showInputMessage="1" showErrorMessage="1" prompt=" - " sqref="C27">
      <formula1>$M$15:$M$18</formula1>
    </dataValidation>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s>
  <printOptions horizontalCentered="1"/>
  <pageMargins left="1" right="1" top="1" bottom="1" header="0.5" footer="0.5"/>
  <pageSetup scale="41" orientation="portrait" r:id="rId1"/>
  <headerFooter>
    <oddFooter>Página &amp;P&amp;R&amp;A</oddFooter>
  </headerFooter>
  <rowBreaks count="1" manualBreakCount="1">
    <brk id="58" max="8" man="1"/>
  </rowBreaks>
  <colBreaks count="1" manualBreakCount="1">
    <brk id="9" max="6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0"/>
  <sheetViews>
    <sheetView zoomScale="80" zoomScaleNormal="80" workbookViewId="0">
      <selection activeCell="G17" sqref="G17"/>
    </sheetView>
  </sheetViews>
  <sheetFormatPr baseColWidth="10" defaultRowHeight="15" x14ac:dyDescent="0.25"/>
  <cols>
    <col min="1" max="1" width="1.28515625" customWidth="1"/>
    <col min="2" max="2" width="28.140625" style="153" customWidth="1"/>
    <col min="3" max="3" width="34.5703125" customWidth="1"/>
    <col min="4" max="4" width="16.28515625" customWidth="1"/>
    <col min="5" max="5" width="9.570312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1" ht="15.75" thickBot="1" x14ac:dyDescent="0.3"/>
    <row r="2" spans="2:11" ht="23.25" customHeight="1" thickBot="1" x14ac:dyDescent="0.3">
      <c r="B2" s="340"/>
      <c r="C2" s="343" t="s">
        <v>331</v>
      </c>
      <c r="D2" s="344"/>
      <c r="E2" s="344"/>
      <c r="F2" s="344"/>
      <c r="G2" s="344"/>
      <c r="H2" s="344"/>
      <c r="I2" s="344"/>
      <c r="J2" s="345"/>
    </row>
    <row r="3" spans="2:11" ht="18" customHeight="1" thickBot="1" x14ac:dyDescent="0.3">
      <c r="B3" s="341"/>
      <c r="C3" s="346" t="s">
        <v>18</v>
      </c>
      <c r="D3" s="347"/>
      <c r="E3" s="347"/>
      <c r="F3" s="347"/>
      <c r="G3" s="347"/>
      <c r="H3" s="347"/>
      <c r="I3" s="347"/>
      <c r="J3" s="348"/>
    </row>
    <row r="4" spans="2:11" ht="18" customHeight="1" thickBot="1" x14ac:dyDescent="0.3">
      <c r="B4" s="341"/>
      <c r="C4" s="346" t="s">
        <v>332</v>
      </c>
      <c r="D4" s="347"/>
      <c r="E4" s="347"/>
      <c r="F4" s="347"/>
      <c r="G4" s="347"/>
      <c r="H4" s="347"/>
      <c r="I4" s="347"/>
      <c r="J4" s="348"/>
    </row>
    <row r="5" spans="2:11" ht="18" customHeight="1" thickBot="1" x14ac:dyDescent="0.3">
      <c r="B5" s="342"/>
      <c r="C5" s="346" t="s">
        <v>333</v>
      </c>
      <c r="D5" s="347"/>
      <c r="E5" s="347"/>
      <c r="F5" s="347"/>
      <c r="G5" s="347"/>
      <c r="H5" s="349" t="s">
        <v>103</v>
      </c>
      <c r="I5" s="350"/>
      <c r="J5" s="351"/>
    </row>
    <row r="6" spans="2:11" ht="18" customHeight="1" thickBot="1" x14ac:dyDescent="0.3">
      <c r="B6" s="154"/>
      <c r="C6" s="155"/>
      <c r="D6" s="155"/>
      <c r="E6" s="155"/>
      <c r="F6" s="155"/>
      <c r="G6" s="155"/>
      <c r="H6" s="155"/>
      <c r="I6" s="155"/>
      <c r="J6" s="156"/>
    </row>
    <row r="7" spans="2:11" ht="51.75" customHeight="1" thickBot="1" x14ac:dyDescent="0.3">
      <c r="B7" s="157" t="s">
        <v>313</v>
      </c>
      <c r="C7" s="336" t="str">
        <f>+Act_1!C7</f>
        <v>POA GESTIÓN SIN INVERSIÓN SUBSECRETARÍA DE GESTIÓN JURÍDICA</v>
      </c>
      <c r="D7" s="337"/>
      <c r="E7" s="338"/>
      <c r="F7" s="158"/>
      <c r="G7" s="155"/>
      <c r="H7" s="155"/>
      <c r="I7" s="155"/>
      <c r="J7" s="156"/>
    </row>
    <row r="8" spans="2:11" ht="32.25" customHeight="1" thickBot="1" x14ac:dyDescent="0.3">
      <c r="B8" s="159" t="s">
        <v>108</v>
      </c>
      <c r="C8" s="336" t="str">
        <f>+Act_1!C8</f>
        <v>SUBSECRETARÍA DE GESTIÓN JURÍDICA</v>
      </c>
      <c r="D8" s="337"/>
      <c r="E8" s="338"/>
      <c r="F8" s="158"/>
      <c r="G8" s="155"/>
      <c r="H8" s="155"/>
      <c r="I8" s="155"/>
      <c r="J8" s="156"/>
    </row>
    <row r="9" spans="2:11" ht="32.25" customHeight="1" thickBot="1" x14ac:dyDescent="0.3">
      <c r="B9" s="159" t="s">
        <v>314</v>
      </c>
      <c r="C9" s="336" t="s">
        <v>385</v>
      </c>
      <c r="D9" s="337"/>
      <c r="E9" s="338"/>
      <c r="F9" s="160"/>
      <c r="G9" s="155"/>
      <c r="H9" s="155"/>
      <c r="I9" s="155"/>
      <c r="J9" s="156"/>
    </row>
    <row r="10" spans="2:11" ht="33.75" customHeight="1" thickBot="1" x14ac:dyDescent="0.3">
      <c r="B10" s="159" t="s">
        <v>315</v>
      </c>
      <c r="C10" s="336" t="s">
        <v>316</v>
      </c>
      <c r="D10" s="337"/>
      <c r="E10" s="338"/>
      <c r="F10" s="158"/>
      <c r="G10" s="155"/>
      <c r="H10" s="155"/>
      <c r="I10" s="155"/>
      <c r="J10" s="156"/>
    </row>
    <row r="11" spans="2:11" ht="81.75" customHeight="1" thickBot="1" x14ac:dyDescent="0.3">
      <c r="B11" s="159" t="s">
        <v>317</v>
      </c>
      <c r="C11" s="336" t="s">
        <v>362</v>
      </c>
      <c r="D11" s="337"/>
      <c r="E11" s="338"/>
      <c r="F11" s="242"/>
      <c r="G11" s="155"/>
      <c r="H11" s="155"/>
      <c r="I11" s="155"/>
      <c r="J11" s="156"/>
    </row>
    <row r="13" spans="2:11" ht="26.25" customHeight="1" x14ac:dyDescent="0.25">
      <c r="B13" s="364" t="s">
        <v>379</v>
      </c>
      <c r="C13" s="365"/>
      <c r="D13" s="365"/>
      <c r="E13" s="365"/>
      <c r="F13" s="365"/>
      <c r="G13" s="365"/>
      <c r="H13" s="366"/>
      <c r="I13" s="362" t="s">
        <v>318</v>
      </c>
      <c r="J13" s="363"/>
      <c r="K13" s="363"/>
    </row>
    <row r="14" spans="2:11" s="163" customFormat="1" ht="56.25" customHeight="1" x14ac:dyDescent="0.25">
      <c r="B14" s="161" t="s">
        <v>319</v>
      </c>
      <c r="C14" s="161" t="s">
        <v>320</v>
      </c>
      <c r="D14" s="161" t="s">
        <v>321</v>
      </c>
      <c r="E14" s="161" t="s">
        <v>322</v>
      </c>
      <c r="F14" s="161" t="s">
        <v>323</v>
      </c>
      <c r="G14" s="161" t="s">
        <v>324</v>
      </c>
      <c r="H14" s="161" t="s">
        <v>325</v>
      </c>
      <c r="I14" s="249" t="s">
        <v>326</v>
      </c>
      <c r="J14" s="249" t="s">
        <v>327</v>
      </c>
      <c r="K14" s="249" t="s">
        <v>328</v>
      </c>
    </row>
    <row r="15" spans="2:11" ht="15" customHeight="1" x14ac:dyDescent="0.25">
      <c r="B15" s="334">
        <v>1</v>
      </c>
      <c r="C15" s="327" t="s">
        <v>372</v>
      </c>
      <c r="D15" s="328" t="s">
        <v>388</v>
      </c>
      <c r="E15" s="367">
        <v>1</v>
      </c>
      <c r="F15" s="368" t="s">
        <v>369</v>
      </c>
      <c r="G15" s="328" t="s">
        <v>388</v>
      </c>
      <c r="H15" s="369" t="s">
        <v>388</v>
      </c>
      <c r="I15" s="328"/>
      <c r="J15" s="328"/>
      <c r="K15" s="328"/>
    </row>
    <row r="16" spans="2:11" ht="15" customHeight="1" x14ac:dyDescent="0.25">
      <c r="B16" s="334"/>
      <c r="C16" s="327"/>
      <c r="D16" s="328"/>
      <c r="E16" s="367"/>
      <c r="F16" s="368"/>
      <c r="G16" s="328"/>
      <c r="H16" s="369"/>
      <c r="I16" s="328"/>
      <c r="J16" s="328"/>
      <c r="K16" s="328"/>
    </row>
    <row r="17" spans="2:11" ht="39" customHeight="1" x14ac:dyDescent="0.25">
      <c r="B17" s="334"/>
      <c r="C17" s="327"/>
      <c r="D17" s="226" t="s">
        <v>388</v>
      </c>
      <c r="E17" s="214">
        <v>2</v>
      </c>
      <c r="F17" s="248" t="s">
        <v>370</v>
      </c>
      <c r="G17" s="226" t="s">
        <v>388</v>
      </c>
      <c r="H17" s="247" t="s">
        <v>388</v>
      </c>
      <c r="I17" s="246"/>
      <c r="J17" s="246"/>
      <c r="K17" s="246"/>
    </row>
    <row r="18" spans="2:11" ht="32.25" customHeight="1" x14ac:dyDescent="0.25">
      <c r="B18" s="334"/>
      <c r="C18" s="327"/>
      <c r="D18" s="226" t="s">
        <v>388</v>
      </c>
      <c r="E18" s="214">
        <v>3</v>
      </c>
      <c r="F18" s="248" t="s">
        <v>371</v>
      </c>
      <c r="G18" s="226" t="s">
        <v>388</v>
      </c>
      <c r="H18" s="247" t="s">
        <v>388</v>
      </c>
      <c r="I18" s="246"/>
      <c r="J18" s="246"/>
      <c r="K18" s="246"/>
    </row>
    <row r="19" spans="2:11" ht="32.25" customHeight="1" x14ac:dyDescent="0.25">
      <c r="B19" s="334"/>
      <c r="C19" s="327"/>
      <c r="D19" s="226" t="s">
        <v>388</v>
      </c>
      <c r="E19" s="214"/>
      <c r="F19" s="248" t="s">
        <v>391</v>
      </c>
      <c r="G19" s="226" t="s">
        <v>388</v>
      </c>
      <c r="H19" s="247" t="s">
        <v>388</v>
      </c>
      <c r="I19" s="227"/>
      <c r="J19" s="227"/>
      <c r="K19" s="227"/>
    </row>
    <row r="20" spans="2:11" s="165" customFormat="1" ht="21.75" customHeight="1" x14ac:dyDescent="0.25">
      <c r="B20" s="358" t="s">
        <v>329</v>
      </c>
      <c r="C20" s="359"/>
      <c r="D20" s="166">
        <f>SUM(D15:D18)/4</f>
        <v>0</v>
      </c>
      <c r="E20" s="360" t="s">
        <v>330</v>
      </c>
      <c r="F20" s="361"/>
      <c r="G20" s="166">
        <f>SUM(G15:G18)/4</f>
        <v>0</v>
      </c>
      <c r="H20" s="166"/>
      <c r="I20" s="164"/>
      <c r="J20" s="164"/>
      <c r="K20" s="164"/>
    </row>
  </sheetData>
  <sheetProtection selectLockedCells="1" selectUnlockedCells="1"/>
  <mergeCells count="25">
    <mergeCell ref="B2:B5"/>
    <mergeCell ref="C2:J2"/>
    <mergeCell ref="C3:J3"/>
    <mergeCell ref="C4:J4"/>
    <mergeCell ref="C5:G5"/>
    <mergeCell ref="H5:J5"/>
    <mergeCell ref="I13:K13"/>
    <mergeCell ref="C7:E7"/>
    <mergeCell ref="C8:E8"/>
    <mergeCell ref="C9:E9"/>
    <mergeCell ref="C10:E10"/>
    <mergeCell ref="C11:E11"/>
    <mergeCell ref="B13:H13"/>
    <mergeCell ref="I15:I16"/>
    <mergeCell ref="J15:J16"/>
    <mergeCell ref="K15:K16"/>
    <mergeCell ref="B20:C20"/>
    <mergeCell ref="E20:F20"/>
    <mergeCell ref="E15:E16"/>
    <mergeCell ref="F15:F16"/>
    <mergeCell ref="D15:D16"/>
    <mergeCell ref="G15:G16"/>
    <mergeCell ref="H15:H16"/>
    <mergeCell ref="B15:B19"/>
    <mergeCell ref="C15:C19"/>
  </mergeCells>
  <pageMargins left="1" right="1" top="1" bottom="1" header="0.5" footer="0.5"/>
  <pageSetup scale="4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X67"/>
  <sheetViews>
    <sheetView topLeftCell="A16" zoomScale="90" zoomScaleNormal="90" workbookViewId="0">
      <selection activeCell="F31" sqref="F31"/>
    </sheetView>
  </sheetViews>
  <sheetFormatPr baseColWidth="10" defaultRowHeight="12.75" x14ac:dyDescent="0.2"/>
  <cols>
    <col min="1" max="1" width="1" style="168" customWidth="1"/>
    <col min="2" max="2" width="25.42578125" style="167" customWidth="1"/>
    <col min="3" max="3" width="14.5703125" style="168" customWidth="1"/>
    <col min="4" max="4" width="20.140625" style="168" customWidth="1"/>
    <col min="5" max="5" width="16.42578125" style="168" customWidth="1"/>
    <col min="6" max="6" width="25" style="168" customWidth="1"/>
    <col min="7" max="7" width="22" style="169" customWidth="1"/>
    <col min="8" max="8" width="20.5703125" style="168" customWidth="1"/>
    <col min="9" max="9" width="22.42578125" style="168" customWidth="1"/>
    <col min="10" max="11" width="22.42578125" style="170" customWidth="1"/>
    <col min="12" max="12" width="11.42578125" style="171"/>
    <col min="13" max="15" width="11.42578125" style="53"/>
    <col min="16" max="21" width="11.42578125" style="171"/>
    <col min="22" max="24" width="11.42578125" style="172"/>
    <col min="25" max="256" width="11.42578125" style="168"/>
    <col min="257" max="257" width="1" style="168" customWidth="1"/>
    <col min="258" max="258" width="25.42578125" style="168" customWidth="1"/>
    <col min="259" max="259" width="14.5703125" style="168" customWidth="1"/>
    <col min="260" max="260" width="20.140625" style="168" customWidth="1"/>
    <col min="261" max="261" width="16.42578125" style="168" customWidth="1"/>
    <col min="262" max="262" width="25" style="168" customWidth="1"/>
    <col min="263" max="263" width="22" style="168" customWidth="1"/>
    <col min="264" max="264" width="20.5703125" style="168" customWidth="1"/>
    <col min="265" max="267" width="22.42578125" style="168" customWidth="1"/>
    <col min="268" max="512" width="11.42578125" style="168"/>
    <col min="513" max="513" width="1" style="168" customWidth="1"/>
    <col min="514" max="514" width="25.42578125" style="168" customWidth="1"/>
    <col min="515" max="515" width="14.5703125" style="168" customWidth="1"/>
    <col min="516" max="516" width="20.140625" style="168" customWidth="1"/>
    <col min="517" max="517" width="16.42578125" style="168" customWidth="1"/>
    <col min="518" max="518" width="25" style="168" customWidth="1"/>
    <col min="519" max="519" width="22" style="168" customWidth="1"/>
    <col min="520" max="520" width="20.5703125" style="168" customWidth="1"/>
    <col min="521" max="523" width="22.42578125" style="168" customWidth="1"/>
    <col min="524" max="768" width="11.42578125" style="168"/>
    <col min="769" max="769" width="1" style="168" customWidth="1"/>
    <col min="770" max="770" width="25.42578125" style="168" customWidth="1"/>
    <col min="771" max="771" width="14.5703125" style="168" customWidth="1"/>
    <col min="772" max="772" width="20.140625" style="168" customWidth="1"/>
    <col min="773" max="773" width="16.42578125" style="168" customWidth="1"/>
    <col min="774" max="774" width="25" style="168" customWidth="1"/>
    <col min="775" max="775" width="22" style="168" customWidth="1"/>
    <col min="776" max="776" width="20.5703125" style="168" customWidth="1"/>
    <col min="777" max="779" width="22.42578125" style="168" customWidth="1"/>
    <col min="780" max="1024" width="11.42578125" style="168"/>
    <col min="1025" max="1025" width="1" style="168" customWidth="1"/>
    <col min="1026" max="1026" width="25.42578125" style="168" customWidth="1"/>
    <col min="1027" max="1027" width="14.5703125" style="168" customWidth="1"/>
    <col min="1028" max="1028" width="20.140625" style="168" customWidth="1"/>
    <col min="1029" max="1029" width="16.42578125" style="168" customWidth="1"/>
    <col min="1030" max="1030" width="25" style="168" customWidth="1"/>
    <col min="1031" max="1031" width="22" style="168" customWidth="1"/>
    <col min="1032" max="1032" width="20.5703125" style="168" customWidth="1"/>
    <col min="1033" max="1035" width="22.42578125" style="168" customWidth="1"/>
    <col min="1036" max="1280" width="11.42578125" style="168"/>
    <col min="1281" max="1281" width="1" style="168" customWidth="1"/>
    <col min="1282" max="1282" width="25.42578125" style="168" customWidth="1"/>
    <col min="1283" max="1283" width="14.5703125" style="168" customWidth="1"/>
    <col min="1284" max="1284" width="20.140625" style="168" customWidth="1"/>
    <col min="1285" max="1285" width="16.42578125" style="168" customWidth="1"/>
    <col min="1286" max="1286" width="25" style="168" customWidth="1"/>
    <col min="1287" max="1287" width="22" style="168" customWidth="1"/>
    <col min="1288" max="1288" width="20.5703125" style="168" customWidth="1"/>
    <col min="1289" max="1291" width="22.42578125" style="168" customWidth="1"/>
    <col min="1292" max="1536" width="11.42578125" style="168"/>
    <col min="1537" max="1537" width="1" style="168" customWidth="1"/>
    <col min="1538" max="1538" width="25.42578125" style="168" customWidth="1"/>
    <col min="1539" max="1539" width="14.5703125" style="168" customWidth="1"/>
    <col min="1540" max="1540" width="20.140625" style="168" customWidth="1"/>
    <col min="1541" max="1541" width="16.42578125" style="168" customWidth="1"/>
    <col min="1542" max="1542" width="25" style="168" customWidth="1"/>
    <col min="1543" max="1543" width="22" style="168" customWidth="1"/>
    <col min="1544" max="1544" width="20.5703125" style="168" customWidth="1"/>
    <col min="1545" max="1547" width="22.42578125" style="168" customWidth="1"/>
    <col min="1548" max="1792" width="11.42578125" style="168"/>
    <col min="1793" max="1793" width="1" style="168" customWidth="1"/>
    <col min="1794" max="1794" width="25.42578125" style="168" customWidth="1"/>
    <col min="1795" max="1795" width="14.5703125" style="168" customWidth="1"/>
    <col min="1796" max="1796" width="20.140625" style="168" customWidth="1"/>
    <col min="1797" max="1797" width="16.42578125" style="168" customWidth="1"/>
    <col min="1798" max="1798" width="25" style="168" customWidth="1"/>
    <col min="1799" max="1799" width="22" style="168" customWidth="1"/>
    <col min="1800" max="1800" width="20.5703125" style="168" customWidth="1"/>
    <col min="1801" max="1803" width="22.42578125" style="168" customWidth="1"/>
    <col min="1804" max="2048" width="11.42578125" style="168"/>
    <col min="2049" max="2049" width="1" style="168" customWidth="1"/>
    <col min="2050" max="2050" width="25.42578125" style="168" customWidth="1"/>
    <col min="2051" max="2051" width="14.5703125" style="168" customWidth="1"/>
    <col min="2052" max="2052" width="20.140625" style="168" customWidth="1"/>
    <col min="2053" max="2053" width="16.42578125" style="168" customWidth="1"/>
    <col min="2054" max="2054" width="25" style="168" customWidth="1"/>
    <col min="2055" max="2055" width="22" style="168" customWidth="1"/>
    <col min="2056" max="2056" width="20.5703125" style="168" customWidth="1"/>
    <col min="2057" max="2059" width="22.42578125" style="168" customWidth="1"/>
    <col min="2060" max="2304" width="11.42578125" style="168"/>
    <col min="2305" max="2305" width="1" style="168" customWidth="1"/>
    <col min="2306" max="2306" width="25.42578125" style="168" customWidth="1"/>
    <col min="2307" max="2307" width="14.5703125" style="168" customWidth="1"/>
    <col min="2308" max="2308" width="20.140625" style="168" customWidth="1"/>
    <col min="2309" max="2309" width="16.42578125" style="168" customWidth="1"/>
    <col min="2310" max="2310" width="25" style="168" customWidth="1"/>
    <col min="2311" max="2311" width="22" style="168" customWidth="1"/>
    <col min="2312" max="2312" width="20.5703125" style="168" customWidth="1"/>
    <col min="2313" max="2315" width="22.42578125" style="168" customWidth="1"/>
    <col min="2316" max="2560" width="11.42578125" style="168"/>
    <col min="2561" max="2561" width="1" style="168" customWidth="1"/>
    <col min="2562" max="2562" width="25.42578125" style="168" customWidth="1"/>
    <col min="2563" max="2563" width="14.5703125" style="168" customWidth="1"/>
    <col min="2564" max="2564" width="20.140625" style="168" customWidth="1"/>
    <col min="2565" max="2565" width="16.42578125" style="168" customWidth="1"/>
    <col min="2566" max="2566" width="25" style="168" customWidth="1"/>
    <col min="2567" max="2567" width="22" style="168" customWidth="1"/>
    <col min="2568" max="2568" width="20.5703125" style="168" customWidth="1"/>
    <col min="2569" max="2571" width="22.42578125" style="168" customWidth="1"/>
    <col min="2572" max="2816" width="11.42578125" style="168"/>
    <col min="2817" max="2817" width="1" style="168" customWidth="1"/>
    <col min="2818" max="2818" width="25.42578125" style="168" customWidth="1"/>
    <col min="2819" max="2819" width="14.5703125" style="168" customWidth="1"/>
    <col min="2820" max="2820" width="20.140625" style="168" customWidth="1"/>
    <col min="2821" max="2821" width="16.42578125" style="168" customWidth="1"/>
    <col min="2822" max="2822" width="25" style="168" customWidth="1"/>
    <col min="2823" max="2823" width="22" style="168" customWidth="1"/>
    <col min="2824" max="2824" width="20.5703125" style="168" customWidth="1"/>
    <col min="2825" max="2827" width="22.42578125" style="168" customWidth="1"/>
    <col min="2828" max="3072" width="11.42578125" style="168"/>
    <col min="3073" max="3073" width="1" style="168" customWidth="1"/>
    <col min="3074" max="3074" width="25.42578125" style="168" customWidth="1"/>
    <col min="3075" max="3075" width="14.5703125" style="168" customWidth="1"/>
    <col min="3076" max="3076" width="20.140625" style="168" customWidth="1"/>
    <col min="3077" max="3077" width="16.42578125" style="168" customWidth="1"/>
    <col min="3078" max="3078" width="25" style="168" customWidth="1"/>
    <col min="3079" max="3079" width="22" style="168" customWidth="1"/>
    <col min="3080" max="3080" width="20.5703125" style="168" customWidth="1"/>
    <col min="3081" max="3083" width="22.42578125" style="168" customWidth="1"/>
    <col min="3084" max="3328" width="11.42578125" style="168"/>
    <col min="3329" max="3329" width="1" style="168" customWidth="1"/>
    <col min="3330" max="3330" width="25.42578125" style="168" customWidth="1"/>
    <col min="3331" max="3331" width="14.5703125" style="168" customWidth="1"/>
    <col min="3332" max="3332" width="20.140625" style="168" customWidth="1"/>
    <col min="3333" max="3333" width="16.42578125" style="168" customWidth="1"/>
    <col min="3334" max="3334" width="25" style="168" customWidth="1"/>
    <col min="3335" max="3335" width="22" style="168" customWidth="1"/>
    <col min="3336" max="3336" width="20.5703125" style="168" customWidth="1"/>
    <col min="3337" max="3339" width="22.42578125" style="168" customWidth="1"/>
    <col min="3340" max="3584" width="11.42578125" style="168"/>
    <col min="3585" max="3585" width="1" style="168" customWidth="1"/>
    <col min="3586" max="3586" width="25.42578125" style="168" customWidth="1"/>
    <col min="3587" max="3587" width="14.5703125" style="168" customWidth="1"/>
    <col min="3588" max="3588" width="20.140625" style="168" customWidth="1"/>
    <col min="3589" max="3589" width="16.42578125" style="168" customWidth="1"/>
    <col min="3590" max="3590" width="25" style="168" customWidth="1"/>
    <col min="3591" max="3591" width="22" style="168" customWidth="1"/>
    <col min="3592" max="3592" width="20.5703125" style="168" customWidth="1"/>
    <col min="3593" max="3595" width="22.42578125" style="168" customWidth="1"/>
    <col min="3596" max="3840" width="11.42578125" style="168"/>
    <col min="3841" max="3841" width="1" style="168" customWidth="1"/>
    <col min="3842" max="3842" width="25.42578125" style="168" customWidth="1"/>
    <col min="3843" max="3843" width="14.5703125" style="168" customWidth="1"/>
    <col min="3844" max="3844" width="20.140625" style="168" customWidth="1"/>
    <col min="3845" max="3845" width="16.42578125" style="168" customWidth="1"/>
    <col min="3846" max="3846" width="25" style="168" customWidth="1"/>
    <col min="3847" max="3847" width="22" style="168" customWidth="1"/>
    <col min="3848" max="3848" width="20.5703125" style="168" customWidth="1"/>
    <col min="3849" max="3851" width="22.42578125" style="168" customWidth="1"/>
    <col min="3852" max="4096" width="11.42578125" style="168"/>
    <col min="4097" max="4097" width="1" style="168" customWidth="1"/>
    <col min="4098" max="4098" width="25.42578125" style="168" customWidth="1"/>
    <col min="4099" max="4099" width="14.5703125" style="168" customWidth="1"/>
    <col min="4100" max="4100" width="20.140625" style="168" customWidth="1"/>
    <col min="4101" max="4101" width="16.42578125" style="168" customWidth="1"/>
    <col min="4102" max="4102" width="25" style="168" customWidth="1"/>
    <col min="4103" max="4103" width="22" style="168" customWidth="1"/>
    <col min="4104" max="4104" width="20.5703125" style="168" customWidth="1"/>
    <col min="4105" max="4107" width="22.42578125" style="168" customWidth="1"/>
    <col min="4108" max="4352" width="11.42578125" style="168"/>
    <col min="4353" max="4353" width="1" style="168" customWidth="1"/>
    <col min="4354" max="4354" width="25.42578125" style="168" customWidth="1"/>
    <col min="4355" max="4355" width="14.5703125" style="168" customWidth="1"/>
    <col min="4356" max="4356" width="20.140625" style="168" customWidth="1"/>
    <col min="4357" max="4357" width="16.42578125" style="168" customWidth="1"/>
    <col min="4358" max="4358" width="25" style="168" customWidth="1"/>
    <col min="4359" max="4359" width="22" style="168" customWidth="1"/>
    <col min="4360" max="4360" width="20.5703125" style="168" customWidth="1"/>
    <col min="4361" max="4363" width="22.42578125" style="168" customWidth="1"/>
    <col min="4364" max="4608" width="11.42578125" style="168"/>
    <col min="4609" max="4609" width="1" style="168" customWidth="1"/>
    <col min="4610" max="4610" width="25.42578125" style="168" customWidth="1"/>
    <col min="4611" max="4611" width="14.5703125" style="168" customWidth="1"/>
    <col min="4612" max="4612" width="20.140625" style="168" customWidth="1"/>
    <col min="4613" max="4613" width="16.42578125" style="168" customWidth="1"/>
    <col min="4614" max="4614" width="25" style="168" customWidth="1"/>
    <col min="4615" max="4615" width="22" style="168" customWidth="1"/>
    <col min="4616" max="4616" width="20.5703125" style="168" customWidth="1"/>
    <col min="4617" max="4619" width="22.42578125" style="168" customWidth="1"/>
    <col min="4620" max="4864" width="11.42578125" style="168"/>
    <col min="4865" max="4865" width="1" style="168" customWidth="1"/>
    <col min="4866" max="4866" width="25.42578125" style="168" customWidth="1"/>
    <col min="4867" max="4867" width="14.5703125" style="168" customWidth="1"/>
    <col min="4868" max="4868" width="20.140625" style="168" customWidth="1"/>
    <col min="4869" max="4869" width="16.42578125" style="168" customWidth="1"/>
    <col min="4870" max="4870" width="25" style="168" customWidth="1"/>
    <col min="4871" max="4871" width="22" style="168" customWidth="1"/>
    <col min="4872" max="4872" width="20.5703125" style="168" customWidth="1"/>
    <col min="4873" max="4875" width="22.42578125" style="168" customWidth="1"/>
    <col min="4876" max="5120" width="11.42578125" style="168"/>
    <col min="5121" max="5121" width="1" style="168" customWidth="1"/>
    <col min="5122" max="5122" width="25.42578125" style="168" customWidth="1"/>
    <col min="5123" max="5123" width="14.5703125" style="168" customWidth="1"/>
    <col min="5124" max="5124" width="20.140625" style="168" customWidth="1"/>
    <col min="5125" max="5125" width="16.42578125" style="168" customWidth="1"/>
    <col min="5126" max="5126" width="25" style="168" customWidth="1"/>
    <col min="5127" max="5127" width="22" style="168" customWidth="1"/>
    <col min="5128" max="5128" width="20.5703125" style="168" customWidth="1"/>
    <col min="5129" max="5131" width="22.42578125" style="168" customWidth="1"/>
    <col min="5132" max="5376" width="11.42578125" style="168"/>
    <col min="5377" max="5377" width="1" style="168" customWidth="1"/>
    <col min="5378" max="5378" width="25.42578125" style="168" customWidth="1"/>
    <col min="5379" max="5379" width="14.5703125" style="168" customWidth="1"/>
    <col min="5380" max="5380" width="20.140625" style="168" customWidth="1"/>
    <col min="5381" max="5381" width="16.42578125" style="168" customWidth="1"/>
    <col min="5382" max="5382" width="25" style="168" customWidth="1"/>
    <col min="5383" max="5383" width="22" style="168" customWidth="1"/>
    <col min="5384" max="5384" width="20.5703125" style="168" customWidth="1"/>
    <col min="5385" max="5387" width="22.42578125" style="168" customWidth="1"/>
    <col min="5388" max="5632" width="11.42578125" style="168"/>
    <col min="5633" max="5633" width="1" style="168" customWidth="1"/>
    <col min="5634" max="5634" width="25.42578125" style="168" customWidth="1"/>
    <col min="5635" max="5635" width="14.5703125" style="168" customWidth="1"/>
    <col min="5636" max="5636" width="20.140625" style="168" customWidth="1"/>
    <col min="5637" max="5637" width="16.42578125" style="168" customWidth="1"/>
    <col min="5638" max="5638" width="25" style="168" customWidth="1"/>
    <col min="5639" max="5639" width="22" style="168" customWidth="1"/>
    <col min="5640" max="5640" width="20.5703125" style="168" customWidth="1"/>
    <col min="5641" max="5643" width="22.42578125" style="168" customWidth="1"/>
    <col min="5644" max="5888" width="11.42578125" style="168"/>
    <col min="5889" max="5889" width="1" style="168" customWidth="1"/>
    <col min="5890" max="5890" width="25.42578125" style="168" customWidth="1"/>
    <col min="5891" max="5891" width="14.5703125" style="168" customWidth="1"/>
    <col min="5892" max="5892" width="20.140625" style="168" customWidth="1"/>
    <col min="5893" max="5893" width="16.42578125" style="168" customWidth="1"/>
    <col min="5894" max="5894" width="25" style="168" customWidth="1"/>
    <col min="5895" max="5895" width="22" style="168" customWidth="1"/>
    <col min="5896" max="5896" width="20.5703125" style="168" customWidth="1"/>
    <col min="5897" max="5899" width="22.42578125" style="168" customWidth="1"/>
    <col min="5900" max="6144" width="11.42578125" style="168"/>
    <col min="6145" max="6145" width="1" style="168" customWidth="1"/>
    <col min="6146" max="6146" width="25.42578125" style="168" customWidth="1"/>
    <col min="6147" max="6147" width="14.5703125" style="168" customWidth="1"/>
    <col min="6148" max="6148" width="20.140625" style="168" customWidth="1"/>
    <col min="6149" max="6149" width="16.42578125" style="168" customWidth="1"/>
    <col min="6150" max="6150" width="25" style="168" customWidth="1"/>
    <col min="6151" max="6151" width="22" style="168" customWidth="1"/>
    <col min="6152" max="6152" width="20.5703125" style="168" customWidth="1"/>
    <col min="6153" max="6155" width="22.42578125" style="168" customWidth="1"/>
    <col min="6156" max="6400" width="11.42578125" style="168"/>
    <col min="6401" max="6401" width="1" style="168" customWidth="1"/>
    <col min="6402" max="6402" width="25.42578125" style="168" customWidth="1"/>
    <col min="6403" max="6403" width="14.5703125" style="168" customWidth="1"/>
    <col min="6404" max="6404" width="20.140625" style="168" customWidth="1"/>
    <col min="6405" max="6405" width="16.42578125" style="168" customWidth="1"/>
    <col min="6406" max="6406" width="25" style="168" customWidth="1"/>
    <col min="6407" max="6407" width="22" style="168" customWidth="1"/>
    <col min="6408" max="6408" width="20.5703125" style="168" customWidth="1"/>
    <col min="6409" max="6411" width="22.42578125" style="168" customWidth="1"/>
    <col min="6412" max="6656" width="11.42578125" style="168"/>
    <col min="6657" max="6657" width="1" style="168" customWidth="1"/>
    <col min="6658" max="6658" width="25.42578125" style="168" customWidth="1"/>
    <col min="6659" max="6659" width="14.5703125" style="168" customWidth="1"/>
    <col min="6660" max="6660" width="20.140625" style="168" customWidth="1"/>
    <col min="6661" max="6661" width="16.42578125" style="168" customWidth="1"/>
    <col min="6662" max="6662" width="25" style="168" customWidth="1"/>
    <col min="6663" max="6663" width="22" style="168" customWidth="1"/>
    <col min="6664" max="6664" width="20.5703125" style="168" customWidth="1"/>
    <col min="6665" max="6667" width="22.42578125" style="168" customWidth="1"/>
    <col min="6668" max="6912" width="11.42578125" style="168"/>
    <col min="6913" max="6913" width="1" style="168" customWidth="1"/>
    <col min="6914" max="6914" width="25.42578125" style="168" customWidth="1"/>
    <col min="6915" max="6915" width="14.5703125" style="168" customWidth="1"/>
    <col min="6916" max="6916" width="20.140625" style="168" customWidth="1"/>
    <col min="6917" max="6917" width="16.42578125" style="168" customWidth="1"/>
    <col min="6918" max="6918" width="25" style="168" customWidth="1"/>
    <col min="6919" max="6919" width="22" style="168" customWidth="1"/>
    <col min="6920" max="6920" width="20.5703125" style="168" customWidth="1"/>
    <col min="6921" max="6923" width="22.42578125" style="168" customWidth="1"/>
    <col min="6924" max="7168" width="11.42578125" style="168"/>
    <col min="7169" max="7169" width="1" style="168" customWidth="1"/>
    <col min="7170" max="7170" width="25.42578125" style="168" customWidth="1"/>
    <col min="7171" max="7171" width="14.5703125" style="168" customWidth="1"/>
    <col min="7172" max="7172" width="20.140625" style="168" customWidth="1"/>
    <col min="7173" max="7173" width="16.42578125" style="168" customWidth="1"/>
    <col min="7174" max="7174" width="25" style="168" customWidth="1"/>
    <col min="7175" max="7175" width="22" style="168" customWidth="1"/>
    <col min="7176" max="7176" width="20.5703125" style="168" customWidth="1"/>
    <col min="7177" max="7179" width="22.42578125" style="168" customWidth="1"/>
    <col min="7180" max="7424" width="11.42578125" style="168"/>
    <col min="7425" max="7425" width="1" style="168" customWidth="1"/>
    <col min="7426" max="7426" width="25.42578125" style="168" customWidth="1"/>
    <col min="7427" max="7427" width="14.5703125" style="168" customWidth="1"/>
    <col min="7428" max="7428" width="20.140625" style="168" customWidth="1"/>
    <col min="7429" max="7429" width="16.42578125" style="168" customWidth="1"/>
    <col min="7430" max="7430" width="25" style="168" customWidth="1"/>
    <col min="7431" max="7431" width="22" style="168" customWidth="1"/>
    <col min="7432" max="7432" width="20.5703125" style="168" customWidth="1"/>
    <col min="7433" max="7435" width="22.42578125" style="168" customWidth="1"/>
    <col min="7436" max="7680" width="11.42578125" style="168"/>
    <col min="7681" max="7681" width="1" style="168" customWidth="1"/>
    <col min="7682" max="7682" width="25.42578125" style="168" customWidth="1"/>
    <col min="7683" max="7683" width="14.5703125" style="168" customWidth="1"/>
    <col min="7684" max="7684" width="20.140625" style="168" customWidth="1"/>
    <col min="7685" max="7685" width="16.42578125" style="168" customWidth="1"/>
    <col min="7686" max="7686" width="25" style="168" customWidth="1"/>
    <col min="7687" max="7687" width="22" style="168" customWidth="1"/>
    <col min="7688" max="7688" width="20.5703125" style="168" customWidth="1"/>
    <col min="7689" max="7691" width="22.42578125" style="168" customWidth="1"/>
    <col min="7692" max="7936" width="11.42578125" style="168"/>
    <col min="7937" max="7937" width="1" style="168" customWidth="1"/>
    <col min="7938" max="7938" width="25.42578125" style="168" customWidth="1"/>
    <col min="7939" max="7939" width="14.5703125" style="168" customWidth="1"/>
    <col min="7940" max="7940" width="20.140625" style="168" customWidth="1"/>
    <col min="7941" max="7941" width="16.42578125" style="168" customWidth="1"/>
    <col min="7942" max="7942" width="25" style="168" customWidth="1"/>
    <col min="7943" max="7943" width="22" style="168" customWidth="1"/>
    <col min="7944" max="7944" width="20.5703125" style="168" customWidth="1"/>
    <col min="7945" max="7947" width="22.42578125" style="168" customWidth="1"/>
    <col min="7948" max="8192" width="11.42578125" style="168"/>
    <col min="8193" max="8193" width="1" style="168" customWidth="1"/>
    <col min="8194" max="8194" width="25.42578125" style="168" customWidth="1"/>
    <col min="8195" max="8195" width="14.5703125" style="168" customWidth="1"/>
    <col min="8196" max="8196" width="20.140625" style="168" customWidth="1"/>
    <col min="8197" max="8197" width="16.42578125" style="168" customWidth="1"/>
    <col min="8198" max="8198" width="25" style="168" customWidth="1"/>
    <col min="8199" max="8199" width="22" style="168" customWidth="1"/>
    <col min="8200" max="8200" width="20.5703125" style="168" customWidth="1"/>
    <col min="8201" max="8203" width="22.42578125" style="168" customWidth="1"/>
    <col min="8204" max="8448" width="11.42578125" style="168"/>
    <col min="8449" max="8449" width="1" style="168" customWidth="1"/>
    <col min="8450" max="8450" width="25.42578125" style="168" customWidth="1"/>
    <col min="8451" max="8451" width="14.5703125" style="168" customWidth="1"/>
    <col min="8452" max="8452" width="20.140625" style="168" customWidth="1"/>
    <col min="8453" max="8453" width="16.42578125" style="168" customWidth="1"/>
    <col min="8454" max="8454" width="25" style="168" customWidth="1"/>
    <col min="8455" max="8455" width="22" style="168" customWidth="1"/>
    <col min="8456" max="8456" width="20.5703125" style="168" customWidth="1"/>
    <col min="8457" max="8459" width="22.42578125" style="168" customWidth="1"/>
    <col min="8460" max="8704" width="11.42578125" style="168"/>
    <col min="8705" max="8705" width="1" style="168" customWidth="1"/>
    <col min="8706" max="8706" width="25.42578125" style="168" customWidth="1"/>
    <col min="8707" max="8707" width="14.5703125" style="168" customWidth="1"/>
    <col min="8708" max="8708" width="20.140625" style="168" customWidth="1"/>
    <col min="8709" max="8709" width="16.42578125" style="168" customWidth="1"/>
    <col min="8710" max="8710" width="25" style="168" customWidth="1"/>
    <col min="8711" max="8711" width="22" style="168" customWidth="1"/>
    <col min="8712" max="8712" width="20.5703125" style="168" customWidth="1"/>
    <col min="8713" max="8715" width="22.42578125" style="168" customWidth="1"/>
    <col min="8716" max="8960" width="11.42578125" style="168"/>
    <col min="8961" max="8961" width="1" style="168" customWidth="1"/>
    <col min="8962" max="8962" width="25.42578125" style="168" customWidth="1"/>
    <col min="8963" max="8963" width="14.5703125" style="168" customWidth="1"/>
    <col min="8964" max="8964" width="20.140625" style="168" customWidth="1"/>
    <col min="8965" max="8965" width="16.42578125" style="168" customWidth="1"/>
    <col min="8966" max="8966" width="25" style="168" customWidth="1"/>
    <col min="8967" max="8967" width="22" style="168" customWidth="1"/>
    <col min="8968" max="8968" width="20.5703125" style="168" customWidth="1"/>
    <col min="8969" max="8971" width="22.42578125" style="168" customWidth="1"/>
    <col min="8972" max="9216" width="11.42578125" style="168"/>
    <col min="9217" max="9217" width="1" style="168" customWidth="1"/>
    <col min="9218" max="9218" width="25.42578125" style="168" customWidth="1"/>
    <col min="9219" max="9219" width="14.5703125" style="168" customWidth="1"/>
    <col min="9220" max="9220" width="20.140625" style="168" customWidth="1"/>
    <col min="9221" max="9221" width="16.42578125" style="168" customWidth="1"/>
    <col min="9222" max="9222" width="25" style="168" customWidth="1"/>
    <col min="9223" max="9223" width="22" style="168" customWidth="1"/>
    <col min="9224" max="9224" width="20.5703125" style="168" customWidth="1"/>
    <col min="9225" max="9227" width="22.42578125" style="168" customWidth="1"/>
    <col min="9228" max="9472" width="11.42578125" style="168"/>
    <col min="9473" max="9473" width="1" style="168" customWidth="1"/>
    <col min="9474" max="9474" width="25.42578125" style="168" customWidth="1"/>
    <col min="9475" max="9475" width="14.5703125" style="168" customWidth="1"/>
    <col min="9476" max="9476" width="20.140625" style="168" customWidth="1"/>
    <col min="9477" max="9477" width="16.42578125" style="168" customWidth="1"/>
    <col min="9478" max="9478" width="25" style="168" customWidth="1"/>
    <col min="9479" max="9479" width="22" style="168" customWidth="1"/>
    <col min="9480" max="9480" width="20.5703125" style="168" customWidth="1"/>
    <col min="9481" max="9483" width="22.42578125" style="168" customWidth="1"/>
    <col min="9484" max="9728" width="11.42578125" style="168"/>
    <col min="9729" max="9729" width="1" style="168" customWidth="1"/>
    <col min="9730" max="9730" width="25.42578125" style="168" customWidth="1"/>
    <col min="9731" max="9731" width="14.5703125" style="168" customWidth="1"/>
    <col min="9732" max="9732" width="20.140625" style="168" customWidth="1"/>
    <col min="9733" max="9733" width="16.42578125" style="168" customWidth="1"/>
    <col min="9734" max="9734" width="25" style="168" customWidth="1"/>
    <col min="9735" max="9735" width="22" style="168" customWidth="1"/>
    <col min="9736" max="9736" width="20.5703125" style="168" customWidth="1"/>
    <col min="9737" max="9739" width="22.42578125" style="168" customWidth="1"/>
    <col min="9740" max="9984" width="11.42578125" style="168"/>
    <col min="9985" max="9985" width="1" style="168" customWidth="1"/>
    <col min="9986" max="9986" width="25.42578125" style="168" customWidth="1"/>
    <col min="9987" max="9987" width="14.5703125" style="168" customWidth="1"/>
    <col min="9988" max="9988" width="20.140625" style="168" customWidth="1"/>
    <col min="9989" max="9989" width="16.42578125" style="168" customWidth="1"/>
    <col min="9990" max="9990" width="25" style="168" customWidth="1"/>
    <col min="9991" max="9991" width="22" style="168" customWidth="1"/>
    <col min="9992" max="9992" width="20.5703125" style="168" customWidth="1"/>
    <col min="9993" max="9995" width="22.42578125" style="168" customWidth="1"/>
    <col min="9996" max="10240" width="11.42578125" style="168"/>
    <col min="10241" max="10241" width="1" style="168" customWidth="1"/>
    <col min="10242" max="10242" width="25.42578125" style="168" customWidth="1"/>
    <col min="10243" max="10243" width="14.5703125" style="168" customWidth="1"/>
    <col min="10244" max="10244" width="20.140625" style="168" customWidth="1"/>
    <col min="10245" max="10245" width="16.42578125" style="168" customWidth="1"/>
    <col min="10246" max="10246" width="25" style="168" customWidth="1"/>
    <col min="10247" max="10247" width="22" style="168" customWidth="1"/>
    <col min="10248" max="10248" width="20.5703125" style="168" customWidth="1"/>
    <col min="10249" max="10251" width="22.42578125" style="168" customWidth="1"/>
    <col min="10252" max="10496" width="11.42578125" style="168"/>
    <col min="10497" max="10497" width="1" style="168" customWidth="1"/>
    <col min="10498" max="10498" width="25.42578125" style="168" customWidth="1"/>
    <col min="10499" max="10499" width="14.5703125" style="168" customWidth="1"/>
    <col min="10500" max="10500" width="20.140625" style="168" customWidth="1"/>
    <col min="10501" max="10501" width="16.42578125" style="168" customWidth="1"/>
    <col min="10502" max="10502" width="25" style="168" customWidth="1"/>
    <col min="10503" max="10503" width="22" style="168" customWidth="1"/>
    <col min="10504" max="10504" width="20.5703125" style="168" customWidth="1"/>
    <col min="10505" max="10507" width="22.42578125" style="168" customWidth="1"/>
    <col min="10508" max="10752" width="11.42578125" style="168"/>
    <col min="10753" max="10753" width="1" style="168" customWidth="1"/>
    <col min="10754" max="10754" width="25.42578125" style="168" customWidth="1"/>
    <col min="10755" max="10755" width="14.5703125" style="168" customWidth="1"/>
    <col min="10756" max="10756" width="20.140625" style="168" customWidth="1"/>
    <col min="10757" max="10757" width="16.42578125" style="168" customWidth="1"/>
    <col min="10758" max="10758" width="25" style="168" customWidth="1"/>
    <col min="10759" max="10759" width="22" style="168" customWidth="1"/>
    <col min="10760" max="10760" width="20.5703125" style="168" customWidth="1"/>
    <col min="10761" max="10763" width="22.42578125" style="168" customWidth="1"/>
    <col min="10764" max="11008" width="11.42578125" style="168"/>
    <col min="11009" max="11009" width="1" style="168" customWidth="1"/>
    <col min="11010" max="11010" width="25.42578125" style="168" customWidth="1"/>
    <col min="11011" max="11011" width="14.5703125" style="168" customWidth="1"/>
    <col min="11012" max="11012" width="20.140625" style="168" customWidth="1"/>
    <col min="11013" max="11013" width="16.42578125" style="168" customWidth="1"/>
    <col min="11014" max="11014" width="25" style="168" customWidth="1"/>
    <col min="11015" max="11015" width="22" style="168" customWidth="1"/>
    <col min="11016" max="11016" width="20.5703125" style="168" customWidth="1"/>
    <col min="11017" max="11019" width="22.42578125" style="168" customWidth="1"/>
    <col min="11020" max="11264" width="11.42578125" style="168"/>
    <col min="11265" max="11265" width="1" style="168" customWidth="1"/>
    <col min="11266" max="11266" width="25.42578125" style="168" customWidth="1"/>
    <col min="11267" max="11267" width="14.5703125" style="168" customWidth="1"/>
    <col min="11268" max="11268" width="20.140625" style="168" customWidth="1"/>
    <col min="11269" max="11269" width="16.42578125" style="168" customWidth="1"/>
    <col min="11270" max="11270" width="25" style="168" customWidth="1"/>
    <col min="11271" max="11271" width="22" style="168" customWidth="1"/>
    <col min="11272" max="11272" width="20.5703125" style="168" customWidth="1"/>
    <col min="11273" max="11275" width="22.42578125" style="168" customWidth="1"/>
    <col min="11276" max="11520" width="11.42578125" style="168"/>
    <col min="11521" max="11521" width="1" style="168" customWidth="1"/>
    <col min="11522" max="11522" width="25.42578125" style="168" customWidth="1"/>
    <col min="11523" max="11523" width="14.5703125" style="168" customWidth="1"/>
    <col min="11524" max="11524" width="20.140625" style="168" customWidth="1"/>
    <col min="11525" max="11525" width="16.42578125" style="168" customWidth="1"/>
    <col min="11526" max="11526" width="25" style="168" customWidth="1"/>
    <col min="11527" max="11527" width="22" style="168" customWidth="1"/>
    <col min="11528" max="11528" width="20.5703125" style="168" customWidth="1"/>
    <col min="11529" max="11531" width="22.42578125" style="168" customWidth="1"/>
    <col min="11532" max="11776" width="11.42578125" style="168"/>
    <col min="11777" max="11777" width="1" style="168" customWidth="1"/>
    <col min="11778" max="11778" width="25.42578125" style="168" customWidth="1"/>
    <col min="11779" max="11779" width="14.5703125" style="168" customWidth="1"/>
    <col min="11780" max="11780" width="20.140625" style="168" customWidth="1"/>
    <col min="11781" max="11781" width="16.42578125" style="168" customWidth="1"/>
    <col min="11782" max="11782" width="25" style="168" customWidth="1"/>
    <col min="11783" max="11783" width="22" style="168" customWidth="1"/>
    <col min="11784" max="11784" width="20.5703125" style="168" customWidth="1"/>
    <col min="11785" max="11787" width="22.42578125" style="168" customWidth="1"/>
    <col min="11788" max="12032" width="11.42578125" style="168"/>
    <col min="12033" max="12033" width="1" style="168" customWidth="1"/>
    <col min="12034" max="12034" width="25.42578125" style="168" customWidth="1"/>
    <col min="12035" max="12035" width="14.5703125" style="168" customWidth="1"/>
    <col min="12036" max="12036" width="20.140625" style="168" customWidth="1"/>
    <col min="12037" max="12037" width="16.42578125" style="168" customWidth="1"/>
    <col min="12038" max="12038" width="25" style="168" customWidth="1"/>
    <col min="12039" max="12039" width="22" style="168" customWidth="1"/>
    <col min="12040" max="12040" width="20.5703125" style="168" customWidth="1"/>
    <col min="12041" max="12043" width="22.42578125" style="168" customWidth="1"/>
    <col min="12044" max="12288" width="11.42578125" style="168"/>
    <col min="12289" max="12289" width="1" style="168" customWidth="1"/>
    <col min="12290" max="12290" width="25.42578125" style="168" customWidth="1"/>
    <col min="12291" max="12291" width="14.5703125" style="168" customWidth="1"/>
    <col min="12292" max="12292" width="20.140625" style="168" customWidth="1"/>
    <col min="12293" max="12293" width="16.42578125" style="168" customWidth="1"/>
    <col min="12294" max="12294" width="25" style="168" customWidth="1"/>
    <col min="12295" max="12295" width="22" style="168" customWidth="1"/>
    <col min="12296" max="12296" width="20.5703125" style="168" customWidth="1"/>
    <col min="12297" max="12299" width="22.42578125" style="168" customWidth="1"/>
    <col min="12300" max="12544" width="11.42578125" style="168"/>
    <col min="12545" max="12545" width="1" style="168" customWidth="1"/>
    <col min="12546" max="12546" width="25.42578125" style="168" customWidth="1"/>
    <col min="12547" max="12547" width="14.5703125" style="168" customWidth="1"/>
    <col min="12548" max="12548" width="20.140625" style="168" customWidth="1"/>
    <col min="12549" max="12549" width="16.42578125" style="168" customWidth="1"/>
    <col min="12550" max="12550" width="25" style="168" customWidth="1"/>
    <col min="12551" max="12551" width="22" style="168" customWidth="1"/>
    <col min="12552" max="12552" width="20.5703125" style="168" customWidth="1"/>
    <col min="12553" max="12555" width="22.42578125" style="168" customWidth="1"/>
    <col min="12556" max="12800" width="11.42578125" style="168"/>
    <col min="12801" max="12801" width="1" style="168" customWidth="1"/>
    <col min="12802" max="12802" width="25.42578125" style="168" customWidth="1"/>
    <col min="12803" max="12803" width="14.5703125" style="168" customWidth="1"/>
    <col min="12804" max="12804" width="20.140625" style="168" customWidth="1"/>
    <col min="12805" max="12805" width="16.42578125" style="168" customWidth="1"/>
    <col min="12806" max="12806" width="25" style="168" customWidth="1"/>
    <col min="12807" max="12807" width="22" style="168" customWidth="1"/>
    <col min="12808" max="12808" width="20.5703125" style="168" customWidth="1"/>
    <col min="12809" max="12811" width="22.42578125" style="168" customWidth="1"/>
    <col min="12812" max="13056" width="11.42578125" style="168"/>
    <col min="13057" max="13057" width="1" style="168" customWidth="1"/>
    <col min="13058" max="13058" width="25.42578125" style="168" customWidth="1"/>
    <col min="13059" max="13059" width="14.5703125" style="168" customWidth="1"/>
    <col min="13060" max="13060" width="20.140625" style="168" customWidth="1"/>
    <col min="13061" max="13061" width="16.42578125" style="168" customWidth="1"/>
    <col min="13062" max="13062" width="25" style="168" customWidth="1"/>
    <col min="13063" max="13063" width="22" style="168" customWidth="1"/>
    <col min="13064" max="13064" width="20.5703125" style="168" customWidth="1"/>
    <col min="13065" max="13067" width="22.42578125" style="168" customWidth="1"/>
    <col min="13068" max="13312" width="11.42578125" style="168"/>
    <col min="13313" max="13313" width="1" style="168" customWidth="1"/>
    <col min="13314" max="13314" width="25.42578125" style="168" customWidth="1"/>
    <col min="13315" max="13315" width="14.5703125" style="168" customWidth="1"/>
    <col min="13316" max="13316" width="20.140625" style="168" customWidth="1"/>
    <col min="13317" max="13317" width="16.42578125" style="168" customWidth="1"/>
    <col min="13318" max="13318" width="25" style="168" customWidth="1"/>
    <col min="13319" max="13319" width="22" style="168" customWidth="1"/>
    <col min="13320" max="13320" width="20.5703125" style="168" customWidth="1"/>
    <col min="13321" max="13323" width="22.42578125" style="168" customWidth="1"/>
    <col min="13324" max="13568" width="11.42578125" style="168"/>
    <col min="13569" max="13569" width="1" style="168" customWidth="1"/>
    <col min="13570" max="13570" width="25.42578125" style="168" customWidth="1"/>
    <col min="13571" max="13571" width="14.5703125" style="168" customWidth="1"/>
    <col min="13572" max="13572" width="20.140625" style="168" customWidth="1"/>
    <col min="13573" max="13573" width="16.42578125" style="168" customWidth="1"/>
    <col min="13574" max="13574" width="25" style="168" customWidth="1"/>
    <col min="13575" max="13575" width="22" style="168" customWidth="1"/>
    <col min="13576" max="13576" width="20.5703125" style="168" customWidth="1"/>
    <col min="13577" max="13579" width="22.42578125" style="168" customWidth="1"/>
    <col min="13580" max="13824" width="11.42578125" style="168"/>
    <col min="13825" max="13825" width="1" style="168" customWidth="1"/>
    <col min="13826" max="13826" width="25.42578125" style="168" customWidth="1"/>
    <col min="13827" max="13827" width="14.5703125" style="168" customWidth="1"/>
    <col min="13828" max="13828" width="20.140625" style="168" customWidth="1"/>
    <col min="13829" max="13829" width="16.42578125" style="168" customWidth="1"/>
    <col min="13830" max="13830" width="25" style="168" customWidth="1"/>
    <col min="13831" max="13831" width="22" style="168" customWidth="1"/>
    <col min="13832" max="13832" width="20.5703125" style="168" customWidth="1"/>
    <col min="13833" max="13835" width="22.42578125" style="168" customWidth="1"/>
    <col min="13836" max="14080" width="11.42578125" style="168"/>
    <col min="14081" max="14081" width="1" style="168" customWidth="1"/>
    <col min="14082" max="14082" width="25.42578125" style="168" customWidth="1"/>
    <col min="14083" max="14083" width="14.5703125" style="168" customWidth="1"/>
    <col min="14084" max="14084" width="20.140625" style="168" customWidth="1"/>
    <col min="14085" max="14085" width="16.42578125" style="168" customWidth="1"/>
    <col min="14086" max="14086" width="25" style="168" customWidth="1"/>
    <col min="14087" max="14087" width="22" style="168" customWidth="1"/>
    <col min="14088" max="14088" width="20.5703125" style="168" customWidth="1"/>
    <col min="14089" max="14091" width="22.42578125" style="168" customWidth="1"/>
    <col min="14092" max="14336" width="11.42578125" style="168"/>
    <col min="14337" max="14337" width="1" style="168" customWidth="1"/>
    <col min="14338" max="14338" width="25.42578125" style="168" customWidth="1"/>
    <col min="14339" max="14339" width="14.5703125" style="168" customWidth="1"/>
    <col min="14340" max="14340" width="20.140625" style="168" customWidth="1"/>
    <col min="14341" max="14341" width="16.42578125" style="168" customWidth="1"/>
    <col min="14342" max="14342" width="25" style="168" customWidth="1"/>
    <col min="14343" max="14343" width="22" style="168" customWidth="1"/>
    <col min="14344" max="14344" width="20.5703125" style="168" customWidth="1"/>
    <col min="14345" max="14347" width="22.42578125" style="168" customWidth="1"/>
    <col min="14348" max="14592" width="11.42578125" style="168"/>
    <col min="14593" max="14593" width="1" style="168" customWidth="1"/>
    <col min="14594" max="14594" width="25.42578125" style="168" customWidth="1"/>
    <col min="14595" max="14595" width="14.5703125" style="168" customWidth="1"/>
    <col min="14596" max="14596" width="20.140625" style="168" customWidth="1"/>
    <col min="14597" max="14597" width="16.42578125" style="168" customWidth="1"/>
    <col min="14598" max="14598" width="25" style="168" customWidth="1"/>
    <col min="14599" max="14599" width="22" style="168" customWidth="1"/>
    <col min="14600" max="14600" width="20.5703125" style="168" customWidth="1"/>
    <col min="14601" max="14603" width="22.42578125" style="168" customWidth="1"/>
    <col min="14604" max="14848" width="11.42578125" style="168"/>
    <col min="14849" max="14849" width="1" style="168" customWidth="1"/>
    <col min="14850" max="14850" width="25.42578125" style="168" customWidth="1"/>
    <col min="14851" max="14851" width="14.5703125" style="168" customWidth="1"/>
    <col min="14852" max="14852" width="20.140625" style="168" customWidth="1"/>
    <col min="14853" max="14853" width="16.42578125" style="168" customWidth="1"/>
    <col min="14854" max="14854" width="25" style="168" customWidth="1"/>
    <col min="14855" max="14855" width="22" style="168" customWidth="1"/>
    <col min="14856" max="14856" width="20.5703125" style="168" customWidth="1"/>
    <col min="14857" max="14859" width="22.42578125" style="168" customWidth="1"/>
    <col min="14860" max="15104" width="11.42578125" style="168"/>
    <col min="15105" max="15105" width="1" style="168" customWidth="1"/>
    <col min="15106" max="15106" width="25.42578125" style="168" customWidth="1"/>
    <col min="15107" max="15107" width="14.5703125" style="168" customWidth="1"/>
    <col min="15108" max="15108" width="20.140625" style="168" customWidth="1"/>
    <col min="15109" max="15109" width="16.42578125" style="168" customWidth="1"/>
    <col min="15110" max="15110" width="25" style="168" customWidth="1"/>
    <col min="15111" max="15111" width="22" style="168" customWidth="1"/>
    <col min="15112" max="15112" width="20.5703125" style="168" customWidth="1"/>
    <col min="15113" max="15115" width="22.42578125" style="168" customWidth="1"/>
    <col min="15116" max="15360" width="11.42578125" style="168"/>
    <col min="15361" max="15361" width="1" style="168" customWidth="1"/>
    <col min="15362" max="15362" width="25.42578125" style="168" customWidth="1"/>
    <col min="15363" max="15363" width="14.5703125" style="168" customWidth="1"/>
    <col min="15364" max="15364" width="20.140625" style="168" customWidth="1"/>
    <col min="15365" max="15365" width="16.42578125" style="168" customWidth="1"/>
    <col min="15366" max="15366" width="25" style="168" customWidth="1"/>
    <col min="15367" max="15367" width="22" style="168" customWidth="1"/>
    <col min="15368" max="15368" width="20.5703125" style="168" customWidth="1"/>
    <col min="15369" max="15371" width="22.42578125" style="168" customWidth="1"/>
    <col min="15372" max="15616" width="11.42578125" style="168"/>
    <col min="15617" max="15617" width="1" style="168" customWidth="1"/>
    <col min="15618" max="15618" width="25.42578125" style="168" customWidth="1"/>
    <col min="15619" max="15619" width="14.5703125" style="168" customWidth="1"/>
    <col min="15620" max="15620" width="20.140625" style="168" customWidth="1"/>
    <col min="15621" max="15621" width="16.42578125" style="168" customWidth="1"/>
    <col min="15622" max="15622" width="25" style="168" customWidth="1"/>
    <col min="15623" max="15623" width="22" style="168" customWidth="1"/>
    <col min="15624" max="15624" width="20.5703125" style="168" customWidth="1"/>
    <col min="15625" max="15627" width="22.42578125" style="168" customWidth="1"/>
    <col min="15628" max="15872" width="11.42578125" style="168"/>
    <col min="15873" max="15873" width="1" style="168" customWidth="1"/>
    <col min="15874" max="15874" width="25.42578125" style="168" customWidth="1"/>
    <col min="15875" max="15875" width="14.5703125" style="168" customWidth="1"/>
    <col min="15876" max="15876" width="20.140625" style="168" customWidth="1"/>
    <col min="15877" max="15877" width="16.42578125" style="168" customWidth="1"/>
    <col min="15878" max="15878" width="25" style="168" customWidth="1"/>
    <col min="15879" max="15879" width="22" style="168" customWidth="1"/>
    <col min="15880" max="15880" width="20.5703125" style="168" customWidth="1"/>
    <col min="15881" max="15883" width="22.42578125" style="168" customWidth="1"/>
    <col min="15884" max="16128" width="11.42578125" style="168"/>
    <col min="16129" max="16129" width="1" style="168" customWidth="1"/>
    <col min="16130" max="16130" width="25.42578125" style="168" customWidth="1"/>
    <col min="16131" max="16131" width="14.5703125" style="168" customWidth="1"/>
    <col min="16132" max="16132" width="20.140625" style="168" customWidth="1"/>
    <col min="16133" max="16133" width="16.42578125" style="168" customWidth="1"/>
    <col min="16134" max="16134" width="25" style="168" customWidth="1"/>
    <col min="16135" max="16135" width="22" style="168" customWidth="1"/>
    <col min="16136" max="16136" width="20.5703125" style="168" customWidth="1"/>
    <col min="16137" max="16139" width="22.42578125" style="168" customWidth="1"/>
    <col min="16140" max="16384" width="11.42578125" style="168"/>
  </cols>
  <sheetData>
    <row r="1" spans="2:24" s="171" customFormat="1" ht="6" customHeight="1" x14ac:dyDescent="0.2">
      <c r="B1" s="167"/>
      <c r="C1" s="168"/>
      <c r="D1" s="168"/>
      <c r="E1" s="168"/>
      <c r="F1" s="168"/>
      <c r="G1" s="169"/>
      <c r="H1" s="168"/>
      <c r="I1" s="168"/>
      <c r="J1" s="170"/>
      <c r="K1" s="170"/>
      <c r="M1" s="53"/>
      <c r="N1" s="53"/>
      <c r="O1" s="53"/>
      <c r="V1" s="172"/>
      <c r="W1" s="172"/>
      <c r="X1" s="172"/>
    </row>
    <row r="2" spans="2:24" s="171" customFormat="1" ht="25.5" customHeight="1" x14ac:dyDescent="0.2">
      <c r="B2" s="402"/>
      <c r="C2" s="403" t="s">
        <v>344</v>
      </c>
      <c r="D2" s="403"/>
      <c r="E2" s="403"/>
      <c r="F2" s="403"/>
      <c r="G2" s="403"/>
      <c r="H2" s="403"/>
      <c r="I2" s="403"/>
      <c r="J2" s="173"/>
      <c r="K2" s="173"/>
      <c r="M2" s="174" t="s">
        <v>35</v>
      </c>
      <c r="N2" s="53"/>
      <c r="O2" s="53"/>
      <c r="V2" s="172"/>
      <c r="W2" s="172"/>
      <c r="X2" s="172"/>
    </row>
    <row r="3" spans="2:24" s="171" customFormat="1" ht="25.5" customHeight="1" x14ac:dyDescent="0.2">
      <c r="B3" s="402"/>
      <c r="C3" s="404" t="s">
        <v>18</v>
      </c>
      <c r="D3" s="404"/>
      <c r="E3" s="404"/>
      <c r="F3" s="404"/>
      <c r="G3" s="404"/>
      <c r="H3" s="404"/>
      <c r="I3" s="404"/>
      <c r="J3" s="173"/>
      <c r="K3" s="173"/>
      <c r="M3" s="174" t="s">
        <v>30</v>
      </c>
      <c r="N3" s="53"/>
      <c r="O3" s="53"/>
      <c r="V3" s="172"/>
      <c r="W3" s="172"/>
      <c r="X3" s="172"/>
    </row>
    <row r="4" spans="2:24" s="171" customFormat="1" ht="25.5" customHeight="1" x14ac:dyDescent="0.2">
      <c r="B4" s="402"/>
      <c r="C4" s="404" t="s">
        <v>0</v>
      </c>
      <c r="D4" s="404"/>
      <c r="E4" s="404"/>
      <c r="F4" s="404"/>
      <c r="G4" s="404"/>
      <c r="H4" s="404"/>
      <c r="I4" s="404"/>
      <c r="J4" s="173"/>
      <c r="K4" s="173"/>
      <c r="M4" s="174" t="s">
        <v>36</v>
      </c>
      <c r="N4" s="53"/>
      <c r="O4" s="53"/>
      <c r="V4" s="172"/>
      <c r="W4" s="172"/>
      <c r="X4" s="172"/>
    </row>
    <row r="5" spans="2:24" s="171" customFormat="1" ht="25.5" customHeight="1" x14ac:dyDescent="0.2">
      <c r="B5" s="402"/>
      <c r="C5" s="404" t="s">
        <v>38</v>
      </c>
      <c r="D5" s="404"/>
      <c r="E5" s="404"/>
      <c r="F5" s="404"/>
      <c r="G5" s="355" t="s">
        <v>103</v>
      </c>
      <c r="H5" s="355"/>
      <c r="I5" s="355"/>
      <c r="J5" s="173"/>
      <c r="K5" s="173"/>
      <c r="M5" s="174" t="s">
        <v>31</v>
      </c>
      <c r="N5" s="53"/>
      <c r="O5" s="53"/>
      <c r="V5" s="172"/>
      <c r="W5" s="172"/>
      <c r="X5" s="172"/>
    </row>
    <row r="6" spans="2:24" s="171" customFormat="1" ht="23.25" customHeight="1" x14ac:dyDescent="0.2">
      <c r="B6" s="320" t="s">
        <v>1</v>
      </c>
      <c r="C6" s="320"/>
      <c r="D6" s="320"/>
      <c r="E6" s="320"/>
      <c r="F6" s="320"/>
      <c r="G6" s="320"/>
      <c r="H6" s="320"/>
      <c r="I6" s="320"/>
      <c r="J6" s="21"/>
      <c r="K6" s="21"/>
      <c r="M6" s="53"/>
      <c r="N6" s="53"/>
      <c r="O6" s="53"/>
      <c r="V6" s="172"/>
      <c r="W6" s="172"/>
      <c r="X6" s="172"/>
    </row>
    <row r="7" spans="2:24" s="171" customFormat="1" ht="24" customHeight="1" x14ac:dyDescent="0.2">
      <c r="B7" s="401" t="s">
        <v>37</v>
      </c>
      <c r="C7" s="401"/>
      <c r="D7" s="401"/>
      <c r="E7" s="401"/>
      <c r="F7" s="401"/>
      <c r="G7" s="401"/>
      <c r="H7" s="401"/>
      <c r="I7" s="401"/>
      <c r="J7" s="30"/>
      <c r="K7" s="30"/>
      <c r="M7" s="53"/>
      <c r="N7" s="53"/>
      <c r="O7" s="53"/>
      <c r="V7" s="172"/>
      <c r="W7" s="172"/>
      <c r="X7" s="172"/>
    </row>
    <row r="8" spans="2:24" s="171" customFormat="1" ht="24" customHeight="1" x14ac:dyDescent="0.2">
      <c r="B8" s="372" t="s">
        <v>19</v>
      </c>
      <c r="C8" s="372"/>
      <c r="D8" s="372"/>
      <c r="E8" s="372"/>
      <c r="F8" s="372"/>
      <c r="G8" s="372"/>
      <c r="H8" s="372"/>
      <c r="I8" s="372"/>
      <c r="J8" s="175"/>
      <c r="K8" s="175"/>
      <c r="M8" s="53"/>
      <c r="N8" s="53" t="s">
        <v>57</v>
      </c>
      <c r="O8" s="53"/>
      <c r="V8" s="172"/>
      <c r="W8" s="172"/>
      <c r="X8" s="172"/>
    </row>
    <row r="9" spans="2:24" s="171" customFormat="1" ht="30.75" customHeight="1" x14ac:dyDescent="0.2">
      <c r="B9" s="203" t="s">
        <v>101</v>
      </c>
      <c r="C9" s="211">
        <v>3</v>
      </c>
      <c r="D9" s="292" t="s">
        <v>102</v>
      </c>
      <c r="E9" s="292"/>
      <c r="F9" s="297" t="s">
        <v>373</v>
      </c>
      <c r="G9" s="297"/>
      <c r="H9" s="297"/>
      <c r="I9" s="297"/>
      <c r="J9" s="22"/>
      <c r="K9" s="22"/>
      <c r="M9" s="174" t="s">
        <v>22</v>
      </c>
      <c r="N9" s="53" t="s">
        <v>58</v>
      </c>
      <c r="O9" s="53"/>
      <c r="V9" s="172"/>
      <c r="W9" s="172"/>
      <c r="X9" s="172"/>
    </row>
    <row r="10" spans="2:24" s="171" customFormat="1" ht="30.75" customHeight="1" x14ac:dyDescent="0.2">
      <c r="B10" s="208" t="s">
        <v>41</v>
      </c>
      <c r="C10" s="211" t="s">
        <v>89</v>
      </c>
      <c r="D10" s="390" t="s">
        <v>40</v>
      </c>
      <c r="E10" s="400"/>
      <c r="F10" s="387" t="s">
        <v>347</v>
      </c>
      <c r="G10" s="386"/>
      <c r="H10" s="209" t="s">
        <v>46</v>
      </c>
      <c r="I10" s="211" t="s">
        <v>89</v>
      </c>
      <c r="J10" s="15"/>
      <c r="K10" s="15"/>
      <c r="M10" s="174" t="s">
        <v>23</v>
      </c>
      <c r="N10" s="53" t="s">
        <v>59</v>
      </c>
      <c r="O10" s="53"/>
      <c r="V10" s="172"/>
      <c r="W10" s="172"/>
      <c r="X10" s="172"/>
    </row>
    <row r="11" spans="2:24" s="171" customFormat="1" ht="30.75" customHeight="1" x14ac:dyDescent="0.2">
      <c r="B11" s="208" t="s">
        <v>47</v>
      </c>
      <c r="C11" s="395" t="s">
        <v>335</v>
      </c>
      <c r="D11" s="386"/>
      <c r="E11" s="386"/>
      <c r="F11" s="386"/>
      <c r="G11" s="209" t="s">
        <v>48</v>
      </c>
      <c r="H11" s="396" t="s">
        <v>335</v>
      </c>
      <c r="I11" s="396"/>
      <c r="J11" s="23"/>
      <c r="K11" s="23"/>
      <c r="M11" s="174" t="s">
        <v>24</v>
      </c>
      <c r="N11" s="53" t="s">
        <v>60</v>
      </c>
      <c r="O11" s="53"/>
      <c r="V11" s="172"/>
      <c r="W11" s="172"/>
      <c r="X11" s="172"/>
    </row>
    <row r="12" spans="2:24" s="171" customFormat="1" ht="30.75" customHeight="1" x14ac:dyDescent="0.2">
      <c r="B12" s="208" t="s">
        <v>49</v>
      </c>
      <c r="C12" s="397" t="s">
        <v>22</v>
      </c>
      <c r="D12" s="386"/>
      <c r="E12" s="386"/>
      <c r="F12" s="386"/>
      <c r="G12" s="209" t="s">
        <v>50</v>
      </c>
      <c r="H12" s="394" t="s">
        <v>308</v>
      </c>
      <c r="I12" s="394"/>
      <c r="J12" s="24"/>
      <c r="K12" s="24"/>
      <c r="M12" s="176" t="s">
        <v>25</v>
      </c>
      <c r="N12" s="53"/>
      <c r="O12" s="53"/>
      <c r="V12" s="172"/>
      <c r="W12" s="172"/>
      <c r="X12" s="172"/>
    </row>
    <row r="13" spans="2:24" s="171" customFormat="1" ht="30.75" customHeight="1" x14ac:dyDescent="0.2">
      <c r="B13" s="208" t="s">
        <v>51</v>
      </c>
      <c r="C13" s="395" t="s">
        <v>94</v>
      </c>
      <c r="D13" s="389"/>
      <c r="E13" s="389"/>
      <c r="F13" s="389"/>
      <c r="G13" s="389"/>
      <c r="H13" s="389"/>
      <c r="I13" s="389"/>
      <c r="J13" s="14"/>
      <c r="K13" s="14"/>
      <c r="M13" s="176"/>
      <c r="N13" s="53"/>
      <c r="O13" s="53"/>
      <c r="V13" s="172"/>
      <c r="W13" s="172"/>
      <c r="X13" s="172"/>
    </row>
    <row r="14" spans="2:24" s="171" customFormat="1" ht="30.75" customHeight="1" x14ac:dyDescent="0.2">
      <c r="B14" s="208" t="s">
        <v>52</v>
      </c>
      <c r="C14" s="398" t="s">
        <v>335</v>
      </c>
      <c r="D14" s="386"/>
      <c r="E14" s="386"/>
      <c r="F14" s="386"/>
      <c r="G14" s="386"/>
      <c r="H14" s="386"/>
      <c r="I14" s="386"/>
      <c r="J14" s="15"/>
      <c r="K14" s="15"/>
      <c r="M14" s="176"/>
      <c r="N14" s="53" t="s">
        <v>88</v>
      </c>
      <c r="O14" s="53"/>
      <c r="V14" s="172"/>
      <c r="W14" s="172"/>
      <c r="X14" s="172"/>
    </row>
    <row r="15" spans="2:24" s="171" customFormat="1" ht="30.75" customHeight="1" x14ac:dyDescent="0.2">
      <c r="B15" s="208" t="s">
        <v>53</v>
      </c>
      <c r="C15" s="394" t="s">
        <v>374</v>
      </c>
      <c r="D15" s="386"/>
      <c r="E15" s="386"/>
      <c r="F15" s="386"/>
      <c r="G15" s="209" t="s">
        <v>54</v>
      </c>
      <c r="H15" s="387" t="s">
        <v>32</v>
      </c>
      <c r="I15" s="387"/>
      <c r="J15" s="15"/>
      <c r="K15" s="15"/>
      <c r="M15" s="176" t="s">
        <v>26</v>
      </c>
      <c r="N15" s="53" t="s">
        <v>89</v>
      </c>
      <c r="O15" s="53"/>
      <c r="V15" s="172"/>
      <c r="W15" s="172"/>
      <c r="X15" s="172"/>
    </row>
    <row r="16" spans="2:24" s="171" customFormat="1" ht="30.75" customHeight="1" x14ac:dyDescent="0.2">
      <c r="B16" s="208" t="s">
        <v>55</v>
      </c>
      <c r="C16" s="399" t="s">
        <v>342</v>
      </c>
      <c r="D16" s="386"/>
      <c r="E16" s="386"/>
      <c r="F16" s="386"/>
      <c r="G16" s="209" t="s">
        <v>56</v>
      </c>
      <c r="H16" s="387" t="s">
        <v>57</v>
      </c>
      <c r="I16" s="387"/>
      <c r="J16" s="15"/>
      <c r="K16" s="15"/>
      <c r="M16" s="176" t="s">
        <v>27</v>
      </c>
      <c r="N16" s="53"/>
      <c r="O16" s="53"/>
      <c r="V16" s="172"/>
      <c r="W16" s="172"/>
      <c r="X16" s="172"/>
    </row>
    <row r="17" spans="2:24" s="171" customFormat="1" ht="40.5" customHeight="1" x14ac:dyDescent="0.2">
      <c r="B17" s="208" t="s">
        <v>61</v>
      </c>
      <c r="C17" s="394" t="s">
        <v>376</v>
      </c>
      <c r="D17" s="389"/>
      <c r="E17" s="389"/>
      <c r="F17" s="389"/>
      <c r="G17" s="389"/>
      <c r="H17" s="389"/>
      <c r="I17" s="389"/>
      <c r="J17" s="14"/>
      <c r="K17" s="14"/>
      <c r="M17" s="176" t="s">
        <v>28</v>
      </c>
      <c r="N17" s="53" t="s">
        <v>90</v>
      </c>
      <c r="O17" s="53"/>
      <c r="V17" s="172"/>
      <c r="W17" s="172"/>
      <c r="X17" s="172"/>
    </row>
    <row r="18" spans="2:24" s="171" customFormat="1" ht="30.75" customHeight="1" x14ac:dyDescent="0.2">
      <c r="B18" s="208" t="s">
        <v>62</v>
      </c>
      <c r="C18" s="394" t="s">
        <v>336</v>
      </c>
      <c r="D18" s="389"/>
      <c r="E18" s="389"/>
      <c r="F18" s="389"/>
      <c r="G18" s="389"/>
      <c r="H18" s="389"/>
      <c r="I18" s="389"/>
      <c r="J18" s="17"/>
      <c r="K18" s="17"/>
      <c r="M18" s="176" t="s">
        <v>29</v>
      </c>
      <c r="N18" s="53" t="s">
        <v>91</v>
      </c>
      <c r="O18" s="53"/>
      <c r="V18" s="172"/>
      <c r="W18" s="172"/>
      <c r="X18" s="172"/>
    </row>
    <row r="19" spans="2:24" s="171" customFormat="1" ht="30.75" customHeight="1" x14ac:dyDescent="0.2">
      <c r="B19" s="208" t="s">
        <v>63</v>
      </c>
      <c r="C19" s="305" t="s">
        <v>375</v>
      </c>
      <c r="D19" s="305"/>
      <c r="E19" s="305"/>
      <c r="F19" s="305"/>
      <c r="G19" s="305"/>
      <c r="H19" s="305"/>
      <c r="I19" s="305"/>
      <c r="J19" s="16"/>
      <c r="K19" s="16"/>
      <c r="M19" s="176"/>
      <c r="N19" s="53" t="s">
        <v>92</v>
      </c>
      <c r="O19" s="53"/>
      <c r="V19" s="172"/>
      <c r="W19" s="172"/>
      <c r="X19" s="172"/>
    </row>
    <row r="20" spans="2:24" s="171" customFormat="1" ht="30.75" customHeight="1" x14ac:dyDescent="0.2">
      <c r="B20" s="208" t="s">
        <v>64</v>
      </c>
      <c r="C20" s="313" t="s">
        <v>310</v>
      </c>
      <c r="D20" s="313"/>
      <c r="E20" s="313"/>
      <c r="F20" s="313"/>
      <c r="G20" s="313"/>
      <c r="H20" s="313"/>
      <c r="I20" s="313"/>
      <c r="J20" s="25"/>
      <c r="K20" s="25"/>
      <c r="M20" s="176" t="s">
        <v>32</v>
      </c>
      <c r="N20" s="53" t="s">
        <v>93</v>
      </c>
      <c r="O20" s="53"/>
      <c r="V20" s="172"/>
      <c r="W20" s="172"/>
      <c r="X20" s="172"/>
    </row>
    <row r="21" spans="2:24" s="171" customFormat="1" ht="27.75" customHeight="1" x14ac:dyDescent="0.2">
      <c r="B21" s="390" t="s">
        <v>65</v>
      </c>
      <c r="C21" s="392" t="s">
        <v>42</v>
      </c>
      <c r="D21" s="386"/>
      <c r="E21" s="386"/>
      <c r="F21" s="393" t="s">
        <v>43</v>
      </c>
      <c r="G21" s="386"/>
      <c r="H21" s="386"/>
      <c r="I21" s="386"/>
      <c r="J21" s="26"/>
      <c r="K21" s="26"/>
      <c r="M21" s="176" t="s">
        <v>33</v>
      </c>
      <c r="N21" s="53" t="s">
        <v>94</v>
      </c>
      <c r="O21" s="53"/>
      <c r="V21" s="172"/>
      <c r="W21" s="172"/>
      <c r="X21" s="172"/>
    </row>
    <row r="22" spans="2:24" s="171" customFormat="1" ht="27" customHeight="1" x14ac:dyDescent="0.2">
      <c r="B22" s="391"/>
      <c r="C22" s="380" t="s">
        <v>337</v>
      </c>
      <c r="D22" s="380"/>
      <c r="E22" s="380"/>
      <c r="F22" s="380" t="s">
        <v>338</v>
      </c>
      <c r="G22" s="380"/>
      <c r="H22" s="380"/>
      <c r="I22" s="380"/>
      <c r="J22" s="16"/>
      <c r="K22" s="16"/>
      <c r="M22" s="176" t="s">
        <v>34</v>
      </c>
      <c r="N22" s="53" t="s">
        <v>95</v>
      </c>
      <c r="O22" s="53"/>
      <c r="V22" s="172"/>
      <c r="W22" s="172"/>
      <c r="X22" s="172"/>
    </row>
    <row r="23" spans="2:24" s="171" customFormat="1" ht="39.75" customHeight="1" x14ac:dyDescent="0.2">
      <c r="B23" s="208" t="s">
        <v>66</v>
      </c>
      <c r="C23" s="379" t="s">
        <v>310</v>
      </c>
      <c r="D23" s="379"/>
      <c r="E23" s="379"/>
      <c r="F23" s="379" t="s">
        <v>310</v>
      </c>
      <c r="G23" s="379"/>
      <c r="H23" s="379"/>
      <c r="I23" s="379"/>
      <c r="J23" s="15"/>
      <c r="K23" s="15"/>
      <c r="M23" s="176"/>
      <c r="N23" s="53" t="s">
        <v>96</v>
      </c>
      <c r="O23" s="53"/>
      <c r="V23" s="172"/>
      <c r="W23" s="172"/>
      <c r="X23" s="172"/>
    </row>
    <row r="24" spans="2:24" s="171" customFormat="1" ht="55.5" customHeight="1" x14ac:dyDescent="0.2">
      <c r="B24" s="208" t="s">
        <v>67</v>
      </c>
      <c r="C24" s="380" t="s">
        <v>339</v>
      </c>
      <c r="D24" s="380"/>
      <c r="E24" s="380"/>
      <c r="F24" s="380" t="s">
        <v>340</v>
      </c>
      <c r="G24" s="380"/>
      <c r="H24" s="380"/>
      <c r="I24" s="380"/>
      <c r="J24" s="17"/>
      <c r="K24" s="17"/>
      <c r="M24" s="176"/>
      <c r="N24" s="53" t="s">
        <v>97</v>
      </c>
      <c r="O24" s="53"/>
      <c r="V24" s="172"/>
      <c r="W24" s="172"/>
      <c r="X24" s="172"/>
    </row>
    <row r="25" spans="2:24" s="171" customFormat="1" ht="29.25" customHeight="1" x14ac:dyDescent="0.2">
      <c r="B25" s="208" t="s">
        <v>68</v>
      </c>
      <c r="C25" s="381">
        <v>43497</v>
      </c>
      <c r="D25" s="382"/>
      <c r="E25" s="382"/>
      <c r="F25" s="209" t="s">
        <v>99</v>
      </c>
      <c r="G25" s="383" t="s">
        <v>335</v>
      </c>
      <c r="H25" s="384"/>
      <c r="I25" s="384"/>
      <c r="J25" s="177"/>
      <c r="K25" s="18"/>
      <c r="M25" s="176"/>
      <c r="N25" s="53"/>
      <c r="O25" s="53"/>
      <c r="V25" s="172"/>
      <c r="W25" s="172"/>
      <c r="X25" s="172"/>
    </row>
    <row r="26" spans="2:24" s="171" customFormat="1" ht="27" customHeight="1" x14ac:dyDescent="0.2">
      <c r="B26" s="208" t="s">
        <v>98</v>
      </c>
      <c r="C26" s="381">
        <v>43830</v>
      </c>
      <c r="D26" s="382"/>
      <c r="E26" s="382"/>
      <c r="F26" s="209" t="s">
        <v>69</v>
      </c>
      <c r="G26" s="385">
        <v>1</v>
      </c>
      <c r="H26" s="386"/>
      <c r="I26" s="386"/>
      <c r="J26" s="178"/>
      <c r="K26" s="27"/>
      <c r="M26" s="176"/>
      <c r="N26" s="53"/>
      <c r="O26" s="53"/>
      <c r="V26" s="172"/>
      <c r="W26" s="172"/>
      <c r="X26" s="172"/>
    </row>
    <row r="27" spans="2:24" s="171" customFormat="1" ht="47.25" customHeight="1" x14ac:dyDescent="0.2">
      <c r="B27" s="208" t="s">
        <v>100</v>
      </c>
      <c r="C27" s="387" t="s">
        <v>28</v>
      </c>
      <c r="D27" s="386"/>
      <c r="E27" s="386"/>
      <c r="F27" s="209" t="s">
        <v>70</v>
      </c>
      <c r="G27" s="388" t="s">
        <v>335</v>
      </c>
      <c r="H27" s="389"/>
      <c r="I27" s="389"/>
      <c r="J27" s="26"/>
      <c r="K27" s="26"/>
      <c r="M27" s="176"/>
      <c r="N27" s="53"/>
      <c r="O27" s="53"/>
      <c r="V27" s="172"/>
      <c r="W27" s="172"/>
      <c r="X27" s="172"/>
    </row>
    <row r="28" spans="2:24" s="171" customFormat="1" ht="30" customHeight="1" x14ac:dyDescent="0.2">
      <c r="B28" s="372" t="s">
        <v>20</v>
      </c>
      <c r="C28" s="372"/>
      <c r="D28" s="372"/>
      <c r="E28" s="372"/>
      <c r="F28" s="372"/>
      <c r="G28" s="372"/>
      <c r="H28" s="372"/>
      <c r="I28" s="372"/>
      <c r="J28" s="175"/>
      <c r="K28" s="175"/>
      <c r="M28" s="176"/>
      <c r="N28" s="53"/>
      <c r="O28" s="53"/>
      <c r="V28" s="172"/>
      <c r="W28" s="172"/>
      <c r="X28" s="172"/>
    </row>
    <row r="29" spans="2:24" s="171" customFormat="1" ht="56.25" customHeight="1" x14ac:dyDescent="0.2">
      <c r="B29" s="38" t="s">
        <v>2</v>
      </c>
      <c r="C29" s="38" t="s">
        <v>71</v>
      </c>
      <c r="D29" s="38" t="s">
        <v>44</v>
      </c>
      <c r="E29" s="38" t="s">
        <v>72</v>
      </c>
      <c r="F29" s="38" t="s">
        <v>45</v>
      </c>
      <c r="G29" s="39" t="s">
        <v>13</v>
      </c>
      <c r="H29" s="39" t="s">
        <v>14</v>
      </c>
      <c r="I29" s="38" t="s">
        <v>15</v>
      </c>
      <c r="J29" s="16"/>
      <c r="K29" s="16"/>
      <c r="M29" s="176"/>
      <c r="N29" s="53"/>
      <c r="O29" s="53"/>
      <c r="V29" s="172"/>
      <c r="W29" s="172"/>
      <c r="X29" s="172"/>
    </row>
    <row r="30" spans="2:24" s="171" customFormat="1" ht="19.5" customHeight="1" x14ac:dyDescent="0.2">
      <c r="B30" s="204" t="s">
        <v>3</v>
      </c>
      <c r="C30" s="179">
        <v>0</v>
      </c>
      <c r="D30" s="180">
        <v>0</v>
      </c>
      <c r="E30" s="181">
        <v>0</v>
      </c>
      <c r="F30" s="182">
        <v>0</v>
      </c>
      <c r="G30" s="183" t="e">
        <f>+C30/E30</f>
        <v>#DIV/0!</v>
      </c>
      <c r="H30" s="183" t="e">
        <f>+D30/F30</f>
        <v>#DIV/0!</v>
      </c>
      <c r="I30" s="183">
        <f>+D30/$G$26</f>
        <v>0</v>
      </c>
      <c r="J30" s="184"/>
      <c r="K30" s="184"/>
      <c r="M30" s="176"/>
      <c r="N30" s="53"/>
      <c r="O30" s="53"/>
      <c r="V30" s="172"/>
      <c r="W30" s="172"/>
      <c r="X30" s="172"/>
    </row>
    <row r="31" spans="2:24" s="171" customFormat="1" ht="19.5" customHeight="1" x14ac:dyDescent="0.2">
      <c r="B31" s="204" t="s">
        <v>4</v>
      </c>
      <c r="C31" s="179">
        <v>0</v>
      </c>
      <c r="D31" s="180">
        <f>+C31+D30</f>
        <v>0</v>
      </c>
      <c r="E31" s="181">
        <v>0</v>
      </c>
      <c r="F31" s="182">
        <f>+E31+F30</f>
        <v>0</v>
      </c>
      <c r="G31" s="183" t="e">
        <f t="shared" ref="G31:H41" si="0">+C31/E31</f>
        <v>#DIV/0!</v>
      </c>
      <c r="H31" s="183" t="e">
        <f t="shared" si="0"/>
        <v>#DIV/0!</v>
      </c>
      <c r="I31" s="183">
        <f>+D31/$G$26</f>
        <v>0</v>
      </c>
      <c r="J31" s="184"/>
      <c r="K31" s="184"/>
      <c r="M31" s="176"/>
      <c r="N31" s="53"/>
      <c r="O31" s="53"/>
      <c r="V31" s="172"/>
      <c r="W31" s="172"/>
      <c r="X31" s="172"/>
    </row>
    <row r="32" spans="2:24" s="171" customFormat="1" ht="19.5" customHeight="1" x14ac:dyDescent="0.2">
      <c r="B32" s="204" t="s">
        <v>5</v>
      </c>
      <c r="C32" s="179">
        <v>0</v>
      </c>
      <c r="D32" s="180">
        <f>+C32+D31</f>
        <v>0</v>
      </c>
      <c r="E32" s="181">
        <v>0</v>
      </c>
      <c r="F32" s="182">
        <f t="shared" ref="F32:F41" si="1">+E32+F31</f>
        <v>0</v>
      </c>
      <c r="G32" s="183" t="e">
        <f t="shared" si="0"/>
        <v>#DIV/0!</v>
      </c>
      <c r="H32" s="183" t="e">
        <f t="shared" si="0"/>
        <v>#DIV/0!</v>
      </c>
      <c r="I32" s="183">
        <f>+D32/$G$26</f>
        <v>0</v>
      </c>
      <c r="J32" s="184"/>
      <c r="K32" s="184"/>
      <c r="M32" s="176"/>
      <c r="N32" s="53"/>
      <c r="O32" s="53"/>
      <c r="V32" s="172"/>
      <c r="W32" s="172"/>
      <c r="X32" s="172"/>
    </row>
    <row r="33" spans="2:24" s="171" customFormat="1" ht="19.5" customHeight="1" x14ac:dyDescent="0.2">
      <c r="B33" s="204" t="s">
        <v>6</v>
      </c>
      <c r="C33" s="179">
        <v>0</v>
      </c>
      <c r="D33" s="180">
        <f>+C33+D32</f>
        <v>0</v>
      </c>
      <c r="E33" s="181">
        <v>0</v>
      </c>
      <c r="F33" s="182">
        <f t="shared" si="1"/>
        <v>0</v>
      </c>
      <c r="G33" s="183" t="e">
        <f t="shared" si="0"/>
        <v>#DIV/0!</v>
      </c>
      <c r="H33" s="183" t="e">
        <f t="shared" si="0"/>
        <v>#DIV/0!</v>
      </c>
      <c r="I33" s="183">
        <f>+D33/$G$26</f>
        <v>0</v>
      </c>
      <c r="J33" s="184"/>
      <c r="K33" s="184"/>
      <c r="M33" s="53"/>
      <c r="N33" s="53"/>
      <c r="O33" s="53"/>
      <c r="V33" s="172"/>
      <c r="W33" s="172"/>
      <c r="X33" s="172"/>
    </row>
    <row r="34" spans="2:24" s="171" customFormat="1" ht="19.5" customHeight="1" x14ac:dyDescent="0.2">
      <c r="B34" s="204" t="s">
        <v>7</v>
      </c>
      <c r="C34" s="179">
        <v>0</v>
      </c>
      <c r="D34" s="180">
        <f t="shared" ref="D34:D41" si="2">+C34+D33</f>
        <v>0</v>
      </c>
      <c r="E34" s="181">
        <v>0</v>
      </c>
      <c r="F34" s="182">
        <f t="shared" si="1"/>
        <v>0</v>
      </c>
      <c r="G34" s="183" t="e">
        <f t="shared" si="0"/>
        <v>#DIV/0!</v>
      </c>
      <c r="H34" s="183" t="e">
        <f t="shared" si="0"/>
        <v>#DIV/0!</v>
      </c>
      <c r="I34" s="183">
        <f t="shared" ref="I34:I41" si="3">+D34/$G$26</f>
        <v>0</v>
      </c>
      <c r="J34" s="184"/>
      <c r="K34" s="184"/>
      <c r="M34" s="53"/>
      <c r="N34" s="53"/>
      <c r="O34" s="53"/>
      <c r="V34" s="172"/>
      <c r="W34" s="172"/>
      <c r="X34" s="172"/>
    </row>
    <row r="35" spans="2:24" s="171" customFormat="1" ht="19.5" customHeight="1" x14ac:dyDescent="0.2">
      <c r="B35" s="204" t="s">
        <v>8</v>
      </c>
      <c r="C35" s="179">
        <v>0</v>
      </c>
      <c r="D35" s="180">
        <f t="shared" si="2"/>
        <v>0</v>
      </c>
      <c r="E35" s="181">
        <v>0.4</v>
      </c>
      <c r="F35" s="182">
        <f t="shared" si="1"/>
        <v>0.4</v>
      </c>
      <c r="G35" s="183">
        <f t="shared" si="0"/>
        <v>0</v>
      </c>
      <c r="H35" s="183">
        <f t="shared" si="0"/>
        <v>0</v>
      </c>
      <c r="I35" s="183">
        <f t="shared" si="3"/>
        <v>0</v>
      </c>
      <c r="J35" s="184"/>
      <c r="K35" s="184"/>
      <c r="M35" s="53"/>
      <c r="N35" s="53"/>
      <c r="O35" s="53"/>
      <c r="V35" s="172"/>
      <c r="W35" s="172"/>
      <c r="X35" s="172"/>
    </row>
    <row r="36" spans="2:24" s="171" customFormat="1" ht="19.5" customHeight="1" x14ac:dyDescent="0.2">
      <c r="B36" s="204" t="s">
        <v>9</v>
      </c>
      <c r="C36" s="179">
        <v>0</v>
      </c>
      <c r="D36" s="180">
        <f t="shared" si="2"/>
        <v>0</v>
      </c>
      <c r="E36" s="181">
        <v>0</v>
      </c>
      <c r="F36" s="182">
        <f t="shared" si="1"/>
        <v>0.4</v>
      </c>
      <c r="G36" s="183" t="e">
        <f t="shared" si="0"/>
        <v>#DIV/0!</v>
      </c>
      <c r="H36" s="183">
        <f t="shared" si="0"/>
        <v>0</v>
      </c>
      <c r="I36" s="183">
        <f t="shared" si="3"/>
        <v>0</v>
      </c>
      <c r="J36" s="184"/>
      <c r="K36" s="184"/>
      <c r="M36" s="53"/>
      <c r="N36" s="53"/>
      <c r="O36" s="53"/>
      <c r="V36" s="172"/>
      <c r="W36" s="172"/>
      <c r="X36" s="172"/>
    </row>
    <row r="37" spans="2:24" s="171" customFormat="1" ht="19.5" customHeight="1" x14ac:dyDescent="0.2">
      <c r="B37" s="204" t="s">
        <v>10</v>
      </c>
      <c r="C37" s="179">
        <v>0</v>
      </c>
      <c r="D37" s="180">
        <f t="shared" si="2"/>
        <v>0</v>
      </c>
      <c r="E37" s="181">
        <v>0</v>
      </c>
      <c r="F37" s="182">
        <f t="shared" si="1"/>
        <v>0.4</v>
      </c>
      <c r="G37" s="183" t="e">
        <f t="shared" si="0"/>
        <v>#DIV/0!</v>
      </c>
      <c r="H37" s="183">
        <f t="shared" si="0"/>
        <v>0</v>
      </c>
      <c r="I37" s="183">
        <f t="shared" si="3"/>
        <v>0</v>
      </c>
      <c r="J37" s="184"/>
      <c r="K37" s="184"/>
      <c r="M37" s="53"/>
      <c r="N37" s="53"/>
      <c r="O37" s="53"/>
      <c r="V37" s="172"/>
      <c r="W37" s="172"/>
      <c r="X37" s="172"/>
    </row>
    <row r="38" spans="2:24" s="171" customFormat="1" ht="19.5" customHeight="1" x14ac:dyDescent="0.2">
      <c r="B38" s="204" t="s">
        <v>11</v>
      </c>
      <c r="C38" s="179">
        <v>0</v>
      </c>
      <c r="D38" s="180">
        <f t="shared" si="2"/>
        <v>0</v>
      </c>
      <c r="E38" s="181">
        <v>0</v>
      </c>
      <c r="F38" s="182">
        <f t="shared" si="1"/>
        <v>0.4</v>
      </c>
      <c r="G38" s="183" t="e">
        <f t="shared" si="0"/>
        <v>#DIV/0!</v>
      </c>
      <c r="H38" s="183">
        <f t="shared" si="0"/>
        <v>0</v>
      </c>
      <c r="I38" s="183">
        <f t="shared" si="3"/>
        <v>0</v>
      </c>
      <c r="J38" s="184"/>
      <c r="K38" s="184"/>
      <c r="M38" s="53"/>
      <c r="N38" s="53"/>
      <c r="O38" s="53"/>
      <c r="V38" s="172"/>
      <c r="W38" s="172"/>
      <c r="X38" s="172"/>
    </row>
    <row r="39" spans="2:24" s="171" customFormat="1" ht="19.5" customHeight="1" x14ac:dyDescent="0.2">
      <c r="B39" s="204" t="s">
        <v>12</v>
      </c>
      <c r="C39" s="179">
        <v>0</v>
      </c>
      <c r="D39" s="180">
        <f t="shared" si="2"/>
        <v>0</v>
      </c>
      <c r="E39" s="181">
        <v>0</v>
      </c>
      <c r="F39" s="182">
        <f t="shared" si="1"/>
        <v>0.4</v>
      </c>
      <c r="G39" s="183" t="e">
        <f t="shared" si="0"/>
        <v>#DIV/0!</v>
      </c>
      <c r="H39" s="183">
        <f t="shared" si="0"/>
        <v>0</v>
      </c>
      <c r="I39" s="183">
        <f t="shared" si="3"/>
        <v>0</v>
      </c>
      <c r="J39" s="184"/>
      <c r="K39" s="184"/>
      <c r="M39" s="53"/>
      <c r="N39" s="53"/>
      <c r="O39" s="53"/>
      <c r="V39" s="172"/>
      <c r="W39" s="172"/>
      <c r="X39" s="172"/>
    </row>
    <row r="40" spans="2:24" s="171" customFormat="1" ht="19.5" customHeight="1" x14ac:dyDescent="0.2">
      <c r="B40" s="204" t="s">
        <v>16</v>
      </c>
      <c r="C40" s="179">
        <v>0</v>
      </c>
      <c r="D40" s="180">
        <f t="shared" si="2"/>
        <v>0</v>
      </c>
      <c r="E40" s="181">
        <v>0.6</v>
      </c>
      <c r="F40" s="182">
        <f t="shared" si="1"/>
        <v>1</v>
      </c>
      <c r="G40" s="183">
        <f t="shared" si="0"/>
        <v>0</v>
      </c>
      <c r="H40" s="183">
        <f t="shared" si="0"/>
        <v>0</v>
      </c>
      <c r="I40" s="183">
        <f t="shared" si="3"/>
        <v>0</v>
      </c>
      <c r="J40" s="184"/>
      <c r="K40" s="184"/>
      <c r="M40" s="53"/>
      <c r="N40" s="53"/>
      <c r="O40" s="53"/>
      <c r="V40" s="172"/>
      <c r="W40" s="172"/>
      <c r="X40" s="172"/>
    </row>
    <row r="41" spans="2:24" s="171" customFormat="1" ht="19.5" customHeight="1" x14ac:dyDescent="0.2">
      <c r="B41" s="204" t="s">
        <v>17</v>
      </c>
      <c r="C41" s="179">
        <v>0</v>
      </c>
      <c r="D41" s="180">
        <f t="shared" si="2"/>
        <v>0</v>
      </c>
      <c r="E41" s="181">
        <v>0</v>
      </c>
      <c r="F41" s="182">
        <f t="shared" si="1"/>
        <v>1</v>
      </c>
      <c r="G41" s="183" t="e">
        <f t="shared" si="0"/>
        <v>#DIV/0!</v>
      </c>
      <c r="H41" s="183">
        <f t="shared" si="0"/>
        <v>0</v>
      </c>
      <c r="I41" s="183">
        <f t="shared" si="3"/>
        <v>0</v>
      </c>
      <c r="J41" s="184"/>
      <c r="K41" s="184"/>
      <c r="M41" s="53"/>
      <c r="N41" s="53"/>
      <c r="O41" s="53"/>
      <c r="V41" s="172"/>
      <c r="W41" s="172"/>
      <c r="X41" s="172"/>
    </row>
    <row r="42" spans="2:24" s="171" customFormat="1" ht="54" customHeight="1" x14ac:dyDescent="0.2">
      <c r="B42" s="205" t="s">
        <v>73</v>
      </c>
      <c r="C42" s="311"/>
      <c r="D42" s="311"/>
      <c r="E42" s="311"/>
      <c r="F42" s="311"/>
      <c r="G42" s="311"/>
      <c r="H42" s="311"/>
      <c r="I42" s="311"/>
      <c r="J42" s="185"/>
      <c r="K42" s="185"/>
      <c r="M42" s="53"/>
      <c r="N42" s="53"/>
      <c r="O42" s="53"/>
      <c r="V42" s="172"/>
      <c r="W42" s="172"/>
      <c r="X42" s="172"/>
    </row>
    <row r="43" spans="2:24" s="171" customFormat="1" ht="29.25" customHeight="1" x14ac:dyDescent="0.2">
      <c r="B43" s="372" t="s">
        <v>21</v>
      </c>
      <c r="C43" s="372"/>
      <c r="D43" s="372"/>
      <c r="E43" s="372"/>
      <c r="F43" s="372"/>
      <c r="G43" s="372"/>
      <c r="H43" s="372"/>
      <c r="I43" s="372"/>
      <c r="J43" s="175"/>
      <c r="K43" s="175"/>
      <c r="M43" s="53"/>
      <c r="N43" s="53"/>
      <c r="O43" s="53"/>
      <c r="V43" s="172"/>
      <c r="W43" s="172"/>
      <c r="X43" s="172"/>
    </row>
    <row r="44" spans="2:24" s="171" customFormat="1" ht="45.75" customHeight="1" x14ac:dyDescent="0.2">
      <c r="B44" s="373"/>
      <c r="C44" s="373"/>
      <c r="D44" s="373"/>
      <c r="E44" s="373"/>
      <c r="F44" s="373"/>
      <c r="G44" s="373"/>
      <c r="H44" s="373"/>
      <c r="I44" s="373"/>
      <c r="J44" s="175"/>
      <c r="K44" s="175"/>
      <c r="M44" s="53"/>
      <c r="N44" s="53"/>
      <c r="O44" s="53"/>
      <c r="V44" s="172"/>
      <c r="W44" s="172"/>
      <c r="X44" s="172"/>
    </row>
    <row r="45" spans="2:24" s="171" customFormat="1" ht="45.75" customHeight="1" x14ac:dyDescent="0.2">
      <c r="B45" s="373"/>
      <c r="C45" s="373"/>
      <c r="D45" s="373"/>
      <c r="E45" s="373"/>
      <c r="F45" s="373"/>
      <c r="G45" s="373"/>
      <c r="H45" s="373"/>
      <c r="I45" s="373"/>
      <c r="J45" s="185"/>
      <c r="K45" s="185"/>
      <c r="M45" s="53"/>
      <c r="N45" s="53"/>
      <c r="O45" s="53"/>
      <c r="V45" s="172"/>
      <c r="W45" s="172"/>
      <c r="X45" s="172"/>
    </row>
    <row r="46" spans="2:24" s="171" customFormat="1" ht="45.75" customHeight="1" x14ac:dyDescent="0.2">
      <c r="B46" s="373"/>
      <c r="C46" s="373"/>
      <c r="D46" s="373"/>
      <c r="E46" s="373"/>
      <c r="F46" s="373"/>
      <c r="G46" s="373"/>
      <c r="H46" s="373"/>
      <c r="I46" s="373"/>
      <c r="J46" s="185"/>
      <c r="K46" s="185"/>
      <c r="M46" s="53"/>
      <c r="N46" s="53"/>
      <c r="O46" s="53"/>
      <c r="V46" s="172"/>
      <c r="W46" s="172"/>
      <c r="X46" s="172"/>
    </row>
    <row r="47" spans="2:24" s="171" customFormat="1" ht="45.75" customHeight="1" x14ac:dyDescent="0.2">
      <c r="B47" s="373"/>
      <c r="C47" s="373"/>
      <c r="D47" s="373"/>
      <c r="E47" s="373"/>
      <c r="F47" s="373"/>
      <c r="G47" s="373"/>
      <c r="H47" s="373"/>
      <c r="I47" s="373"/>
      <c r="J47" s="185"/>
      <c r="K47" s="185"/>
      <c r="M47" s="53"/>
      <c r="N47" s="53"/>
      <c r="O47" s="53"/>
      <c r="V47" s="172"/>
      <c r="W47" s="172"/>
      <c r="X47" s="172"/>
    </row>
    <row r="48" spans="2:24" s="171" customFormat="1" ht="45.75" customHeight="1" x14ac:dyDescent="0.2">
      <c r="B48" s="373"/>
      <c r="C48" s="373"/>
      <c r="D48" s="373"/>
      <c r="E48" s="373"/>
      <c r="F48" s="373"/>
      <c r="G48" s="373"/>
      <c r="H48" s="373"/>
      <c r="I48" s="373"/>
      <c r="J48" s="30"/>
      <c r="K48" s="30"/>
      <c r="M48" s="53"/>
      <c r="N48" s="53"/>
      <c r="O48" s="53"/>
      <c r="V48" s="172"/>
      <c r="W48" s="172"/>
      <c r="X48" s="172"/>
    </row>
    <row r="49" spans="2:24" s="171" customFormat="1" ht="55.5" customHeight="1" x14ac:dyDescent="0.2">
      <c r="B49" s="203" t="s">
        <v>74</v>
      </c>
      <c r="C49" s="374"/>
      <c r="D49" s="374"/>
      <c r="E49" s="374"/>
      <c r="F49" s="374"/>
      <c r="G49" s="374"/>
      <c r="H49" s="374"/>
      <c r="I49" s="374"/>
      <c r="J49" s="186"/>
      <c r="K49" s="186"/>
      <c r="M49" s="53"/>
      <c r="N49" s="53"/>
      <c r="O49" s="53"/>
      <c r="V49" s="172"/>
      <c r="W49" s="172"/>
      <c r="X49" s="172"/>
    </row>
    <row r="50" spans="2:24" s="171" customFormat="1" ht="47.25" customHeight="1" x14ac:dyDescent="0.2">
      <c r="B50" s="203" t="s">
        <v>75</v>
      </c>
      <c r="C50" s="375"/>
      <c r="D50" s="375"/>
      <c r="E50" s="375"/>
      <c r="F50" s="375"/>
      <c r="G50" s="375"/>
      <c r="H50" s="375"/>
      <c r="I50" s="375"/>
      <c r="J50" s="186"/>
      <c r="K50" s="186"/>
      <c r="M50" s="53"/>
      <c r="N50" s="53"/>
      <c r="O50" s="53"/>
      <c r="V50" s="172"/>
      <c r="W50" s="172"/>
      <c r="X50" s="172"/>
    </row>
    <row r="51" spans="2:24" s="171" customFormat="1" ht="47.25" customHeight="1" x14ac:dyDescent="0.2">
      <c r="B51" s="207" t="s">
        <v>76</v>
      </c>
      <c r="C51" s="376" t="s">
        <v>384</v>
      </c>
      <c r="D51" s="377"/>
      <c r="E51" s="377"/>
      <c r="F51" s="377"/>
      <c r="G51" s="377"/>
      <c r="H51" s="377"/>
      <c r="I51" s="377"/>
      <c r="J51" s="186"/>
      <c r="K51" s="186"/>
      <c r="M51" s="53"/>
      <c r="N51" s="53"/>
      <c r="O51" s="53"/>
      <c r="V51" s="172"/>
      <c r="W51" s="172"/>
      <c r="X51" s="172"/>
    </row>
    <row r="52" spans="2:24" s="171" customFormat="1" ht="29.25" customHeight="1" x14ac:dyDescent="0.2">
      <c r="B52" s="372" t="s">
        <v>39</v>
      </c>
      <c r="C52" s="372"/>
      <c r="D52" s="372"/>
      <c r="E52" s="372"/>
      <c r="F52" s="372"/>
      <c r="G52" s="372"/>
      <c r="H52" s="372"/>
      <c r="I52" s="372"/>
      <c r="J52" s="186"/>
      <c r="K52" s="186"/>
      <c r="M52" s="53"/>
      <c r="N52" s="53"/>
      <c r="O52" s="53"/>
      <c r="V52" s="172"/>
      <c r="W52" s="172"/>
      <c r="X52" s="172"/>
    </row>
    <row r="53" spans="2:24" s="171" customFormat="1" ht="33" customHeight="1" x14ac:dyDescent="0.2">
      <c r="B53" s="307" t="s">
        <v>77</v>
      </c>
      <c r="C53" s="206" t="s">
        <v>78</v>
      </c>
      <c r="D53" s="315" t="s">
        <v>79</v>
      </c>
      <c r="E53" s="315"/>
      <c r="F53" s="315"/>
      <c r="G53" s="315" t="s">
        <v>80</v>
      </c>
      <c r="H53" s="315"/>
      <c r="I53" s="315"/>
      <c r="J53" s="32"/>
      <c r="K53" s="32"/>
      <c r="M53" s="53"/>
      <c r="N53" s="53"/>
      <c r="O53" s="53"/>
      <c r="V53" s="172"/>
      <c r="W53" s="172"/>
      <c r="X53" s="172"/>
    </row>
    <row r="54" spans="2:24" s="171" customFormat="1" ht="31.5" customHeight="1" x14ac:dyDescent="0.2">
      <c r="B54" s="307"/>
      <c r="C54" s="187"/>
      <c r="D54" s="370"/>
      <c r="E54" s="370"/>
      <c r="F54" s="370"/>
      <c r="G54" s="378"/>
      <c r="H54" s="378"/>
      <c r="I54" s="378"/>
      <c r="J54" s="32"/>
      <c r="K54" s="32"/>
      <c r="M54" s="53"/>
      <c r="N54" s="53"/>
      <c r="O54" s="53"/>
      <c r="V54" s="172"/>
      <c r="W54" s="172"/>
      <c r="X54" s="172"/>
    </row>
    <row r="55" spans="2:24" s="171" customFormat="1" ht="63.75" customHeight="1" x14ac:dyDescent="0.2">
      <c r="B55" s="207" t="s">
        <v>81</v>
      </c>
      <c r="C55" s="370" t="s">
        <v>311</v>
      </c>
      <c r="D55" s="371"/>
      <c r="E55" s="298" t="s">
        <v>82</v>
      </c>
      <c r="F55" s="298"/>
      <c r="G55" s="371" t="s">
        <v>311</v>
      </c>
      <c r="H55" s="371"/>
      <c r="I55" s="371"/>
      <c r="J55" s="33"/>
      <c r="K55" s="33"/>
      <c r="M55" s="53"/>
      <c r="N55" s="53"/>
      <c r="O55" s="53"/>
      <c r="V55" s="172"/>
      <c r="W55" s="172"/>
      <c r="X55" s="172"/>
    </row>
    <row r="56" spans="2:24" s="171" customFormat="1" ht="31.5" customHeight="1" x14ac:dyDescent="0.2">
      <c r="B56" s="207" t="s">
        <v>83</v>
      </c>
      <c r="C56" s="311" t="s">
        <v>343</v>
      </c>
      <c r="D56" s="311"/>
      <c r="E56" s="314" t="s">
        <v>87</v>
      </c>
      <c r="F56" s="314"/>
      <c r="G56" s="299" t="s">
        <v>343</v>
      </c>
      <c r="H56" s="299"/>
      <c r="I56" s="299"/>
      <c r="J56" s="33"/>
      <c r="K56" s="33"/>
      <c r="M56" s="53"/>
      <c r="N56" s="53"/>
      <c r="O56" s="53"/>
      <c r="V56" s="172"/>
      <c r="W56" s="172"/>
      <c r="X56" s="172"/>
    </row>
    <row r="57" spans="2:24" s="171" customFormat="1" ht="31.5" customHeight="1" x14ac:dyDescent="0.2">
      <c r="B57" s="207" t="s">
        <v>85</v>
      </c>
      <c r="C57" s="311"/>
      <c r="D57" s="311"/>
      <c r="E57" s="312" t="s">
        <v>84</v>
      </c>
      <c r="F57" s="312"/>
      <c r="G57" s="311"/>
      <c r="H57" s="311"/>
      <c r="I57" s="311"/>
      <c r="J57" s="34"/>
      <c r="K57" s="34"/>
      <c r="M57" s="53"/>
      <c r="N57" s="53"/>
      <c r="O57" s="53"/>
      <c r="V57" s="172"/>
      <c r="W57" s="172"/>
      <c r="X57" s="172"/>
    </row>
    <row r="58" spans="2:24" s="171" customFormat="1" ht="31.5" customHeight="1" x14ac:dyDescent="0.2">
      <c r="B58" s="207" t="s">
        <v>86</v>
      </c>
      <c r="C58" s="311"/>
      <c r="D58" s="311"/>
      <c r="E58" s="312"/>
      <c r="F58" s="312"/>
      <c r="G58" s="311"/>
      <c r="H58" s="311"/>
      <c r="I58" s="311"/>
      <c r="J58" s="34"/>
      <c r="K58" s="34"/>
      <c r="M58" s="53"/>
      <c r="N58" s="53"/>
      <c r="O58" s="53"/>
      <c r="V58" s="172"/>
      <c r="W58" s="172"/>
      <c r="X58" s="172"/>
    </row>
    <row r="59" spans="2:24" s="171" customFormat="1" ht="15" hidden="1" x14ac:dyDescent="0.25">
      <c r="B59" s="188"/>
      <c r="C59" s="188"/>
      <c r="D59" s="189"/>
      <c r="E59" s="189"/>
      <c r="F59" s="189"/>
      <c r="G59" s="189"/>
      <c r="H59" s="189"/>
      <c r="I59" s="190"/>
      <c r="J59" s="191"/>
      <c r="K59" s="191"/>
      <c r="M59" s="53"/>
      <c r="N59" s="53"/>
      <c r="O59" s="53"/>
      <c r="V59" s="172"/>
      <c r="W59" s="172"/>
      <c r="X59" s="172"/>
    </row>
    <row r="60" spans="2:24" s="171" customFormat="1" hidden="1" x14ac:dyDescent="0.2">
      <c r="B60" s="4"/>
      <c r="C60" s="5"/>
      <c r="D60" s="5"/>
      <c r="E60" s="6"/>
      <c r="F60" s="6"/>
      <c r="G60" s="7"/>
      <c r="H60" s="8"/>
      <c r="I60" s="5"/>
      <c r="J60" s="36"/>
      <c r="K60" s="36"/>
      <c r="M60" s="53"/>
      <c r="N60" s="53"/>
      <c r="O60" s="53"/>
      <c r="V60" s="172"/>
      <c r="W60" s="172"/>
      <c r="X60" s="172"/>
    </row>
    <row r="61" spans="2:24" s="171" customFormat="1" hidden="1" x14ac:dyDescent="0.2">
      <c r="B61" s="4"/>
      <c r="C61" s="5"/>
      <c r="D61" s="5"/>
      <c r="E61" s="6"/>
      <c r="F61" s="6"/>
      <c r="G61" s="7"/>
      <c r="H61" s="8"/>
      <c r="I61" s="5"/>
      <c r="J61" s="36"/>
      <c r="K61" s="36"/>
      <c r="M61" s="53"/>
      <c r="N61" s="53"/>
      <c r="O61" s="53"/>
      <c r="V61" s="172"/>
      <c r="W61" s="172"/>
      <c r="X61" s="172"/>
    </row>
    <row r="62" spans="2:24" s="171" customFormat="1" hidden="1" x14ac:dyDescent="0.2">
      <c r="B62" s="4"/>
      <c r="C62" s="5"/>
      <c r="D62" s="5"/>
      <c r="E62" s="6"/>
      <c r="F62" s="6"/>
      <c r="G62" s="7"/>
      <c r="H62" s="8"/>
      <c r="I62" s="5"/>
      <c r="J62" s="36"/>
      <c r="K62" s="36"/>
      <c r="M62" s="53"/>
      <c r="N62" s="53"/>
      <c r="O62" s="53"/>
      <c r="V62" s="172"/>
      <c r="W62" s="172"/>
      <c r="X62" s="172"/>
    </row>
    <row r="63" spans="2:24" s="171" customFormat="1" hidden="1" x14ac:dyDescent="0.2">
      <c r="B63" s="4"/>
      <c r="C63" s="5"/>
      <c r="D63" s="5"/>
      <c r="E63" s="6"/>
      <c r="F63" s="6"/>
      <c r="G63" s="7"/>
      <c r="H63" s="8"/>
      <c r="I63" s="5"/>
      <c r="J63" s="36"/>
      <c r="K63" s="36"/>
      <c r="M63" s="53"/>
      <c r="N63" s="53"/>
      <c r="O63" s="53"/>
      <c r="V63" s="172"/>
      <c r="W63" s="172"/>
      <c r="X63" s="172"/>
    </row>
    <row r="64" spans="2:24" s="171" customFormat="1" hidden="1" x14ac:dyDescent="0.2">
      <c r="B64" s="4"/>
      <c r="C64" s="5"/>
      <c r="D64" s="5"/>
      <c r="E64" s="6"/>
      <c r="F64" s="6"/>
      <c r="G64" s="7"/>
      <c r="H64" s="8"/>
      <c r="I64" s="5"/>
      <c r="J64" s="36"/>
      <c r="K64" s="36"/>
      <c r="M64" s="53"/>
      <c r="N64" s="53"/>
      <c r="O64" s="53"/>
      <c r="V64" s="172"/>
      <c r="W64" s="172"/>
      <c r="X64" s="172"/>
    </row>
    <row r="65" spans="2:24" s="171" customFormat="1" hidden="1" x14ac:dyDescent="0.2">
      <c r="B65" s="4"/>
      <c r="C65" s="5"/>
      <c r="D65" s="5"/>
      <c r="E65" s="6"/>
      <c r="F65" s="6"/>
      <c r="G65" s="7"/>
      <c r="H65" s="8"/>
      <c r="I65" s="5"/>
      <c r="J65" s="36"/>
      <c r="K65" s="36"/>
      <c r="M65" s="53"/>
      <c r="N65" s="53"/>
      <c r="O65" s="53"/>
      <c r="V65" s="172"/>
      <c r="W65" s="172"/>
      <c r="X65" s="172"/>
    </row>
    <row r="66" spans="2:24" s="171" customFormat="1" hidden="1" x14ac:dyDescent="0.2">
      <c r="B66" s="4"/>
      <c r="C66" s="5"/>
      <c r="D66" s="5"/>
      <c r="E66" s="6"/>
      <c r="F66" s="6"/>
      <c r="G66" s="7"/>
      <c r="H66" s="8"/>
      <c r="I66" s="5"/>
      <c r="J66" s="36"/>
      <c r="K66" s="36"/>
      <c r="M66" s="53"/>
      <c r="N66" s="53"/>
      <c r="O66" s="53"/>
      <c r="V66" s="172"/>
      <c r="W66" s="172"/>
      <c r="X66" s="172"/>
    </row>
    <row r="67" spans="2:24" s="171" customFormat="1" hidden="1" x14ac:dyDescent="0.2">
      <c r="B67" s="4"/>
      <c r="C67" s="5"/>
      <c r="D67" s="5"/>
      <c r="E67" s="6"/>
      <c r="F67" s="6"/>
      <c r="G67" s="7"/>
      <c r="H67" s="8"/>
      <c r="I67" s="5"/>
      <c r="J67" s="36"/>
      <c r="K67" s="36"/>
      <c r="M67" s="53"/>
      <c r="N67" s="53"/>
      <c r="O67" s="53"/>
      <c r="V67" s="172"/>
      <c r="W67" s="172"/>
      <c r="X67" s="172"/>
    </row>
  </sheetData>
  <mergeCells count="65">
    <mergeCell ref="B2:B5"/>
    <mergeCell ref="C2:I2"/>
    <mergeCell ref="C3:I3"/>
    <mergeCell ref="C4:I4"/>
    <mergeCell ref="G5:I5"/>
    <mergeCell ref="C5:F5"/>
    <mergeCell ref="D10:E10"/>
    <mergeCell ref="F10:G10"/>
    <mergeCell ref="B6:I6"/>
    <mergeCell ref="B7:I7"/>
    <mergeCell ref="B8:I8"/>
    <mergeCell ref="D9:E9"/>
    <mergeCell ref="F9:I9"/>
    <mergeCell ref="C18:I18"/>
    <mergeCell ref="C11:F11"/>
    <mergeCell ref="H11:I11"/>
    <mergeCell ref="C12:F12"/>
    <mergeCell ref="H12:I12"/>
    <mergeCell ref="C13:I13"/>
    <mergeCell ref="C14:I14"/>
    <mergeCell ref="C15:F15"/>
    <mergeCell ref="H15:I15"/>
    <mergeCell ref="C16:F16"/>
    <mergeCell ref="H16:I16"/>
    <mergeCell ref="C17:I17"/>
    <mergeCell ref="C19:I19"/>
    <mergeCell ref="C20:I20"/>
    <mergeCell ref="B21:B22"/>
    <mergeCell ref="C21:E21"/>
    <mergeCell ref="F21:I21"/>
    <mergeCell ref="C22:E22"/>
    <mergeCell ref="F22:I22"/>
    <mergeCell ref="C42:I42"/>
    <mergeCell ref="C23:E23"/>
    <mergeCell ref="F23:I23"/>
    <mergeCell ref="C24:E24"/>
    <mergeCell ref="F24:I24"/>
    <mergeCell ref="C25:E25"/>
    <mergeCell ref="G25:I25"/>
    <mergeCell ref="C26:E26"/>
    <mergeCell ref="G26:I26"/>
    <mergeCell ref="C27:E27"/>
    <mergeCell ref="G27:I27"/>
    <mergeCell ref="B28:I28"/>
    <mergeCell ref="C55:D55"/>
    <mergeCell ref="E55:F55"/>
    <mergeCell ref="G55:I55"/>
    <mergeCell ref="B43:I43"/>
    <mergeCell ref="B44:I48"/>
    <mergeCell ref="C49:I49"/>
    <mergeCell ref="C50:I50"/>
    <mergeCell ref="C51:I51"/>
    <mergeCell ref="B52:I52"/>
    <mergeCell ref="B53:B54"/>
    <mergeCell ref="D53:F53"/>
    <mergeCell ref="G53:I53"/>
    <mergeCell ref="D54:F54"/>
    <mergeCell ref="G54:I54"/>
    <mergeCell ref="C56:D56"/>
    <mergeCell ref="E56:F56"/>
    <mergeCell ref="G56:I56"/>
    <mergeCell ref="C57:D57"/>
    <mergeCell ref="E57:F58"/>
    <mergeCell ref="G57:I58"/>
    <mergeCell ref="C58:D58"/>
  </mergeCells>
  <dataValidations count="9">
    <dataValidation type="list" allowBlank="1" showInputMessage="1" showErrorMessage="1" sqref="J13:K13 JF13:JG13 TB13:TC13 ACX13:ACY13 AMT13:AMU13 AWP13:AWQ13 BGL13:BGM13 BQH13:BQI13 CAD13:CAE13 CJZ13:CKA13 CTV13:CTW13 DDR13:DDS13 DNN13:DNO13 DXJ13:DXK13 EHF13:EHG13 ERB13:ERC13 FAX13:FAY13 FKT13:FKU13 FUP13:FUQ13 GEL13:GEM13 GOH13:GOI13 GYD13:GYE13 HHZ13:HIA13 HRV13:HRW13 IBR13:IBS13 ILN13:ILO13 IVJ13:IVK13 JFF13:JFG13 JPB13:JPC13 JYX13:JYY13 KIT13:KIU13 KSP13:KSQ13 LCL13:LCM13 LMH13:LMI13 LWD13:LWE13 MFZ13:MGA13 MPV13:MPW13 MZR13:MZS13 NJN13:NJO13 NTJ13:NTK13 ODF13:ODG13 ONB13:ONC13 OWX13:OWY13 PGT13:PGU13 PQP13:PQQ13 QAL13:QAM13 QKH13:QKI13 QUD13:QUE13 RDZ13:REA13 RNV13:RNW13 RXR13:RXS13 SHN13:SHO13 SRJ13:SRK13 TBF13:TBG13 TLB13:TLC13 TUX13:TUY13 UET13:UEU13 UOP13:UOQ13 UYL13:UYM13 VIH13:VII13 VSD13:VSE13 WBZ13:WCA13 WLV13:WLW13 WVR13:WVS13 J65549:K65549 JF65549:JG65549 TB65549:TC65549 ACX65549:ACY65549 AMT65549:AMU65549 AWP65549:AWQ65549 BGL65549:BGM65549 BQH65549:BQI65549 CAD65549:CAE65549 CJZ65549:CKA65549 CTV65549:CTW65549 DDR65549:DDS65549 DNN65549:DNO65549 DXJ65549:DXK65549 EHF65549:EHG65549 ERB65549:ERC65549 FAX65549:FAY65549 FKT65549:FKU65549 FUP65549:FUQ65549 GEL65549:GEM65549 GOH65549:GOI65549 GYD65549:GYE65549 HHZ65549:HIA65549 HRV65549:HRW65549 IBR65549:IBS65549 ILN65549:ILO65549 IVJ65549:IVK65549 JFF65549:JFG65549 JPB65549:JPC65549 JYX65549:JYY65549 KIT65549:KIU65549 KSP65549:KSQ65549 LCL65549:LCM65549 LMH65549:LMI65549 LWD65549:LWE65549 MFZ65549:MGA65549 MPV65549:MPW65549 MZR65549:MZS65549 NJN65549:NJO65549 NTJ65549:NTK65549 ODF65549:ODG65549 ONB65549:ONC65549 OWX65549:OWY65549 PGT65549:PGU65549 PQP65549:PQQ65549 QAL65549:QAM65549 QKH65549:QKI65549 QUD65549:QUE65549 RDZ65549:REA65549 RNV65549:RNW65549 RXR65549:RXS65549 SHN65549:SHO65549 SRJ65549:SRK65549 TBF65549:TBG65549 TLB65549:TLC65549 TUX65549:TUY65549 UET65549:UEU65549 UOP65549:UOQ65549 UYL65549:UYM65549 VIH65549:VII65549 VSD65549:VSE65549 WBZ65549:WCA65549 WLV65549:WLW65549 WVR65549:WVS65549 J131085:K131085 JF131085:JG131085 TB131085:TC131085 ACX131085:ACY131085 AMT131085:AMU131085 AWP131085:AWQ131085 BGL131085:BGM131085 BQH131085:BQI131085 CAD131085:CAE131085 CJZ131085:CKA131085 CTV131085:CTW131085 DDR131085:DDS131085 DNN131085:DNO131085 DXJ131085:DXK131085 EHF131085:EHG131085 ERB131085:ERC131085 FAX131085:FAY131085 FKT131085:FKU131085 FUP131085:FUQ131085 GEL131085:GEM131085 GOH131085:GOI131085 GYD131085:GYE131085 HHZ131085:HIA131085 HRV131085:HRW131085 IBR131085:IBS131085 ILN131085:ILO131085 IVJ131085:IVK131085 JFF131085:JFG131085 JPB131085:JPC131085 JYX131085:JYY131085 KIT131085:KIU131085 KSP131085:KSQ131085 LCL131085:LCM131085 LMH131085:LMI131085 LWD131085:LWE131085 MFZ131085:MGA131085 MPV131085:MPW131085 MZR131085:MZS131085 NJN131085:NJO131085 NTJ131085:NTK131085 ODF131085:ODG131085 ONB131085:ONC131085 OWX131085:OWY131085 PGT131085:PGU131085 PQP131085:PQQ131085 QAL131085:QAM131085 QKH131085:QKI131085 QUD131085:QUE131085 RDZ131085:REA131085 RNV131085:RNW131085 RXR131085:RXS131085 SHN131085:SHO131085 SRJ131085:SRK131085 TBF131085:TBG131085 TLB131085:TLC131085 TUX131085:TUY131085 UET131085:UEU131085 UOP131085:UOQ131085 UYL131085:UYM131085 VIH131085:VII131085 VSD131085:VSE131085 WBZ131085:WCA131085 WLV131085:WLW131085 WVR131085:WVS131085 J196621:K196621 JF196621:JG196621 TB196621:TC196621 ACX196621:ACY196621 AMT196621:AMU196621 AWP196621:AWQ196621 BGL196621:BGM196621 BQH196621:BQI196621 CAD196621:CAE196621 CJZ196621:CKA196621 CTV196621:CTW196621 DDR196621:DDS196621 DNN196621:DNO196621 DXJ196621:DXK196621 EHF196621:EHG196621 ERB196621:ERC196621 FAX196621:FAY196621 FKT196621:FKU196621 FUP196621:FUQ196621 GEL196621:GEM196621 GOH196621:GOI196621 GYD196621:GYE196621 HHZ196621:HIA196621 HRV196621:HRW196621 IBR196621:IBS196621 ILN196621:ILO196621 IVJ196621:IVK196621 JFF196621:JFG196621 JPB196621:JPC196621 JYX196621:JYY196621 KIT196621:KIU196621 KSP196621:KSQ196621 LCL196621:LCM196621 LMH196621:LMI196621 LWD196621:LWE196621 MFZ196621:MGA196621 MPV196621:MPW196621 MZR196621:MZS196621 NJN196621:NJO196621 NTJ196621:NTK196621 ODF196621:ODG196621 ONB196621:ONC196621 OWX196621:OWY196621 PGT196621:PGU196621 PQP196621:PQQ196621 QAL196621:QAM196621 QKH196621:QKI196621 QUD196621:QUE196621 RDZ196621:REA196621 RNV196621:RNW196621 RXR196621:RXS196621 SHN196621:SHO196621 SRJ196621:SRK196621 TBF196621:TBG196621 TLB196621:TLC196621 TUX196621:TUY196621 UET196621:UEU196621 UOP196621:UOQ196621 UYL196621:UYM196621 VIH196621:VII196621 VSD196621:VSE196621 WBZ196621:WCA196621 WLV196621:WLW196621 WVR196621:WVS196621 J262157:K262157 JF262157:JG262157 TB262157:TC262157 ACX262157:ACY262157 AMT262157:AMU262157 AWP262157:AWQ262157 BGL262157:BGM262157 BQH262157:BQI262157 CAD262157:CAE262157 CJZ262157:CKA262157 CTV262157:CTW262157 DDR262157:DDS262157 DNN262157:DNO262157 DXJ262157:DXK262157 EHF262157:EHG262157 ERB262157:ERC262157 FAX262157:FAY262157 FKT262157:FKU262157 FUP262157:FUQ262157 GEL262157:GEM262157 GOH262157:GOI262157 GYD262157:GYE262157 HHZ262157:HIA262157 HRV262157:HRW262157 IBR262157:IBS262157 ILN262157:ILO262157 IVJ262157:IVK262157 JFF262157:JFG262157 JPB262157:JPC262157 JYX262157:JYY262157 KIT262157:KIU262157 KSP262157:KSQ262157 LCL262157:LCM262157 LMH262157:LMI262157 LWD262157:LWE262157 MFZ262157:MGA262157 MPV262157:MPW262157 MZR262157:MZS262157 NJN262157:NJO262157 NTJ262157:NTK262157 ODF262157:ODG262157 ONB262157:ONC262157 OWX262157:OWY262157 PGT262157:PGU262157 PQP262157:PQQ262157 QAL262157:QAM262157 QKH262157:QKI262157 QUD262157:QUE262157 RDZ262157:REA262157 RNV262157:RNW262157 RXR262157:RXS262157 SHN262157:SHO262157 SRJ262157:SRK262157 TBF262157:TBG262157 TLB262157:TLC262157 TUX262157:TUY262157 UET262157:UEU262157 UOP262157:UOQ262157 UYL262157:UYM262157 VIH262157:VII262157 VSD262157:VSE262157 WBZ262157:WCA262157 WLV262157:WLW262157 WVR262157:WVS262157 J327693:K327693 JF327693:JG327693 TB327693:TC327693 ACX327693:ACY327693 AMT327693:AMU327693 AWP327693:AWQ327693 BGL327693:BGM327693 BQH327693:BQI327693 CAD327693:CAE327693 CJZ327693:CKA327693 CTV327693:CTW327693 DDR327693:DDS327693 DNN327693:DNO327693 DXJ327693:DXK327693 EHF327693:EHG327693 ERB327693:ERC327693 FAX327693:FAY327693 FKT327693:FKU327693 FUP327693:FUQ327693 GEL327693:GEM327693 GOH327693:GOI327693 GYD327693:GYE327693 HHZ327693:HIA327693 HRV327693:HRW327693 IBR327693:IBS327693 ILN327693:ILO327693 IVJ327693:IVK327693 JFF327693:JFG327693 JPB327693:JPC327693 JYX327693:JYY327693 KIT327693:KIU327693 KSP327693:KSQ327693 LCL327693:LCM327693 LMH327693:LMI327693 LWD327693:LWE327693 MFZ327693:MGA327693 MPV327693:MPW327693 MZR327693:MZS327693 NJN327693:NJO327693 NTJ327693:NTK327693 ODF327693:ODG327693 ONB327693:ONC327693 OWX327693:OWY327693 PGT327693:PGU327693 PQP327693:PQQ327693 QAL327693:QAM327693 QKH327693:QKI327693 QUD327693:QUE327693 RDZ327693:REA327693 RNV327693:RNW327693 RXR327693:RXS327693 SHN327693:SHO327693 SRJ327693:SRK327693 TBF327693:TBG327693 TLB327693:TLC327693 TUX327693:TUY327693 UET327693:UEU327693 UOP327693:UOQ327693 UYL327693:UYM327693 VIH327693:VII327693 VSD327693:VSE327693 WBZ327693:WCA327693 WLV327693:WLW327693 WVR327693:WVS327693 J393229:K393229 JF393229:JG393229 TB393229:TC393229 ACX393229:ACY393229 AMT393229:AMU393229 AWP393229:AWQ393229 BGL393229:BGM393229 BQH393229:BQI393229 CAD393229:CAE393229 CJZ393229:CKA393229 CTV393229:CTW393229 DDR393229:DDS393229 DNN393229:DNO393229 DXJ393229:DXK393229 EHF393229:EHG393229 ERB393229:ERC393229 FAX393229:FAY393229 FKT393229:FKU393229 FUP393229:FUQ393229 GEL393229:GEM393229 GOH393229:GOI393229 GYD393229:GYE393229 HHZ393229:HIA393229 HRV393229:HRW393229 IBR393229:IBS393229 ILN393229:ILO393229 IVJ393229:IVK393229 JFF393229:JFG393229 JPB393229:JPC393229 JYX393229:JYY393229 KIT393229:KIU393229 KSP393229:KSQ393229 LCL393229:LCM393229 LMH393229:LMI393229 LWD393229:LWE393229 MFZ393229:MGA393229 MPV393229:MPW393229 MZR393229:MZS393229 NJN393229:NJO393229 NTJ393229:NTK393229 ODF393229:ODG393229 ONB393229:ONC393229 OWX393229:OWY393229 PGT393229:PGU393229 PQP393229:PQQ393229 QAL393229:QAM393229 QKH393229:QKI393229 QUD393229:QUE393229 RDZ393229:REA393229 RNV393229:RNW393229 RXR393229:RXS393229 SHN393229:SHO393229 SRJ393229:SRK393229 TBF393229:TBG393229 TLB393229:TLC393229 TUX393229:TUY393229 UET393229:UEU393229 UOP393229:UOQ393229 UYL393229:UYM393229 VIH393229:VII393229 VSD393229:VSE393229 WBZ393229:WCA393229 WLV393229:WLW393229 WVR393229:WVS393229 J458765:K458765 JF458765:JG458765 TB458765:TC458765 ACX458765:ACY458765 AMT458765:AMU458765 AWP458765:AWQ458765 BGL458765:BGM458765 BQH458765:BQI458765 CAD458765:CAE458765 CJZ458765:CKA458765 CTV458765:CTW458765 DDR458765:DDS458765 DNN458765:DNO458765 DXJ458765:DXK458765 EHF458765:EHG458765 ERB458765:ERC458765 FAX458765:FAY458765 FKT458765:FKU458765 FUP458765:FUQ458765 GEL458765:GEM458765 GOH458765:GOI458765 GYD458765:GYE458765 HHZ458765:HIA458765 HRV458765:HRW458765 IBR458765:IBS458765 ILN458765:ILO458765 IVJ458765:IVK458765 JFF458765:JFG458765 JPB458765:JPC458765 JYX458765:JYY458765 KIT458765:KIU458765 KSP458765:KSQ458765 LCL458765:LCM458765 LMH458765:LMI458765 LWD458765:LWE458765 MFZ458765:MGA458765 MPV458765:MPW458765 MZR458765:MZS458765 NJN458765:NJO458765 NTJ458765:NTK458765 ODF458765:ODG458765 ONB458765:ONC458765 OWX458765:OWY458765 PGT458765:PGU458765 PQP458765:PQQ458765 QAL458765:QAM458765 QKH458765:QKI458765 QUD458765:QUE458765 RDZ458765:REA458765 RNV458765:RNW458765 RXR458765:RXS458765 SHN458765:SHO458765 SRJ458765:SRK458765 TBF458765:TBG458765 TLB458765:TLC458765 TUX458765:TUY458765 UET458765:UEU458765 UOP458765:UOQ458765 UYL458765:UYM458765 VIH458765:VII458765 VSD458765:VSE458765 WBZ458765:WCA458765 WLV458765:WLW458765 WVR458765:WVS458765 J524301:K524301 JF524301:JG524301 TB524301:TC524301 ACX524301:ACY524301 AMT524301:AMU524301 AWP524301:AWQ524301 BGL524301:BGM524301 BQH524301:BQI524301 CAD524301:CAE524301 CJZ524301:CKA524301 CTV524301:CTW524301 DDR524301:DDS524301 DNN524301:DNO524301 DXJ524301:DXK524301 EHF524301:EHG524301 ERB524301:ERC524301 FAX524301:FAY524301 FKT524301:FKU524301 FUP524301:FUQ524301 GEL524301:GEM524301 GOH524301:GOI524301 GYD524301:GYE524301 HHZ524301:HIA524301 HRV524301:HRW524301 IBR524301:IBS524301 ILN524301:ILO524301 IVJ524301:IVK524301 JFF524301:JFG524301 JPB524301:JPC524301 JYX524301:JYY524301 KIT524301:KIU524301 KSP524301:KSQ524301 LCL524301:LCM524301 LMH524301:LMI524301 LWD524301:LWE524301 MFZ524301:MGA524301 MPV524301:MPW524301 MZR524301:MZS524301 NJN524301:NJO524301 NTJ524301:NTK524301 ODF524301:ODG524301 ONB524301:ONC524301 OWX524301:OWY524301 PGT524301:PGU524301 PQP524301:PQQ524301 QAL524301:QAM524301 QKH524301:QKI524301 QUD524301:QUE524301 RDZ524301:REA524301 RNV524301:RNW524301 RXR524301:RXS524301 SHN524301:SHO524301 SRJ524301:SRK524301 TBF524301:TBG524301 TLB524301:TLC524301 TUX524301:TUY524301 UET524301:UEU524301 UOP524301:UOQ524301 UYL524301:UYM524301 VIH524301:VII524301 VSD524301:VSE524301 WBZ524301:WCA524301 WLV524301:WLW524301 WVR524301:WVS524301 J589837:K589837 JF589837:JG589837 TB589837:TC589837 ACX589837:ACY589837 AMT589837:AMU589837 AWP589837:AWQ589837 BGL589837:BGM589837 BQH589837:BQI589837 CAD589837:CAE589837 CJZ589837:CKA589837 CTV589837:CTW589837 DDR589837:DDS589837 DNN589837:DNO589837 DXJ589837:DXK589837 EHF589837:EHG589837 ERB589837:ERC589837 FAX589837:FAY589837 FKT589837:FKU589837 FUP589837:FUQ589837 GEL589837:GEM589837 GOH589837:GOI589837 GYD589837:GYE589837 HHZ589837:HIA589837 HRV589837:HRW589837 IBR589837:IBS589837 ILN589837:ILO589837 IVJ589837:IVK589837 JFF589837:JFG589837 JPB589837:JPC589837 JYX589837:JYY589837 KIT589837:KIU589837 KSP589837:KSQ589837 LCL589837:LCM589837 LMH589837:LMI589837 LWD589837:LWE589837 MFZ589837:MGA589837 MPV589837:MPW589837 MZR589837:MZS589837 NJN589837:NJO589837 NTJ589837:NTK589837 ODF589837:ODG589837 ONB589837:ONC589837 OWX589837:OWY589837 PGT589837:PGU589837 PQP589837:PQQ589837 QAL589837:QAM589837 QKH589837:QKI589837 QUD589837:QUE589837 RDZ589837:REA589837 RNV589837:RNW589837 RXR589837:RXS589837 SHN589837:SHO589837 SRJ589837:SRK589837 TBF589837:TBG589837 TLB589837:TLC589837 TUX589837:TUY589837 UET589837:UEU589837 UOP589837:UOQ589837 UYL589837:UYM589837 VIH589837:VII589837 VSD589837:VSE589837 WBZ589837:WCA589837 WLV589837:WLW589837 WVR589837:WVS589837 J655373:K655373 JF655373:JG655373 TB655373:TC655373 ACX655373:ACY655373 AMT655373:AMU655373 AWP655373:AWQ655373 BGL655373:BGM655373 BQH655373:BQI655373 CAD655373:CAE655373 CJZ655373:CKA655373 CTV655373:CTW655373 DDR655373:DDS655373 DNN655373:DNO655373 DXJ655373:DXK655373 EHF655373:EHG655373 ERB655373:ERC655373 FAX655373:FAY655373 FKT655373:FKU655373 FUP655373:FUQ655373 GEL655373:GEM655373 GOH655373:GOI655373 GYD655373:GYE655373 HHZ655373:HIA655373 HRV655373:HRW655373 IBR655373:IBS655373 ILN655373:ILO655373 IVJ655373:IVK655373 JFF655373:JFG655373 JPB655373:JPC655373 JYX655373:JYY655373 KIT655373:KIU655373 KSP655373:KSQ655373 LCL655373:LCM655373 LMH655373:LMI655373 LWD655373:LWE655373 MFZ655373:MGA655373 MPV655373:MPW655373 MZR655373:MZS655373 NJN655373:NJO655373 NTJ655373:NTK655373 ODF655373:ODG655373 ONB655373:ONC655373 OWX655373:OWY655373 PGT655373:PGU655373 PQP655373:PQQ655373 QAL655373:QAM655373 QKH655373:QKI655373 QUD655373:QUE655373 RDZ655373:REA655373 RNV655373:RNW655373 RXR655373:RXS655373 SHN655373:SHO655373 SRJ655373:SRK655373 TBF655373:TBG655373 TLB655373:TLC655373 TUX655373:TUY655373 UET655373:UEU655373 UOP655373:UOQ655373 UYL655373:UYM655373 VIH655373:VII655373 VSD655373:VSE655373 WBZ655373:WCA655373 WLV655373:WLW655373 WVR655373:WVS655373 J720909:K720909 JF720909:JG720909 TB720909:TC720909 ACX720909:ACY720909 AMT720909:AMU720909 AWP720909:AWQ720909 BGL720909:BGM720909 BQH720909:BQI720909 CAD720909:CAE720909 CJZ720909:CKA720909 CTV720909:CTW720909 DDR720909:DDS720909 DNN720909:DNO720909 DXJ720909:DXK720909 EHF720909:EHG720909 ERB720909:ERC720909 FAX720909:FAY720909 FKT720909:FKU720909 FUP720909:FUQ720909 GEL720909:GEM720909 GOH720909:GOI720909 GYD720909:GYE720909 HHZ720909:HIA720909 HRV720909:HRW720909 IBR720909:IBS720909 ILN720909:ILO720909 IVJ720909:IVK720909 JFF720909:JFG720909 JPB720909:JPC720909 JYX720909:JYY720909 KIT720909:KIU720909 KSP720909:KSQ720909 LCL720909:LCM720909 LMH720909:LMI720909 LWD720909:LWE720909 MFZ720909:MGA720909 MPV720909:MPW720909 MZR720909:MZS720909 NJN720909:NJO720909 NTJ720909:NTK720909 ODF720909:ODG720909 ONB720909:ONC720909 OWX720909:OWY720909 PGT720909:PGU720909 PQP720909:PQQ720909 QAL720909:QAM720909 QKH720909:QKI720909 QUD720909:QUE720909 RDZ720909:REA720909 RNV720909:RNW720909 RXR720909:RXS720909 SHN720909:SHO720909 SRJ720909:SRK720909 TBF720909:TBG720909 TLB720909:TLC720909 TUX720909:TUY720909 UET720909:UEU720909 UOP720909:UOQ720909 UYL720909:UYM720909 VIH720909:VII720909 VSD720909:VSE720909 WBZ720909:WCA720909 WLV720909:WLW720909 WVR720909:WVS720909 J786445:K786445 JF786445:JG786445 TB786445:TC786445 ACX786445:ACY786445 AMT786445:AMU786445 AWP786445:AWQ786445 BGL786445:BGM786445 BQH786445:BQI786445 CAD786445:CAE786445 CJZ786445:CKA786445 CTV786445:CTW786445 DDR786445:DDS786445 DNN786445:DNO786445 DXJ786445:DXK786445 EHF786445:EHG786445 ERB786445:ERC786445 FAX786445:FAY786445 FKT786445:FKU786445 FUP786445:FUQ786445 GEL786445:GEM786445 GOH786445:GOI786445 GYD786445:GYE786445 HHZ786445:HIA786445 HRV786445:HRW786445 IBR786445:IBS786445 ILN786445:ILO786445 IVJ786445:IVK786445 JFF786445:JFG786445 JPB786445:JPC786445 JYX786445:JYY786445 KIT786445:KIU786445 KSP786445:KSQ786445 LCL786445:LCM786445 LMH786445:LMI786445 LWD786445:LWE786445 MFZ786445:MGA786445 MPV786445:MPW786445 MZR786445:MZS786445 NJN786445:NJO786445 NTJ786445:NTK786445 ODF786445:ODG786445 ONB786445:ONC786445 OWX786445:OWY786445 PGT786445:PGU786445 PQP786445:PQQ786445 QAL786445:QAM786445 QKH786445:QKI786445 QUD786445:QUE786445 RDZ786445:REA786445 RNV786445:RNW786445 RXR786445:RXS786445 SHN786445:SHO786445 SRJ786445:SRK786445 TBF786445:TBG786445 TLB786445:TLC786445 TUX786445:TUY786445 UET786445:UEU786445 UOP786445:UOQ786445 UYL786445:UYM786445 VIH786445:VII786445 VSD786445:VSE786445 WBZ786445:WCA786445 WLV786445:WLW786445 WVR786445:WVS786445 J851981:K851981 JF851981:JG851981 TB851981:TC851981 ACX851981:ACY851981 AMT851981:AMU851981 AWP851981:AWQ851981 BGL851981:BGM851981 BQH851981:BQI851981 CAD851981:CAE851981 CJZ851981:CKA851981 CTV851981:CTW851981 DDR851981:DDS851981 DNN851981:DNO851981 DXJ851981:DXK851981 EHF851981:EHG851981 ERB851981:ERC851981 FAX851981:FAY851981 FKT851981:FKU851981 FUP851981:FUQ851981 GEL851981:GEM851981 GOH851981:GOI851981 GYD851981:GYE851981 HHZ851981:HIA851981 HRV851981:HRW851981 IBR851981:IBS851981 ILN851981:ILO851981 IVJ851981:IVK851981 JFF851981:JFG851981 JPB851981:JPC851981 JYX851981:JYY851981 KIT851981:KIU851981 KSP851981:KSQ851981 LCL851981:LCM851981 LMH851981:LMI851981 LWD851981:LWE851981 MFZ851981:MGA851981 MPV851981:MPW851981 MZR851981:MZS851981 NJN851981:NJO851981 NTJ851981:NTK851981 ODF851981:ODG851981 ONB851981:ONC851981 OWX851981:OWY851981 PGT851981:PGU851981 PQP851981:PQQ851981 QAL851981:QAM851981 QKH851981:QKI851981 QUD851981:QUE851981 RDZ851981:REA851981 RNV851981:RNW851981 RXR851981:RXS851981 SHN851981:SHO851981 SRJ851981:SRK851981 TBF851981:TBG851981 TLB851981:TLC851981 TUX851981:TUY851981 UET851981:UEU851981 UOP851981:UOQ851981 UYL851981:UYM851981 VIH851981:VII851981 VSD851981:VSE851981 WBZ851981:WCA851981 WLV851981:WLW851981 WVR851981:WVS851981 J917517:K917517 JF917517:JG917517 TB917517:TC917517 ACX917517:ACY917517 AMT917517:AMU917517 AWP917517:AWQ917517 BGL917517:BGM917517 BQH917517:BQI917517 CAD917517:CAE917517 CJZ917517:CKA917517 CTV917517:CTW917517 DDR917517:DDS917517 DNN917517:DNO917517 DXJ917517:DXK917517 EHF917517:EHG917517 ERB917517:ERC917517 FAX917517:FAY917517 FKT917517:FKU917517 FUP917517:FUQ917517 GEL917517:GEM917517 GOH917517:GOI917517 GYD917517:GYE917517 HHZ917517:HIA917517 HRV917517:HRW917517 IBR917517:IBS917517 ILN917517:ILO917517 IVJ917517:IVK917517 JFF917517:JFG917517 JPB917517:JPC917517 JYX917517:JYY917517 KIT917517:KIU917517 KSP917517:KSQ917517 LCL917517:LCM917517 LMH917517:LMI917517 LWD917517:LWE917517 MFZ917517:MGA917517 MPV917517:MPW917517 MZR917517:MZS917517 NJN917517:NJO917517 NTJ917517:NTK917517 ODF917517:ODG917517 ONB917517:ONC917517 OWX917517:OWY917517 PGT917517:PGU917517 PQP917517:PQQ917517 QAL917517:QAM917517 QKH917517:QKI917517 QUD917517:QUE917517 RDZ917517:REA917517 RNV917517:RNW917517 RXR917517:RXS917517 SHN917517:SHO917517 SRJ917517:SRK917517 TBF917517:TBG917517 TLB917517:TLC917517 TUX917517:TUY917517 UET917517:UEU917517 UOP917517:UOQ917517 UYL917517:UYM917517 VIH917517:VII917517 VSD917517:VSE917517 WBZ917517:WCA917517 WLV917517:WLW917517 WVR917517:WVS917517 J983053:K983053 JF983053:JG983053 TB983053:TC983053 ACX983053:ACY983053 AMT983053:AMU983053 AWP983053:AWQ983053 BGL983053:BGM983053 BQH983053:BQI983053 CAD983053:CAE983053 CJZ983053:CKA983053 CTV983053:CTW983053 DDR983053:DDS983053 DNN983053:DNO983053 DXJ983053:DXK983053 EHF983053:EHG983053 ERB983053:ERC983053 FAX983053:FAY983053 FKT983053:FKU983053 FUP983053:FUQ983053 GEL983053:GEM983053 GOH983053:GOI983053 GYD983053:GYE983053 HHZ983053:HIA983053 HRV983053:HRW983053 IBR983053:IBS983053 ILN983053:ILO983053 IVJ983053:IVK983053 JFF983053:JFG983053 JPB983053:JPC983053 JYX983053:JYY983053 KIT983053:KIU983053 KSP983053:KSQ983053 LCL983053:LCM983053 LMH983053:LMI983053 LWD983053:LWE983053 MFZ983053:MGA983053 MPV983053:MPW983053 MZR983053:MZS983053 NJN983053:NJO983053 NTJ983053:NTK983053 ODF983053:ODG983053 ONB983053:ONC983053 OWX983053:OWY983053 PGT983053:PGU983053 PQP983053:PQQ983053 QAL983053:QAM983053 QKH983053:QKI983053 QUD983053:QUE983053 RDZ983053:REA983053 RNV983053:RNW983053 RXR983053:RXS983053 SHN983053:SHO983053 SRJ983053:SRK983053 TBF983053:TBG983053 TLB983053:TLC983053 TUX983053:TUY983053 UET983053:UEU983053 UOP983053:UOQ983053 UYL983053:UYM983053 VIH983053:VII983053 VSD983053:VSE983053 WBZ983053:WCA983053 WLV983053:WLW983053 WVR983053:WVS983053">
      <formula1>$M$24:$M$31</formula1>
    </dataValidation>
    <dataValidation type="list" allowBlank="1" showInputMessage="1" showErrorMessage="1" sqref="J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65551 JF65551 TB65551 ACX65551 AMT65551 AWP65551 BGL65551 BQH65551 CAD65551 CJZ65551 CTV65551 DDR65551 DNN65551 DXJ65551 EHF65551 ERB65551 FAX65551 FKT65551 FUP65551 GEL65551 GOH65551 GYD65551 HHZ65551 HRV65551 IBR65551 ILN65551 IVJ65551 JFF65551 JPB65551 JYX65551 KIT65551 KSP65551 LCL65551 LMH65551 LWD65551 MFZ65551 MPV65551 MZR65551 NJN65551 NTJ65551 ODF65551 ONB65551 OWX65551 PGT65551 PQP65551 QAL65551 QKH65551 QUD65551 RDZ65551 RNV65551 RXR65551 SHN65551 SRJ65551 TBF65551 TLB65551 TUX65551 UET65551 UOP65551 UYL65551 VIH65551 VSD65551 WBZ65551 WLV65551 WVR65551 J131087 JF131087 TB131087 ACX131087 AMT131087 AWP131087 BGL131087 BQH131087 CAD131087 CJZ131087 CTV131087 DDR131087 DNN131087 DXJ131087 EHF131087 ERB131087 FAX131087 FKT131087 FUP131087 GEL131087 GOH131087 GYD131087 HHZ131087 HRV131087 IBR131087 ILN131087 IVJ131087 JFF131087 JPB131087 JYX131087 KIT131087 KSP131087 LCL131087 LMH131087 LWD131087 MFZ131087 MPV131087 MZR131087 NJN131087 NTJ131087 ODF131087 ONB131087 OWX131087 PGT131087 PQP131087 QAL131087 QKH131087 QUD131087 RDZ131087 RNV131087 RXR131087 SHN131087 SRJ131087 TBF131087 TLB131087 TUX131087 UET131087 UOP131087 UYL131087 VIH131087 VSD131087 WBZ131087 WLV131087 WVR131087 J196623 JF196623 TB196623 ACX196623 AMT196623 AWP196623 BGL196623 BQH196623 CAD196623 CJZ196623 CTV196623 DDR196623 DNN196623 DXJ196623 EHF196623 ERB196623 FAX196623 FKT196623 FUP196623 GEL196623 GOH196623 GYD196623 HHZ196623 HRV196623 IBR196623 ILN196623 IVJ196623 JFF196623 JPB196623 JYX196623 KIT196623 KSP196623 LCL196623 LMH196623 LWD196623 MFZ196623 MPV196623 MZR196623 NJN196623 NTJ196623 ODF196623 ONB196623 OWX196623 PGT196623 PQP196623 QAL196623 QKH196623 QUD196623 RDZ196623 RNV196623 RXR196623 SHN196623 SRJ196623 TBF196623 TLB196623 TUX196623 UET196623 UOP196623 UYL196623 VIH196623 VSD196623 WBZ196623 WLV196623 WVR196623 J262159 JF262159 TB262159 ACX262159 AMT262159 AWP262159 BGL262159 BQH262159 CAD262159 CJZ262159 CTV262159 DDR262159 DNN262159 DXJ262159 EHF262159 ERB262159 FAX262159 FKT262159 FUP262159 GEL262159 GOH262159 GYD262159 HHZ262159 HRV262159 IBR262159 ILN262159 IVJ262159 JFF262159 JPB262159 JYX262159 KIT262159 KSP262159 LCL262159 LMH262159 LWD262159 MFZ262159 MPV262159 MZR262159 NJN262159 NTJ262159 ODF262159 ONB262159 OWX262159 PGT262159 PQP262159 QAL262159 QKH262159 QUD262159 RDZ262159 RNV262159 RXR262159 SHN262159 SRJ262159 TBF262159 TLB262159 TUX262159 UET262159 UOP262159 UYL262159 VIH262159 VSD262159 WBZ262159 WLV262159 WVR262159 J327695 JF327695 TB327695 ACX327695 AMT327695 AWP327695 BGL327695 BQH327695 CAD327695 CJZ327695 CTV327695 DDR327695 DNN327695 DXJ327695 EHF327695 ERB327695 FAX327695 FKT327695 FUP327695 GEL327695 GOH327695 GYD327695 HHZ327695 HRV327695 IBR327695 ILN327695 IVJ327695 JFF327695 JPB327695 JYX327695 KIT327695 KSP327695 LCL327695 LMH327695 LWD327695 MFZ327695 MPV327695 MZR327695 NJN327695 NTJ327695 ODF327695 ONB327695 OWX327695 PGT327695 PQP327695 QAL327695 QKH327695 QUD327695 RDZ327695 RNV327695 RXR327695 SHN327695 SRJ327695 TBF327695 TLB327695 TUX327695 UET327695 UOP327695 UYL327695 VIH327695 VSD327695 WBZ327695 WLV327695 WVR327695 J393231 JF393231 TB393231 ACX393231 AMT393231 AWP393231 BGL393231 BQH393231 CAD393231 CJZ393231 CTV393231 DDR393231 DNN393231 DXJ393231 EHF393231 ERB393231 FAX393231 FKT393231 FUP393231 GEL393231 GOH393231 GYD393231 HHZ393231 HRV393231 IBR393231 ILN393231 IVJ393231 JFF393231 JPB393231 JYX393231 KIT393231 KSP393231 LCL393231 LMH393231 LWD393231 MFZ393231 MPV393231 MZR393231 NJN393231 NTJ393231 ODF393231 ONB393231 OWX393231 PGT393231 PQP393231 QAL393231 QKH393231 QUD393231 RDZ393231 RNV393231 RXR393231 SHN393231 SRJ393231 TBF393231 TLB393231 TUX393231 UET393231 UOP393231 UYL393231 VIH393231 VSD393231 WBZ393231 WLV393231 WVR393231 J458767 JF458767 TB458767 ACX458767 AMT458767 AWP458767 BGL458767 BQH458767 CAD458767 CJZ458767 CTV458767 DDR458767 DNN458767 DXJ458767 EHF458767 ERB458767 FAX458767 FKT458767 FUP458767 GEL458767 GOH458767 GYD458767 HHZ458767 HRV458767 IBR458767 ILN458767 IVJ458767 JFF458767 JPB458767 JYX458767 KIT458767 KSP458767 LCL458767 LMH458767 LWD458767 MFZ458767 MPV458767 MZR458767 NJN458767 NTJ458767 ODF458767 ONB458767 OWX458767 PGT458767 PQP458767 QAL458767 QKH458767 QUD458767 RDZ458767 RNV458767 RXR458767 SHN458767 SRJ458767 TBF458767 TLB458767 TUX458767 UET458767 UOP458767 UYL458767 VIH458767 VSD458767 WBZ458767 WLV458767 WVR458767 J524303 JF524303 TB524303 ACX524303 AMT524303 AWP524303 BGL524303 BQH524303 CAD524303 CJZ524303 CTV524303 DDR524303 DNN524303 DXJ524303 EHF524303 ERB524303 FAX524303 FKT524303 FUP524303 GEL524303 GOH524303 GYD524303 HHZ524303 HRV524303 IBR524303 ILN524303 IVJ524303 JFF524303 JPB524303 JYX524303 KIT524303 KSP524303 LCL524303 LMH524303 LWD524303 MFZ524303 MPV524303 MZR524303 NJN524303 NTJ524303 ODF524303 ONB524303 OWX524303 PGT524303 PQP524303 QAL524303 QKH524303 QUD524303 RDZ524303 RNV524303 RXR524303 SHN524303 SRJ524303 TBF524303 TLB524303 TUX524303 UET524303 UOP524303 UYL524303 VIH524303 VSD524303 WBZ524303 WLV524303 WVR524303 J589839 JF589839 TB589839 ACX589839 AMT589839 AWP589839 BGL589839 BQH589839 CAD589839 CJZ589839 CTV589839 DDR589839 DNN589839 DXJ589839 EHF589839 ERB589839 FAX589839 FKT589839 FUP589839 GEL589839 GOH589839 GYD589839 HHZ589839 HRV589839 IBR589839 ILN589839 IVJ589839 JFF589839 JPB589839 JYX589839 KIT589839 KSP589839 LCL589839 LMH589839 LWD589839 MFZ589839 MPV589839 MZR589839 NJN589839 NTJ589839 ODF589839 ONB589839 OWX589839 PGT589839 PQP589839 QAL589839 QKH589839 QUD589839 RDZ589839 RNV589839 RXR589839 SHN589839 SRJ589839 TBF589839 TLB589839 TUX589839 UET589839 UOP589839 UYL589839 VIH589839 VSD589839 WBZ589839 WLV589839 WVR589839 J655375 JF655375 TB655375 ACX655375 AMT655375 AWP655375 BGL655375 BQH655375 CAD655375 CJZ655375 CTV655375 DDR655375 DNN655375 DXJ655375 EHF655375 ERB655375 FAX655375 FKT655375 FUP655375 GEL655375 GOH655375 GYD655375 HHZ655375 HRV655375 IBR655375 ILN655375 IVJ655375 JFF655375 JPB655375 JYX655375 KIT655375 KSP655375 LCL655375 LMH655375 LWD655375 MFZ655375 MPV655375 MZR655375 NJN655375 NTJ655375 ODF655375 ONB655375 OWX655375 PGT655375 PQP655375 QAL655375 QKH655375 QUD655375 RDZ655375 RNV655375 RXR655375 SHN655375 SRJ655375 TBF655375 TLB655375 TUX655375 UET655375 UOP655375 UYL655375 VIH655375 VSD655375 WBZ655375 WLV655375 WVR655375 J720911 JF720911 TB720911 ACX720911 AMT720911 AWP720911 BGL720911 BQH720911 CAD720911 CJZ720911 CTV720911 DDR720911 DNN720911 DXJ720911 EHF720911 ERB720911 FAX720911 FKT720911 FUP720911 GEL720911 GOH720911 GYD720911 HHZ720911 HRV720911 IBR720911 ILN720911 IVJ720911 JFF720911 JPB720911 JYX720911 KIT720911 KSP720911 LCL720911 LMH720911 LWD720911 MFZ720911 MPV720911 MZR720911 NJN720911 NTJ720911 ODF720911 ONB720911 OWX720911 PGT720911 PQP720911 QAL720911 QKH720911 QUD720911 RDZ720911 RNV720911 RXR720911 SHN720911 SRJ720911 TBF720911 TLB720911 TUX720911 UET720911 UOP720911 UYL720911 VIH720911 VSD720911 WBZ720911 WLV720911 WVR720911 J786447 JF786447 TB786447 ACX786447 AMT786447 AWP786447 BGL786447 BQH786447 CAD786447 CJZ786447 CTV786447 DDR786447 DNN786447 DXJ786447 EHF786447 ERB786447 FAX786447 FKT786447 FUP786447 GEL786447 GOH786447 GYD786447 HHZ786447 HRV786447 IBR786447 ILN786447 IVJ786447 JFF786447 JPB786447 JYX786447 KIT786447 KSP786447 LCL786447 LMH786447 LWD786447 MFZ786447 MPV786447 MZR786447 NJN786447 NTJ786447 ODF786447 ONB786447 OWX786447 PGT786447 PQP786447 QAL786447 QKH786447 QUD786447 RDZ786447 RNV786447 RXR786447 SHN786447 SRJ786447 TBF786447 TLB786447 TUX786447 UET786447 UOP786447 UYL786447 VIH786447 VSD786447 WBZ786447 WLV786447 WVR786447 J851983 JF851983 TB851983 ACX851983 AMT851983 AWP851983 BGL851983 BQH851983 CAD851983 CJZ851983 CTV851983 DDR851983 DNN851983 DXJ851983 EHF851983 ERB851983 FAX851983 FKT851983 FUP851983 GEL851983 GOH851983 GYD851983 HHZ851983 HRV851983 IBR851983 ILN851983 IVJ851983 JFF851983 JPB851983 JYX851983 KIT851983 KSP851983 LCL851983 LMH851983 LWD851983 MFZ851983 MPV851983 MZR851983 NJN851983 NTJ851983 ODF851983 ONB851983 OWX851983 PGT851983 PQP851983 QAL851983 QKH851983 QUD851983 RDZ851983 RNV851983 RXR851983 SHN851983 SRJ851983 TBF851983 TLB851983 TUX851983 UET851983 UOP851983 UYL851983 VIH851983 VSD851983 WBZ851983 WLV851983 WVR851983 J917519 JF917519 TB917519 ACX917519 AMT917519 AWP917519 BGL917519 BQH917519 CAD917519 CJZ917519 CTV917519 DDR917519 DNN917519 DXJ917519 EHF917519 ERB917519 FAX917519 FKT917519 FUP917519 GEL917519 GOH917519 GYD917519 HHZ917519 HRV917519 IBR917519 ILN917519 IVJ917519 JFF917519 JPB917519 JYX917519 KIT917519 KSP917519 LCL917519 LMH917519 LWD917519 MFZ917519 MPV917519 MZR917519 NJN917519 NTJ917519 ODF917519 ONB917519 OWX917519 PGT917519 PQP917519 QAL917519 QKH917519 QUD917519 RDZ917519 RNV917519 RXR917519 SHN917519 SRJ917519 TBF917519 TLB917519 TUX917519 UET917519 UOP917519 UYL917519 VIH917519 VSD917519 WBZ917519 WLV917519 WVR917519 J983055 JF983055 TB983055 ACX983055 AMT983055 AWP983055 BGL983055 BQH983055 CAD983055 CJZ983055 CTV983055 DDR983055 DNN983055 DXJ983055 EHF983055 ERB983055 FAX983055 FKT983055 FUP983055 GEL983055 GOH983055 GYD983055 HHZ983055 HRV983055 IBR983055 ILN983055 IVJ983055 JFF983055 JPB983055 JYX983055 KIT983055 KSP983055 LCL983055 LMH983055 LWD983055 MFZ983055 MPV983055 MZR983055 NJN983055 NTJ983055 ODF983055 ONB983055 OWX983055 PGT983055 PQP983055 QAL983055 QKH983055 QUD983055 RDZ983055 RNV983055 RXR983055 SHN983055 SRJ983055 TBF983055 TLB983055 TUX983055 UET983055 UOP983055 UYL983055 VIH983055 VSD983055 WBZ983055 WLV983055 WVR983055">
      <formula1>O20:O22</formula1>
    </dataValidation>
    <dataValidation type="list" allowBlank="1" showInputMessage="1" showErrorMessage="1" sqref="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formula1>O20:O22</formula1>
    </dataValidation>
    <dataValidation type="list" allowBlank="1" showInputMessage="1" showErrorMessage="1" prompt=" - " sqref="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formula1>$M$15:$M$18</formula1>
    </dataValidation>
    <dataValidation type="list" allowBlank="1" showInputMessage="1" showErrorMessage="1" prompt=" - " sqref="C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formula1>$N$14:$N$15</formula1>
    </dataValidation>
    <dataValidation type="list" allowBlank="1" showInputMessage="1" showErrorMessage="1" prompt=" - "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ormula1>$N$17:$N$24</formula1>
    </dataValidation>
    <dataValidation type="list" allowBlank="1" showInputMessage="1" showErrorMessage="1" prompt=" - "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formula1>$M$9:$M$12</formula1>
    </dataValidation>
    <dataValidation type="list" allowBlank="1" showInputMessage="1" showErrorMessage="1" prompt=" - " sqref="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formula1>$N$8:$N$11</formula1>
    </dataValidation>
    <dataValidation type="list" allowBlank="1" showInputMessage="1" showErrorMessage="1" prompt=" - " sqref="H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formula1>F6:F8</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
  <sheetViews>
    <sheetView topLeftCell="A4" zoomScale="80" zoomScaleNormal="80" workbookViewId="0">
      <selection activeCell="J17" sqref="J17"/>
    </sheetView>
  </sheetViews>
  <sheetFormatPr baseColWidth="10" defaultRowHeight="15" x14ac:dyDescent="0.25"/>
  <cols>
    <col min="1" max="1" width="1.28515625" customWidth="1"/>
    <col min="2" max="2" width="28.140625" style="153" customWidth="1"/>
    <col min="3" max="3" width="34.5703125" customWidth="1"/>
    <col min="4" max="4" width="20.42578125" customWidth="1"/>
    <col min="5" max="5" width="9.570312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 min="257" max="257" width="1.28515625" customWidth="1"/>
    <col min="258" max="258" width="28.140625" customWidth="1"/>
    <col min="259" max="259" width="34.5703125" customWidth="1"/>
    <col min="260" max="260" width="16.28515625" customWidth="1"/>
    <col min="261" max="261" width="5.85546875" customWidth="1"/>
    <col min="262" max="262" width="47" customWidth="1"/>
    <col min="263" max="264" width="16.140625" customWidth="1"/>
    <col min="265" max="265" width="16.28515625" customWidth="1"/>
    <col min="266" max="266" width="15.7109375" customWidth="1"/>
    <col min="267" max="267" width="32" customWidth="1"/>
    <col min="364" max="364" width="11.42578125" customWidth="1"/>
    <col min="454" max="454" width="1.42578125" customWidth="1"/>
    <col min="513" max="513" width="1.28515625" customWidth="1"/>
    <col min="514" max="514" width="28.140625" customWidth="1"/>
    <col min="515" max="515" width="34.5703125" customWidth="1"/>
    <col min="516" max="516" width="16.28515625" customWidth="1"/>
    <col min="517" max="517" width="5.85546875" customWidth="1"/>
    <col min="518" max="518" width="47" customWidth="1"/>
    <col min="519" max="520" width="16.140625" customWidth="1"/>
    <col min="521" max="521" width="16.28515625" customWidth="1"/>
    <col min="522" max="522" width="15.7109375" customWidth="1"/>
    <col min="523" max="523" width="32" customWidth="1"/>
    <col min="620" max="620" width="11.42578125" customWidth="1"/>
    <col min="710" max="710" width="1.42578125" customWidth="1"/>
    <col min="769" max="769" width="1.28515625" customWidth="1"/>
    <col min="770" max="770" width="28.140625" customWidth="1"/>
    <col min="771" max="771" width="34.5703125" customWidth="1"/>
    <col min="772" max="772" width="16.28515625" customWidth="1"/>
    <col min="773" max="773" width="5.85546875" customWidth="1"/>
    <col min="774" max="774" width="47" customWidth="1"/>
    <col min="775" max="776" width="16.140625" customWidth="1"/>
    <col min="777" max="777" width="16.28515625" customWidth="1"/>
    <col min="778" max="778" width="15.7109375" customWidth="1"/>
    <col min="779" max="779" width="32" customWidth="1"/>
    <col min="876" max="876" width="11.42578125" customWidth="1"/>
    <col min="966" max="966" width="1.42578125" customWidth="1"/>
    <col min="1025" max="1025" width="1.28515625" customWidth="1"/>
    <col min="1026" max="1026" width="28.140625" customWidth="1"/>
    <col min="1027" max="1027" width="34.5703125" customWidth="1"/>
    <col min="1028" max="1028" width="16.28515625" customWidth="1"/>
    <col min="1029" max="1029" width="5.85546875" customWidth="1"/>
    <col min="1030" max="1030" width="47" customWidth="1"/>
    <col min="1031" max="1032" width="16.140625" customWidth="1"/>
    <col min="1033" max="1033" width="16.28515625" customWidth="1"/>
    <col min="1034" max="1034" width="15.7109375" customWidth="1"/>
    <col min="1035" max="1035" width="32" customWidth="1"/>
    <col min="1132" max="1132" width="11.42578125" customWidth="1"/>
    <col min="1222" max="1222" width="1.42578125" customWidth="1"/>
    <col min="1281" max="1281" width="1.28515625" customWidth="1"/>
    <col min="1282" max="1282" width="28.140625" customWidth="1"/>
    <col min="1283" max="1283" width="34.5703125" customWidth="1"/>
    <col min="1284" max="1284" width="16.28515625" customWidth="1"/>
    <col min="1285" max="1285" width="5.85546875" customWidth="1"/>
    <col min="1286" max="1286" width="47" customWidth="1"/>
    <col min="1287" max="1288" width="16.140625" customWidth="1"/>
    <col min="1289" max="1289" width="16.28515625" customWidth="1"/>
    <col min="1290" max="1290" width="15.7109375" customWidth="1"/>
    <col min="1291" max="1291" width="32" customWidth="1"/>
    <col min="1388" max="1388" width="11.42578125" customWidth="1"/>
    <col min="1478" max="1478" width="1.42578125" customWidth="1"/>
    <col min="1537" max="1537" width="1.28515625" customWidth="1"/>
    <col min="1538" max="1538" width="28.140625" customWidth="1"/>
    <col min="1539" max="1539" width="34.5703125" customWidth="1"/>
    <col min="1540" max="1540" width="16.28515625" customWidth="1"/>
    <col min="1541" max="1541" width="5.85546875" customWidth="1"/>
    <col min="1542" max="1542" width="47" customWidth="1"/>
    <col min="1543" max="1544" width="16.140625" customWidth="1"/>
    <col min="1545" max="1545" width="16.28515625" customWidth="1"/>
    <col min="1546" max="1546" width="15.7109375" customWidth="1"/>
    <col min="1547" max="1547" width="32" customWidth="1"/>
    <col min="1644" max="1644" width="11.42578125" customWidth="1"/>
    <col min="1734" max="1734" width="1.42578125" customWidth="1"/>
    <col min="1793" max="1793" width="1.28515625" customWidth="1"/>
    <col min="1794" max="1794" width="28.140625" customWidth="1"/>
    <col min="1795" max="1795" width="34.5703125" customWidth="1"/>
    <col min="1796" max="1796" width="16.28515625" customWidth="1"/>
    <col min="1797" max="1797" width="5.85546875" customWidth="1"/>
    <col min="1798" max="1798" width="47" customWidth="1"/>
    <col min="1799" max="1800" width="16.140625" customWidth="1"/>
    <col min="1801" max="1801" width="16.28515625" customWidth="1"/>
    <col min="1802" max="1802" width="15.7109375" customWidth="1"/>
    <col min="1803" max="1803" width="32" customWidth="1"/>
    <col min="1900" max="1900" width="11.42578125" customWidth="1"/>
    <col min="1990" max="1990" width="1.42578125" customWidth="1"/>
    <col min="2049" max="2049" width="1.28515625" customWidth="1"/>
    <col min="2050" max="2050" width="28.140625" customWidth="1"/>
    <col min="2051" max="2051" width="34.5703125" customWidth="1"/>
    <col min="2052" max="2052" width="16.28515625" customWidth="1"/>
    <col min="2053" max="2053" width="5.85546875" customWidth="1"/>
    <col min="2054" max="2054" width="47" customWidth="1"/>
    <col min="2055" max="2056" width="16.140625" customWidth="1"/>
    <col min="2057" max="2057" width="16.28515625" customWidth="1"/>
    <col min="2058" max="2058" width="15.7109375" customWidth="1"/>
    <col min="2059" max="2059" width="32" customWidth="1"/>
    <col min="2156" max="2156" width="11.42578125" customWidth="1"/>
    <col min="2246" max="2246" width="1.42578125" customWidth="1"/>
    <col min="2305" max="2305" width="1.28515625" customWidth="1"/>
    <col min="2306" max="2306" width="28.140625" customWidth="1"/>
    <col min="2307" max="2307" width="34.5703125" customWidth="1"/>
    <col min="2308" max="2308" width="16.28515625" customWidth="1"/>
    <col min="2309" max="2309" width="5.85546875" customWidth="1"/>
    <col min="2310" max="2310" width="47" customWidth="1"/>
    <col min="2311" max="2312" width="16.140625" customWidth="1"/>
    <col min="2313" max="2313" width="16.28515625" customWidth="1"/>
    <col min="2314" max="2314" width="15.7109375" customWidth="1"/>
    <col min="2315" max="2315" width="32" customWidth="1"/>
    <col min="2412" max="2412" width="11.42578125" customWidth="1"/>
    <col min="2502" max="2502" width="1.42578125" customWidth="1"/>
    <col min="2561" max="2561" width="1.28515625" customWidth="1"/>
    <col min="2562" max="2562" width="28.140625" customWidth="1"/>
    <col min="2563" max="2563" width="34.5703125" customWidth="1"/>
    <col min="2564" max="2564" width="16.28515625" customWidth="1"/>
    <col min="2565" max="2565" width="5.85546875" customWidth="1"/>
    <col min="2566" max="2566" width="47" customWidth="1"/>
    <col min="2567" max="2568" width="16.140625" customWidth="1"/>
    <col min="2569" max="2569" width="16.28515625" customWidth="1"/>
    <col min="2570" max="2570" width="15.7109375" customWidth="1"/>
    <col min="2571" max="2571" width="32" customWidth="1"/>
    <col min="2668" max="2668" width="11.42578125" customWidth="1"/>
    <col min="2758" max="2758" width="1.42578125" customWidth="1"/>
    <col min="2817" max="2817" width="1.28515625" customWidth="1"/>
    <col min="2818" max="2818" width="28.140625" customWidth="1"/>
    <col min="2819" max="2819" width="34.5703125" customWidth="1"/>
    <col min="2820" max="2820" width="16.28515625" customWidth="1"/>
    <col min="2821" max="2821" width="5.85546875" customWidth="1"/>
    <col min="2822" max="2822" width="47" customWidth="1"/>
    <col min="2823" max="2824" width="16.140625" customWidth="1"/>
    <col min="2825" max="2825" width="16.28515625" customWidth="1"/>
    <col min="2826" max="2826" width="15.7109375" customWidth="1"/>
    <col min="2827" max="2827" width="32" customWidth="1"/>
    <col min="2924" max="2924" width="11.42578125" customWidth="1"/>
    <col min="3014" max="3014" width="1.42578125" customWidth="1"/>
    <col min="3073" max="3073" width="1.28515625" customWidth="1"/>
    <col min="3074" max="3074" width="28.140625" customWidth="1"/>
    <col min="3075" max="3075" width="34.5703125" customWidth="1"/>
    <col min="3076" max="3076" width="16.28515625" customWidth="1"/>
    <col min="3077" max="3077" width="5.85546875" customWidth="1"/>
    <col min="3078" max="3078" width="47" customWidth="1"/>
    <col min="3079" max="3080" width="16.140625" customWidth="1"/>
    <col min="3081" max="3081" width="16.28515625" customWidth="1"/>
    <col min="3082" max="3082" width="15.7109375" customWidth="1"/>
    <col min="3083" max="3083" width="32" customWidth="1"/>
    <col min="3180" max="3180" width="11.42578125" customWidth="1"/>
    <col min="3270" max="3270" width="1.42578125" customWidth="1"/>
    <col min="3329" max="3329" width="1.28515625" customWidth="1"/>
    <col min="3330" max="3330" width="28.140625" customWidth="1"/>
    <col min="3331" max="3331" width="34.5703125" customWidth="1"/>
    <col min="3332" max="3332" width="16.28515625" customWidth="1"/>
    <col min="3333" max="3333" width="5.85546875" customWidth="1"/>
    <col min="3334" max="3334" width="47" customWidth="1"/>
    <col min="3335" max="3336" width="16.140625" customWidth="1"/>
    <col min="3337" max="3337" width="16.28515625" customWidth="1"/>
    <col min="3338" max="3338" width="15.7109375" customWidth="1"/>
    <col min="3339" max="3339" width="32" customWidth="1"/>
    <col min="3436" max="3436" width="11.42578125" customWidth="1"/>
    <col min="3526" max="3526" width="1.42578125" customWidth="1"/>
    <col min="3585" max="3585" width="1.28515625" customWidth="1"/>
    <col min="3586" max="3586" width="28.140625" customWidth="1"/>
    <col min="3587" max="3587" width="34.5703125" customWidth="1"/>
    <col min="3588" max="3588" width="16.28515625" customWidth="1"/>
    <col min="3589" max="3589" width="5.85546875" customWidth="1"/>
    <col min="3590" max="3590" width="47" customWidth="1"/>
    <col min="3591" max="3592" width="16.140625" customWidth="1"/>
    <col min="3593" max="3593" width="16.28515625" customWidth="1"/>
    <col min="3594" max="3594" width="15.7109375" customWidth="1"/>
    <col min="3595" max="3595" width="32" customWidth="1"/>
    <col min="3692" max="3692" width="11.42578125" customWidth="1"/>
    <col min="3782" max="3782" width="1.42578125" customWidth="1"/>
    <col min="3841" max="3841" width="1.28515625" customWidth="1"/>
    <col min="3842" max="3842" width="28.140625" customWidth="1"/>
    <col min="3843" max="3843" width="34.5703125" customWidth="1"/>
    <col min="3844" max="3844" width="16.28515625" customWidth="1"/>
    <col min="3845" max="3845" width="5.85546875" customWidth="1"/>
    <col min="3846" max="3846" width="47" customWidth="1"/>
    <col min="3847" max="3848" width="16.140625" customWidth="1"/>
    <col min="3849" max="3849" width="16.28515625" customWidth="1"/>
    <col min="3850" max="3850" width="15.7109375" customWidth="1"/>
    <col min="3851" max="3851" width="32" customWidth="1"/>
    <col min="3948" max="3948" width="11.42578125" customWidth="1"/>
    <col min="4038" max="4038" width="1.42578125" customWidth="1"/>
    <col min="4097" max="4097" width="1.28515625" customWidth="1"/>
    <col min="4098" max="4098" width="28.140625" customWidth="1"/>
    <col min="4099" max="4099" width="34.5703125" customWidth="1"/>
    <col min="4100" max="4100" width="16.28515625" customWidth="1"/>
    <col min="4101" max="4101" width="5.85546875" customWidth="1"/>
    <col min="4102" max="4102" width="47" customWidth="1"/>
    <col min="4103" max="4104" width="16.140625" customWidth="1"/>
    <col min="4105" max="4105" width="16.28515625" customWidth="1"/>
    <col min="4106" max="4106" width="15.7109375" customWidth="1"/>
    <col min="4107" max="4107" width="32" customWidth="1"/>
    <col min="4204" max="4204" width="11.42578125" customWidth="1"/>
    <col min="4294" max="4294" width="1.42578125" customWidth="1"/>
    <col min="4353" max="4353" width="1.28515625" customWidth="1"/>
    <col min="4354" max="4354" width="28.140625" customWidth="1"/>
    <col min="4355" max="4355" width="34.5703125" customWidth="1"/>
    <col min="4356" max="4356" width="16.28515625" customWidth="1"/>
    <col min="4357" max="4357" width="5.85546875" customWidth="1"/>
    <col min="4358" max="4358" width="47" customWidth="1"/>
    <col min="4359" max="4360" width="16.140625" customWidth="1"/>
    <col min="4361" max="4361" width="16.28515625" customWidth="1"/>
    <col min="4362" max="4362" width="15.7109375" customWidth="1"/>
    <col min="4363" max="4363" width="32" customWidth="1"/>
    <col min="4460" max="4460" width="11.42578125" customWidth="1"/>
    <col min="4550" max="4550" width="1.42578125" customWidth="1"/>
    <col min="4609" max="4609" width="1.28515625" customWidth="1"/>
    <col min="4610" max="4610" width="28.140625" customWidth="1"/>
    <col min="4611" max="4611" width="34.5703125" customWidth="1"/>
    <col min="4612" max="4612" width="16.28515625" customWidth="1"/>
    <col min="4613" max="4613" width="5.85546875" customWidth="1"/>
    <col min="4614" max="4614" width="47" customWidth="1"/>
    <col min="4615" max="4616" width="16.140625" customWidth="1"/>
    <col min="4617" max="4617" width="16.28515625" customWidth="1"/>
    <col min="4618" max="4618" width="15.7109375" customWidth="1"/>
    <col min="4619" max="4619" width="32" customWidth="1"/>
    <col min="4716" max="4716" width="11.42578125" customWidth="1"/>
    <col min="4806" max="4806" width="1.42578125" customWidth="1"/>
    <col min="4865" max="4865" width="1.28515625" customWidth="1"/>
    <col min="4866" max="4866" width="28.140625" customWidth="1"/>
    <col min="4867" max="4867" width="34.5703125" customWidth="1"/>
    <col min="4868" max="4868" width="16.28515625" customWidth="1"/>
    <col min="4869" max="4869" width="5.85546875" customWidth="1"/>
    <col min="4870" max="4870" width="47" customWidth="1"/>
    <col min="4871" max="4872" width="16.140625" customWidth="1"/>
    <col min="4873" max="4873" width="16.28515625" customWidth="1"/>
    <col min="4874" max="4874" width="15.7109375" customWidth="1"/>
    <col min="4875" max="4875" width="32" customWidth="1"/>
    <col min="4972" max="4972" width="11.42578125" customWidth="1"/>
    <col min="5062" max="5062" width="1.42578125" customWidth="1"/>
    <col min="5121" max="5121" width="1.28515625" customWidth="1"/>
    <col min="5122" max="5122" width="28.140625" customWidth="1"/>
    <col min="5123" max="5123" width="34.5703125" customWidth="1"/>
    <col min="5124" max="5124" width="16.28515625" customWidth="1"/>
    <col min="5125" max="5125" width="5.85546875" customWidth="1"/>
    <col min="5126" max="5126" width="47" customWidth="1"/>
    <col min="5127" max="5128" width="16.140625" customWidth="1"/>
    <col min="5129" max="5129" width="16.28515625" customWidth="1"/>
    <col min="5130" max="5130" width="15.7109375" customWidth="1"/>
    <col min="5131" max="5131" width="32" customWidth="1"/>
    <col min="5228" max="5228" width="11.42578125" customWidth="1"/>
    <col min="5318" max="5318" width="1.42578125" customWidth="1"/>
    <col min="5377" max="5377" width="1.28515625" customWidth="1"/>
    <col min="5378" max="5378" width="28.140625" customWidth="1"/>
    <col min="5379" max="5379" width="34.5703125" customWidth="1"/>
    <col min="5380" max="5380" width="16.28515625" customWidth="1"/>
    <col min="5381" max="5381" width="5.85546875" customWidth="1"/>
    <col min="5382" max="5382" width="47" customWidth="1"/>
    <col min="5383" max="5384" width="16.140625" customWidth="1"/>
    <col min="5385" max="5385" width="16.28515625" customWidth="1"/>
    <col min="5386" max="5386" width="15.7109375" customWidth="1"/>
    <col min="5387" max="5387" width="32" customWidth="1"/>
    <col min="5484" max="5484" width="11.42578125" customWidth="1"/>
    <col min="5574" max="5574" width="1.42578125" customWidth="1"/>
    <col min="5633" max="5633" width="1.28515625" customWidth="1"/>
    <col min="5634" max="5634" width="28.140625" customWidth="1"/>
    <col min="5635" max="5635" width="34.5703125" customWidth="1"/>
    <col min="5636" max="5636" width="16.28515625" customWidth="1"/>
    <col min="5637" max="5637" width="5.85546875" customWidth="1"/>
    <col min="5638" max="5638" width="47" customWidth="1"/>
    <col min="5639" max="5640" width="16.140625" customWidth="1"/>
    <col min="5641" max="5641" width="16.28515625" customWidth="1"/>
    <col min="5642" max="5642" width="15.7109375" customWidth="1"/>
    <col min="5643" max="5643" width="32" customWidth="1"/>
    <col min="5740" max="5740" width="11.42578125" customWidth="1"/>
    <col min="5830" max="5830" width="1.42578125" customWidth="1"/>
    <col min="5889" max="5889" width="1.28515625" customWidth="1"/>
    <col min="5890" max="5890" width="28.140625" customWidth="1"/>
    <col min="5891" max="5891" width="34.5703125" customWidth="1"/>
    <col min="5892" max="5892" width="16.28515625" customWidth="1"/>
    <col min="5893" max="5893" width="5.85546875" customWidth="1"/>
    <col min="5894" max="5894" width="47" customWidth="1"/>
    <col min="5895" max="5896" width="16.140625" customWidth="1"/>
    <col min="5897" max="5897" width="16.28515625" customWidth="1"/>
    <col min="5898" max="5898" width="15.7109375" customWidth="1"/>
    <col min="5899" max="5899" width="32" customWidth="1"/>
    <col min="5996" max="5996" width="11.42578125" customWidth="1"/>
    <col min="6086" max="6086" width="1.42578125" customWidth="1"/>
    <col min="6145" max="6145" width="1.28515625" customWidth="1"/>
    <col min="6146" max="6146" width="28.140625" customWidth="1"/>
    <col min="6147" max="6147" width="34.5703125" customWidth="1"/>
    <col min="6148" max="6148" width="16.28515625" customWidth="1"/>
    <col min="6149" max="6149" width="5.85546875" customWidth="1"/>
    <col min="6150" max="6150" width="47" customWidth="1"/>
    <col min="6151" max="6152" width="16.140625" customWidth="1"/>
    <col min="6153" max="6153" width="16.28515625" customWidth="1"/>
    <col min="6154" max="6154" width="15.7109375" customWidth="1"/>
    <col min="6155" max="6155" width="32" customWidth="1"/>
    <col min="6252" max="6252" width="11.42578125" customWidth="1"/>
    <col min="6342" max="6342" width="1.42578125" customWidth="1"/>
    <col min="6401" max="6401" width="1.28515625" customWidth="1"/>
    <col min="6402" max="6402" width="28.140625" customWidth="1"/>
    <col min="6403" max="6403" width="34.5703125" customWidth="1"/>
    <col min="6404" max="6404" width="16.28515625" customWidth="1"/>
    <col min="6405" max="6405" width="5.85546875" customWidth="1"/>
    <col min="6406" max="6406" width="47" customWidth="1"/>
    <col min="6407" max="6408" width="16.140625" customWidth="1"/>
    <col min="6409" max="6409" width="16.28515625" customWidth="1"/>
    <col min="6410" max="6410" width="15.7109375" customWidth="1"/>
    <col min="6411" max="6411" width="32" customWidth="1"/>
    <col min="6508" max="6508" width="11.42578125" customWidth="1"/>
    <col min="6598" max="6598" width="1.42578125" customWidth="1"/>
    <col min="6657" max="6657" width="1.28515625" customWidth="1"/>
    <col min="6658" max="6658" width="28.140625" customWidth="1"/>
    <col min="6659" max="6659" width="34.5703125" customWidth="1"/>
    <col min="6660" max="6660" width="16.28515625" customWidth="1"/>
    <col min="6661" max="6661" width="5.85546875" customWidth="1"/>
    <col min="6662" max="6662" width="47" customWidth="1"/>
    <col min="6663" max="6664" width="16.140625" customWidth="1"/>
    <col min="6665" max="6665" width="16.28515625" customWidth="1"/>
    <col min="6666" max="6666" width="15.7109375" customWidth="1"/>
    <col min="6667" max="6667" width="32" customWidth="1"/>
    <col min="6764" max="6764" width="11.42578125" customWidth="1"/>
    <col min="6854" max="6854" width="1.42578125" customWidth="1"/>
    <col min="6913" max="6913" width="1.28515625" customWidth="1"/>
    <col min="6914" max="6914" width="28.140625" customWidth="1"/>
    <col min="6915" max="6915" width="34.5703125" customWidth="1"/>
    <col min="6916" max="6916" width="16.28515625" customWidth="1"/>
    <col min="6917" max="6917" width="5.85546875" customWidth="1"/>
    <col min="6918" max="6918" width="47" customWidth="1"/>
    <col min="6919" max="6920" width="16.140625" customWidth="1"/>
    <col min="6921" max="6921" width="16.28515625" customWidth="1"/>
    <col min="6922" max="6922" width="15.7109375" customWidth="1"/>
    <col min="6923" max="6923" width="32" customWidth="1"/>
    <col min="7020" max="7020" width="11.42578125" customWidth="1"/>
    <col min="7110" max="7110" width="1.42578125" customWidth="1"/>
    <col min="7169" max="7169" width="1.28515625" customWidth="1"/>
    <col min="7170" max="7170" width="28.140625" customWidth="1"/>
    <col min="7171" max="7171" width="34.5703125" customWidth="1"/>
    <col min="7172" max="7172" width="16.28515625" customWidth="1"/>
    <col min="7173" max="7173" width="5.85546875" customWidth="1"/>
    <col min="7174" max="7174" width="47" customWidth="1"/>
    <col min="7175" max="7176" width="16.140625" customWidth="1"/>
    <col min="7177" max="7177" width="16.28515625" customWidth="1"/>
    <col min="7178" max="7178" width="15.7109375" customWidth="1"/>
    <col min="7179" max="7179" width="32" customWidth="1"/>
    <col min="7276" max="7276" width="11.42578125" customWidth="1"/>
    <col min="7366" max="7366" width="1.42578125" customWidth="1"/>
    <col min="7425" max="7425" width="1.28515625" customWidth="1"/>
    <col min="7426" max="7426" width="28.140625" customWidth="1"/>
    <col min="7427" max="7427" width="34.5703125" customWidth="1"/>
    <col min="7428" max="7428" width="16.28515625" customWidth="1"/>
    <col min="7429" max="7429" width="5.85546875" customWidth="1"/>
    <col min="7430" max="7430" width="47" customWidth="1"/>
    <col min="7431" max="7432" width="16.140625" customWidth="1"/>
    <col min="7433" max="7433" width="16.28515625" customWidth="1"/>
    <col min="7434" max="7434" width="15.7109375" customWidth="1"/>
    <col min="7435" max="7435" width="32" customWidth="1"/>
    <col min="7532" max="7532" width="11.42578125" customWidth="1"/>
    <col min="7622" max="7622" width="1.42578125" customWidth="1"/>
    <col min="7681" max="7681" width="1.28515625" customWidth="1"/>
    <col min="7682" max="7682" width="28.140625" customWidth="1"/>
    <col min="7683" max="7683" width="34.5703125" customWidth="1"/>
    <col min="7684" max="7684" width="16.28515625" customWidth="1"/>
    <col min="7685" max="7685" width="5.85546875" customWidth="1"/>
    <col min="7686" max="7686" width="47" customWidth="1"/>
    <col min="7687" max="7688" width="16.140625" customWidth="1"/>
    <col min="7689" max="7689" width="16.28515625" customWidth="1"/>
    <col min="7690" max="7690" width="15.7109375" customWidth="1"/>
    <col min="7691" max="7691" width="32" customWidth="1"/>
    <col min="7788" max="7788" width="11.42578125" customWidth="1"/>
    <col min="7878" max="7878" width="1.42578125" customWidth="1"/>
    <col min="7937" max="7937" width="1.28515625" customWidth="1"/>
    <col min="7938" max="7938" width="28.140625" customWidth="1"/>
    <col min="7939" max="7939" width="34.5703125" customWidth="1"/>
    <col min="7940" max="7940" width="16.28515625" customWidth="1"/>
    <col min="7941" max="7941" width="5.85546875" customWidth="1"/>
    <col min="7942" max="7942" width="47" customWidth="1"/>
    <col min="7943" max="7944" width="16.140625" customWidth="1"/>
    <col min="7945" max="7945" width="16.28515625" customWidth="1"/>
    <col min="7946" max="7946" width="15.7109375" customWidth="1"/>
    <col min="7947" max="7947" width="32" customWidth="1"/>
    <col min="8044" max="8044" width="11.42578125" customWidth="1"/>
    <col min="8134" max="8134" width="1.42578125" customWidth="1"/>
    <col min="8193" max="8193" width="1.28515625" customWidth="1"/>
    <col min="8194" max="8194" width="28.140625" customWidth="1"/>
    <col min="8195" max="8195" width="34.5703125" customWidth="1"/>
    <col min="8196" max="8196" width="16.28515625" customWidth="1"/>
    <col min="8197" max="8197" width="5.85546875" customWidth="1"/>
    <col min="8198" max="8198" width="47" customWidth="1"/>
    <col min="8199" max="8200" width="16.140625" customWidth="1"/>
    <col min="8201" max="8201" width="16.28515625" customWidth="1"/>
    <col min="8202" max="8202" width="15.7109375" customWidth="1"/>
    <col min="8203" max="8203" width="32" customWidth="1"/>
    <col min="8300" max="8300" width="11.42578125" customWidth="1"/>
    <col min="8390" max="8390" width="1.42578125" customWidth="1"/>
    <col min="8449" max="8449" width="1.28515625" customWidth="1"/>
    <col min="8450" max="8450" width="28.140625" customWidth="1"/>
    <col min="8451" max="8451" width="34.5703125" customWidth="1"/>
    <col min="8452" max="8452" width="16.28515625" customWidth="1"/>
    <col min="8453" max="8453" width="5.85546875" customWidth="1"/>
    <col min="8454" max="8454" width="47" customWidth="1"/>
    <col min="8455" max="8456" width="16.140625" customWidth="1"/>
    <col min="8457" max="8457" width="16.28515625" customWidth="1"/>
    <col min="8458" max="8458" width="15.7109375" customWidth="1"/>
    <col min="8459" max="8459" width="32" customWidth="1"/>
    <col min="8556" max="8556" width="11.42578125" customWidth="1"/>
    <col min="8646" max="8646" width="1.42578125" customWidth="1"/>
    <col min="8705" max="8705" width="1.28515625" customWidth="1"/>
    <col min="8706" max="8706" width="28.140625" customWidth="1"/>
    <col min="8707" max="8707" width="34.5703125" customWidth="1"/>
    <col min="8708" max="8708" width="16.28515625" customWidth="1"/>
    <col min="8709" max="8709" width="5.85546875" customWidth="1"/>
    <col min="8710" max="8710" width="47" customWidth="1"/>
    <col min="8711" max="8712" width="16.140625" customWidth="1"/>
    <col min="8713" max="8713" width="16.28515625" customWidth="1"/>
    <col min="8714" max="8714" width="15.7109375" customWidth="1"/>
    <col min="8715" max="8715" width="32" customWidth="1"/>
    <col min="8812" max="8812" width="11.42578125" customWidth="1"/>
    <col min="8902" max="8902" width="1.42578125" customWidth="1"/>
    <col min="8961" max="8961" width="1.28515625" customWidth="1"/>
    <col min="8962" max="8962" width="28.140625" customWidth="1"/>
    <col min="8963" max="8963" width="34.5703125" customWidth="1"/>
    <col min="8964" max="8964" width="16.28515625" customWidth="1"/>
    <col min="8965" max="8965" width="5.85546875" customWidth="1"/>
    <col min="8966" max="8966" width="47" customWidth="1"/>
    <col min="8967" max="8968" width="16.140625" customWidth="1"/>
    <col min="8969" max="8969" width="16.28515625" customWidth="1"/>
    <col min="8970" max="8970" width="15.7109375" customWidth="1"/>
    <col min="8971" max="8971" width="32" customWidth="1"/>
    <col min="9068" max="9068" width="11.42578125" customWidth="1"/>
    <col min="9158" max="9158" width="1.42578125" customWidth="1"/>
    <col min="9217" max="9217" width="1.28515625" customWidth="1"/>
    <col min="9218" max="9218" width="28.140625" customWidth="1"/>
    <col min="9219" max="9219" width="34.5703125" customWidth="1"/>
    <col min="9220" max="9220" width="16.28515625" customWidth="1"/>
    <col min="9221" max="9221" width="5.85546875" customWidth="1"/>
    <col min="9222" max="9222" width="47" customWidth="1"/>
    <col min="9223" max="9224" width="16.140625" customWidth="1"/>
    <col min="9225" max="9225" width="16.28515625" customWidth="1"/>
    <col min="9226" max="9226" width="15.7109375" customWidth="1"/>
    <col min="9227" max="9227" width="32" customWidth="1"/>
    <col min="9324" max="9324" width="11.42578125" customWidth="1"/>
    <col min="9414" max="9414" width="1.42578125" customWidth="1"/>
    <col min="9473" max="9473" width="1.28515625" customWidth="1"/>
    <col min="9474" max="9474" width="28.140625" customWidth="1"/>
    <col min="9475" max="9475" width="34.5703125" customWidth="1"/>
    <col min="9476" max="9476" width="16.28515625" customWidth="1"/>
    <col min="9477" max="9477" width="5.85546875" customWidth="1"/>
    <col min="9478" max="9478" width="47" customWidth="1"/>
    <col min="9479" max="9480" width="16.140625" customWidth="1"/>
    <col min="9481" max="9481" width="16.28515625" customWidth="1"/>
    <col min="9482" max="9482" width="15.7109375" customWidth="1"/>
    <col min="9483" max="9483" width="32" customWidth="1"/>
    <col min="9580" max="9580" width="11.42578125" customWidth="1"/>
    <col min="9670" max="9670" width="1.42578125" customWidth="1"/>
    <col min="9729" max="9729" width="1.28515625" customWidth="1"/>
    <col min="9730" max="9730" width="28.140625" customWidth="1"/>
    <col min="9731" max="9731" width="34.5703125" customWidth="1"/>
    <col min="9732" max="9732" width="16.28515625" customWidth="1"/>
    <col min="9733" max="9733" width="5.85546875" customWidth="1"/>
    <col min="9734" max="9734" width="47" customWidth="1"/>
    <col min="9735" max="9736" width="16.140625" customWidth="1"/>
    <col min="9737" max="9737" width="16.28515625" customWidth="1"/>
    <col min="9738" max="9738" width="15.7109375" customWidth="1"/>
    <col min="9739" max="9739" width="32" customWidth="1"/>
    <col min="9836" max="9836" width="11.42578125" customWidth="1"/>
    <col min="9926" max="9926" width="1.42578125" customWidth="1"/>
    <col min="9985" max="9985" width="1.28515625" customWidth="1"/>
    <col min="9986" max="9986" width="28.140625" customWidth="1"/>
    <col min="9987" max="9987" width="34.5703125" customWidth="1"/>
    <col min="9988" max="9988" width="16.28515625" customWidth="1"/>
    <col min="9989" max="9989" width="5.85546875" customWidth="1"/>
    <col min="9990" max="9990" width="47" customWidth="1"/>
    <col min="9991" max="9992" width="16.140625" customWidth="1"/>
    <col min="9993" max="9993" width="16.28515625" customWidth="1"/>
    <col min="9994" max="9994" width="15.7109375" customWidth="1"/>
    <col min="9995" max="9995" width="32" customWidth="1"/>
    <col min="10092" max="10092" width="11.42578125" customWidth="1"/>
    <col min="10182" max="10182" width="1.42578125" customWidth="1"/>
    <col min="10241" max="10241" width="1.28515625" customWidth="1"/>
    <col min="10242" max="10242" width="28.140625" customWidth="1"/>
    <col min="10243" max="10243" width="34.5703125" customWidth="1"/>
    <col min="10244" max="10244" width="16.28515625" customWidth="1"/>
    <col min="10245" max="10245" width="5.85546875" customWidth="1"/>
    <col min="10246" max="10246" width="47" customWidth="1"/>
    <col min="10247" max="10248" width="16.140625" customWidth="1"/>
    <col min="10249" max="10249" width="16.28515625" customWidth="1"/>
    <col min="10250" max="10250" width="15.7109375" customWidth="1"/>
    <col min="10251" max="10251" width="32" customWidth="1"/>
    <col min="10348" max="10348" width="11.42578125" customWidth="1"/>
    <col min="10438" max="10438" width="1.42578125" customWidth="1"/>
    <col min="10497" max="10497" width="1.28515625" customWidth="1"/>
    <col min="10498" max="10498" width="28.140625" customWidth="1"/>
    <col min="10499" max="10499" width="34.5703125" customWidth="1"/>
    <col min="10500" max="10500" width="16.28515625" customWidth="1"/>
    <col min="10501" max="10501" width="5.85546875" customWidth="1"/>
    <col min="10502" max="10502" width="47" customWidth="1"/>
    <col min="10503" max="10504" width="16.140625" customWidth="1"/>
    <col min="10505" max="10505" width="16.28515625" customWidth="1"/>
    <col min="10506" max="10506" width="15.7109375" customWidth="1"/>
    <col min="10507" max="10507" width="32" customWidth="1"/>
    <col min="10604" max="10604" width="11.42578125" customWidth="1"/>
    <col min="10694" max="10694" width="1.42578125" customWidth="1"/>
    <col min="10753" max="10753" width="1.28515625" customWidth="1"/>
    <col min="10754" max="10754" width="28.140625" customWidth="1"/>
    <col min="10755" max="10755" width="34.5703125" customWidth="1"/>
    <col min="10756" max="10756" width="16.28515625" customWidth="1"/>
    <col min="10757" max="10757" width="5.85546875" customWidth="1"/>
    <col min="10758" max="10758" width="47" customWidth="1"/>
    <col min="10759" max="10760" width="16.140625" customWidth="1"/>
    <col min="10761" max="10761" width="16.28515625" customWidth="1"/>
    <col min="10762" max="10762" width="15.7109375" customWidth="1"/>
    <col min="10763" max="10763" width="32" customWidth="1"/>
    <col min="10860" max="10860" width="11.42578125" customWidth="1"/>
    <col min="10950" max="10950" width="1.42578125" customWidth="1"/>
    <col min="11009" max="11009" width="1.28515625" customWidth="1"/>
    <col min="11010" max="11010" width="28.140625" customWidth="1"/>
    <col min="11011" max="11011" width="34.5703125" customWidth="1"/>
    <col min="11012" max="11012" width="16.28515625" customWidth="1"/>
    <col min="11013" max="11013" width="5.85546875" customWidth="1"/>
    <col min="11014" max="11014" width="47" customWidth="1"/>
    <col min="11015" max="11016" width="16.140625" customWidth="1"/>
    <col min="11017" max="11017" width="16.28515625" customWidth="1"/>
    <col min="11018" max="11018" width="15.7109375" customWidth="1"/>
    <col min="11019" max="11019" width="32" customWidth="1"/>
    <col min="11116" max="11116" width="11.42578125" customWidth="1"/>
    <col min="11206" max="11206" width="1.42578125" customWidth="1"/>
    <col min="11265" max="11265" width="1.28515625" customWidth="1"/>
    <col min="11266" max="11266" width="28.140625" customWidth="1"/>
    <col min="11267" max="11267" width="34.5703125" customWidth="1"/>
    <col min="11268" max="11268" width="16.28515625" customWidth="1"/>
    <col min="11269" max="11269" width="5.85546875" customWidth="1"/>
    <col min="11270" max="11270" width="47" customWidth="1"/>
    <col min="11271" max="11272" width="16.140625" customWidth="1"/>
    <col min="11273" max="11273" width="16.28515625" customWidth="1"/>
    <col min="11274" max="11274" width="15.7109375" customWidth="1"/>
    <col min="11275" max="11275" width="32" customWidth="1"/>
    <col min="11372" max="11372" width="11.42578125" customWidth="1"/>
    <col min="11462" max="11462" width="1.42578125" customWidth="1"/>
    <col min="11521" max="11521" width="1.28515625" customWidth="1"/>
    <col min="11522" max="11522" width="28.140625" customWidth="1"/>
    <col min="11523" max="11523" width="34.5703125" customWidth="1"/>
    <col min="11524" max="11524" width="16.28515625" customWidth="1"/>
    <col min="11525" max="11525" width="5.85546875" customWidth="1"/>
    <col min="11526" max="11526" width="47" customWidth="1"/>
    <col min="11527" max="11528" width="16.140625" customWidth="1"/>
    <col min="11529" max="11529" width="16.28515625" customWidth="1"/>
    <col min="11530" max="11530" width="15.7109375" customWidth="1"/>
    <col min="11531" max="11531" width="32" customWidth="1"/>
    <col min="11628" max="11628" width="11.42578125" customWidth="1"/>
    <col min="11718" max="11718" width="1.42578125" customWidth="1"/>
    <col min="11777" max="11777" width="1.28515625" customWidth="1"/>
    <col min="11778" max="11778" width="28.140625" customWidth="1"/>
    <col min="11779" max="11779" width="34.5703125" customWidth="1"/>
    <col min="11780" max="11780" width="16.28515625" customWidth="1"/>
    <col min="11781" max="11781" width="5.85546875" customWidth="1"/>
    <col min="11782" max="11782" width="47" customWidth="1"/>
    <col min="11783" max="11784" width="16.140625" customWidth="1"/>
    <col min="11785" max="11785" width="16.28515625" customWidth="1"/>
    <col min="11786" max="11786" width="15.7109375" customWidth="1"/>
    <col min="11787" max="11787" width="32" customWidth="1"/>
    <col min="11884" max="11884" width="11.42578125" customWidth="1"/>
    <col min="11974" max="11974" width="1.42578125" customWidth="1"/>
    <col min="12033" max="12033" width="1.28515625" customWidth="1"/>
    <col min="12034" max="12034" width="28.140625" customWidth="1"/>
    <col min="12035" max="12035" width="34.5703125" customWidth="1"/>
    <col min="12036" max="12036" width="16.28515625" customWidth="1"/>
    <col min="12037" max="12037" width="5.85546875" customWidth="1"/>
    <col min="12038" max="12038" width="47" customWidth="1"/>
    <col min="12039" max="12040" width="16.140625" customWidth="1"/>
    <col min="12041" max="12041" width="16.28515625" customWidth="1"/>
    <col min="12042" max="12042" width="15.7109375" customWidth="1"/>
    <col min="12043" max="12043" width="32" customWidth="1"/>
    <col min="12140" max="12140" width="11.42578125" customWidth="1"/>
    <col min="12230" max="12230" width="1.42578125" customWidth="1"/>
    <col min="12289" max="12289" width="1.28515625" customWidth="1"/>
    <col min="12290" max="12290" width="28.140625" customWidth="1"/>
    <col min="12291" max="12291" width="34.5703125" customWidth="1"/>
    <col min="12292" max="12292" width="16.28515625" customWidth="1"/>
    <col min="12293" max="12293" width="5.85546875" customWidth="1"/>
    <col min="12294" max="12294" width="47" customWidth="1"/>
    <col min="12295" max="12296" width="16.140625" customWidth="1"/>
    <col min="12297" max="12297" width="16.28515625" customWidth="1"/>
    <col min="12298" max="12298" width="15.7109375" customWidth="1"/>
    <col min="12299" max="12299" width="32" customWidth="1"/>
    <col min="12396" max="12396" width="11.42578125" customWidth="1"/>
    <col min="12486" max="12486" width="1.42578125" customWidth="1"/>
    <col min="12545" max="12545" width="1.28515625" customWidth="1"/>
    <col min="12546" max="12546" width="28.140625" customWidth="1"/>
    <col min="12547" max="12547" width="34.5703125" customWidth="1"/>
    <col min="12548" max="12548" width="16.28515625" customWidth="1"/>
    <col min="12549" max="12549" width="5.85546875" customWidth="1"/>
    <col min="12550" max="12550" width="47" customWidth="1"/>
    <col min="12551" max="12552" width="16.140625" customWidth="1"/>
    <col min="12553" max="12553" width="16.28515625" customWidth="1"/>
    <col min="12554" max="12554" width="15.7109375" customWidth="1"/>
    <col min="12555" max="12555" width="32" customWidth="1"/>
    <col min="12652" max="12652" width="11.42578125" customWidth="1"/>
    <col min="12742" max="12742" width="1.42578125" customWidth="1"/>
    <col min="12801" max="12801" width="1.28515625" customWidth="1"/>
    <col min="12802" max="12802" width="28.140625" customWidth="1"/>
    <col min="12803" max="12803" width="34.5703125" customWidth="1"/>
    <col min="12804" max="12804" width="16.28515625" customWidth="1"/>
    <col min="12805" max="12805" width="5.85546875" customWidth="1"/>
    <col min="12806" max="12806" width="47" customWidth="1"/>
    <col min="12807" max="12808" width="16.140625" customWidth="1"/>
    <col min="12809" max="12809" width="16.28515625" customWidth="1"/>
    <col min="12810" max="12810" width="15.7109375" customWidth="1"/>
    <col min="12811" max="12811" width="32" customWidth="1"/>
    <col min="12908" max="12908" width="11.42578125" customWidth="1"/>
    <col min="12998" max="12998" width="1.42578125" customWidth="1"/>
    <col min="13057" max="13057" width="1.28515625" customWidth="1"/>
    <col min="13058" max="13058" width="28.140625" customWidth="1"/>
    <col min="13059" max="13059" width="34.5703125" customWidth="1"/>
    <col min="13060" max="13060" width="16.28515625" customWidth="1"/>
    <col min="13061" max="13061" width="5.85546875" customWidth="1"/>
    <col min="13062" max="13062" width="47" customWidth="1"/>
    <col min="13063" max="13064" width="16.140625" customWidth="1"/>
    <col min="13065" max="13065" width="16.28515625" customWidth="1"/>
    <col min="13066" max="13066" width="15.7109375" customWidth="1"/>
    <col min="13067" max="13067" width="32" customWidth="1"/>
    <col min="13164" max="13164" width="11.42578125" customWidth="1"/>
    <col min="13254" max="13254" width="1.42578125" customWidth="1"/>
    <col min="13313" max="13313" width="1.28515625" customWidth="1"/>
    <col min="13314" max="13314" width="28.140625" customWidth="1"/>
    <col min="13315" max="13315" width="34.5703125" customWidth="1"/>
    <col min="13316" max="13316" width="16.28515625" customWidth="1"/>
    <col min="13317" max="13317" width="5.85546875" customWidth="1"/>
    <col min="13318" max="13318" width="47" customWidth="1"/>
    <col min="13319" max="13320" width="16.140625" customWidth="1"/>
    <col min="13321" max="13321" width="16.28515625" customWidth="1"/>
    <col min="13322" max="13322" width="15.7109375" customWidth="1"/>
    <col min="13323" max="13323" width="32" customWidth="1"/>
    <col min="13420" max="13420" width="11.42578125" customWidth="1"/>
    <col min="13510" max="13510" width="1.42578125" customWidth="1"/>
    <col min="13569" max="13569" width="1.28515625" customWidth="1"/>
    <col min="13570" max="13570" width="28.140625" customWidth="1"/>
    <col min="13571" max="13571" width="34.5703125" customWidth="1"/>
    <col min="13572" max="13572" width="16.28515625" customWidth="1"/>
    <col min="13573" max="13573" width="5.85546875" customWidth="1"/>
    <col min="13574" max="13574" width="47" customWidth="1"/>
    <col min="13575" max="13576" width="16.140625" customWidth="1"/>
    <col min="13577" max="13577" width="16.28515625" customWidth="1"/>
    <col min="13578" max="13578" width="15.7109375" customWidth="1"/>
    <col min="13579" max="13579" width="32" customWidth="1"/>
    <col min="13676" max="13676" width="11.42578125" customWidth="1"/>
    <col min="13766" max="13766" width="1.42578125" customWidth="1"/>
    <col min="13825" max="13825" width="1.28515625" customWidth="1"/>
    <col min="13826" max="13826" width="28.140625" customWidth="1"/>
    <col min="13827" max="13827" width="34.5703125" customWidth="1"/>
    <col min="13828" max="13828" width="16.28515625" customWidth="1"/>
    <col min="13829" max="13829" width="5.85546875" customWidth="1"/>
    <col min="13830" max="13830" width="47" customWidth="1"/>
    <col min="13831" max="13832" width="16.140625" customWidth="1"/>
    <col min="13833" max="13833" width="16.28515625" customWidth="1"/>
    <col min="13834" max="13834" width="15.7109375" customWidth="1"/>
    <col min="13835" max="13835" width="32" customWidth="1"/>
    <col min="13932" max="13932" width="11.42578125" customWidth="1"/>
    <col min="14022" max="14022" width="1.42578125" customWidth="1"/>
    <col min="14081" max="14081" width="1.28515625" customWidth="1"/>
    <col min="14082" max="14082" width="28.140625" customWidth="1"/>
    <col min="14083" max="14083" width="34.5703125" customWidth="1"/>
    <col min="14084" max="14084" width="16.28515625" customWidth="1"/>
    <col min="14085" max="14085" width="5.85546875" customWidth="1"/>
    <col min="14086" max="14086" width="47" customWidth="1"/>
    <col min="14087" max="14088" width="16.140625" customWidth="1"/>
    <col min="14089" max="14089" width="16.28515625" customWidth="1"/>
    <col min="14090" max="14090" width="15.7109375" customWidth="1"/>
    <col min="14091" max="14091" width="32" customWidth="1"/>
    <col min="14188" max="14188" width="11.42578125" customWidth="1"/>
    <col min="14278" max="14278" width="1.42578125" customWidth="1"/>
    <col min="14337" max="14337" width="1.28515625" customWidth="1"/>
    <col min="14338" max="14338" width="28.140625" customWidth="1"/>
    <col min="14339" max="14339" width="34.5703125" customWidth="1"/>
    <col min="14340" max="14340" width="16.28515625" customWidth="1"/>
    <col min="14341" max="14341" width="5.85546875" customWidth="1"/>
    <col min="14342" max="14342" width="47" customWidth="1"/>
    <col min="14343" max="14344" width="16.140625" customWidth="1"/>
    <col min="14345" max="14345" width="16.28515625" customWidth="1"/>
    <col min="14346" max="14346" width="15.7109375" customWidth="1"/>
    <col min="14347" max="14347" width="32" customWidth="1"/>
    <col min="14444" max="14444" width="11.42578125" customWidth="1"/>
    <col min="14534" max="14534" width="1.42578125" customWidth="1"/>
    <col min="14593" max="14593" width="1.28515625" customWidth="1"/>
    <col min="14594" max="14594" width="28.140625" customWidth="1"/>
    <col min="14595" max="14595" width="34.5703125" customWidth="1"/>
    <col min="14596" max="14596" width="16.28515625" customWidth="1"/>
    <col min="14597" max="14597" width="5.85546875" customWidth="1"/>
    <col min="14598" max="14598" width="47" customWidth="1"/>
    <col min="14599" max="14600" width="16.140625" customWidth="1"/>
    <col min="14601" max="14601" width="16.28515625" customWidth="1"/>
    <col min="14602" max="14602" width="15.7109375" customWidth="1"/>
    <col min="14603" max="14603" width="32" customWidth="1"/>
    <col min="14700" max="14700" width="11.42578125" customWidth="1"/>
    <col min="14790" max="14790" width="1.42578125" customWidth="1"/>
    <col min="14849" max="14849" width="1.28515625" customWidth="1"/>
    <col min="14850" max="14850" width="28.140625" customWidth="1"/>
    <col min="14851" max="14851" width="34.5703125" customWidth="1"/>
    <col min="14852" max="14852" width="16.28515625" customWidth="1"/>
    <col min="14853" max="14853" width="5.85546875" customWidth="1"/>
    <col min="14854" max="14854" width="47" customWidth="1"/>
    <col min="14855" max="14856" width="16.140625" customWidth="1"/>
    <col min="14857" max="14857" width="16.28515625" customWidth="1"/>
    <col min="14858" max="14858" width="15.7109375" customWidth="1"/>
    <col min="14859" max="14859" width="32" customWidth="1"/>
    <col min="14956" max="14956" width="11.42578125" customWidth="1"/>
    <col min="15046" max="15046" width="1.42578125" customWidth="1"/>
    <col min="15105" max="15105" width="1.28515625" customWidth="1"/>
    <col min="15106" max="15106" width="28.140625" customWidth="1"/>
    <col min="15107" max="15107" width="34.5703125" customWidth="1"/>
    <col min="15108" max="15108" width="16.28515625" customWidth="1"/>
    <col min="15109" max="15109" width="5.85546875" customWidth="1"/>
    <col min="15110" max="15110" width="47" customWidth="1"/>
    <col min="15111" max="15112" width="16.140625" customWidth="1"/>
    <col min="15113" max="15113" width="16.28515625" customWidth="1"/>
    <col min="15114" max="15114" width="15.7109375" customWidth="1"/>
    <col min="15115" max="15115" width="32" customWidth="1"/>
    <col min="15212" max="15212" width="11.42578125" customWidth="1"/>
    <col min="15302" max="15302" width="1.42578125" customWidth="1"/>
    <col min="15361" max="15361" width="1.28515625" customWidth="1"/>
    <col min="15362" max="15362" width="28.140625" customWidth="1"/>
    <col min="15363" max="15363" width="34.5703125" customWidth="1"/>
    <col min="15364" max="15364" width="16.28515625" customWidth="1"/>
    <col min="15365" max="15365" width="5.85546875" customWidth="1"/>
    <col min="15366" max="15366" width="47" customWidth="1"/>
    <col min="15367" max="15368" width="16.140625" customWidth="1"/>
    <col min="15369" max="15369" width="16.28515625" customWidth="1"/>
    <col min="15370" max="15370" width="15.7109375" customWidth="1"/>
    <col min="15371" max="15371" width="32" customWidth="1"/>
    <col min="15468" max="15468" width="11.42578125" customWidth="1"/>
    <col min="15558" max="15558" width="1.42578125" customWidth="1"/>
    <col min="15617" max="15617" width="1.28515625" customWidth="1"/>
    <col min="15618" max="15618" width="28.140625" customWidth="1"/>
    <col min="15619" max="15619" width="34.5703125" customWidth="1"/>
    <col min="15620" max="15620" width="16.28515625" customWidth="1"/>
    <col min="15621" max="15621" width="5.85546875" customWidth="1"/>
    <col min="15622" max="15622" width="47" customWidth="1"/>
    <col min="15623" max="15624" width="16.140625" customWidth="1"/>
    <col min="15625" max="15625" width="16.28515625" customWidth="1"/>
    <col min="15626" max="15626" width="15.7109375" customWidth="1"/>
    <col min="15627" max="15627" width="32" customWidth="1"/>
    <col min="15724" max="15724" width="11.42578125" customWidth="1"/>
    <col min="15814" max="15814" width="1.42578125" customWidth="1"/>
    <col min="15873" max="15873" width="1.28515625" customWidth="1"/>
    <col min="15874" max="15874" width="28.140625" customWidth="1"/>
    <col min="15875" max="15875" width="34.5703125" customWidth="1"/>
    <col min="15876" max="15876" width="16.28515625" customWidth="1"/>
    <col min="15877" max="15877" width="5.85546875" customWidth="1"/>
    <col min="15878" max="15878" width="47" customWidth="1"/>
    <col min="15879" max="15880" width="16.140625" customWidth="1"/>
    <col min="15881" max="15881" width="16.28515625" customWidth="1"/>
    <col min="15882" max="15882" width="15.7109375" customWidth="1"/>
    <col min="15883" max="15883" width="32" customWidth="1"/>
    <col min="15980" max="15980" width="11.42578125" customWidth="1"/>
    <col min="16070" max="16070" width="1.42578125" customWidth="1"/>
    <col min="16129" max="16129" width="1.28515625" customWidth="1"/>
    <col min="16130" max="16130" width="28.140625" customWidth="1"/>
    <col min="16131" max="16131" width="34.5703125" customWidth="1"/>
    <col min="16132" max="16132" width="16.28515625" customWidth="1"/>
    <col min="16133" max="16133" width="5.85546875" customWidth="1"/>
    <col min="16134" max="16134" width="47" customWidth="1"/>
    <col min="16135" max="16136" width="16.140625" customWidth="1"/>
    <col min="16137" max="16137" width="16.28515625" customWidth="1"/>
    <col min="16138" max="16138" width="15.7109375" customWidth="1"/>
    <col min="16139" max="16139" width="32" customWidth="1"/>
    <col min="16236" max="16236" width="11.42578125" customWidth="1"/>
    <col min="16326" max="16326" width="1.42578125" customWidth="1"/>
  </cols>
  <sheetData>
    <row r="1" spans="2:11" ht="15.75" thickBot="1" x14ac:dyDescent="0.3"/>
    <row r="2" spans="2:11" ht="23.25" customHeight="1" thickBot="1" x14ac:dyDescent="0.3">
      <c r="B2" s="340"/>
      <c r="C2" s="343" t="s">
        <v>331</v>
      </c>
      <c r="D2" s="344"/>
      <c r="E2" s="344"/>
      <c r="F2" s="344"/>
      <c r="G2" s="344"/>
      <c r="H2" s="344"/>
      <c r="I2" s="344"/>
      <c r="J2" s="345"/>
    </row>
    <row r="3" spans="2:11" ht="18" customHeight="1" thickBot="1" x14ac:dyDescent="0.3">
      <c r="B3" s="341"/>
      <c r="C3" s="346" t="s">
        <v>18</v>
      </c>
      <c r="D3" s="347"/>
      <c r="E3" s="347"/>
      <c r="F3" s="347"/>
      <c r="G3" s="347"/>
      <c r="H3" s="347"/>
      <c r="I3" s="347"/>
      <c r="J3" s="348"/>
    </row>
    <row r="4" spans="2:11" ht="18" customHeight="1" thickBot="1" x14ac:dyDescent="0.3">
      <c r="B4" s="341"/>
      <c r="C4" s="346" t="s">
        <v>332</v>
      </c>
      <c r="D4" s="347"/>
      <c r="E4" s="347"/>
      <c r="F4" s="347"/>
      <c r="G4" s="347"/>
      <c r="H4" s="347"/>
      <c r="I4" s="347"/>
      <c r="J4" s="348"/>
    </row>
    <row r="5" spans="2:11" ht="18" customHeight="1" thickBot="1" x14ac:dyDescent="0.3">
      <c r="B5" s="342"/>
      <c r="C5" s="346" t="s">
        <v>333</v>
      </c>
      <c r="D5" s="347"/>
      <c r="E5" s="347"/>
      <c r="F5" s="347"/>
      <c r="G5" s="347"/>
      <c r="H5" s="349" t="s">
        <v>103</v>
      </c>
      <c r="I5" s="350"/>
      <c r="J5" s="351"/>
    </row>
    <row r="6" spans="2:11" ht="18" customHeight="1" thickBot="1" x14ac:dyDescent="0.3">
      <c r="B6" s="154"/>
      <c r="C6" s="155"/>
      <c r="D6" s="155"/>
      <c r="E6" s="155"/>
      <c r="F6" s="155"/>
      <c r="G6" s="155"/>
      <c r="H6" s="155"/>
      <c r="I6" s="155"/>
      <c r="J6" s="156"/>
    </row>
    <row r="7" spans="2:11" ht="51.75" customHeight="1" thickBot="1" x14ac:dyDescent="0.3">
      <c r="B7" s="192" t="s">
        <v>313</v>
      </c>
      <c r="C7" s="405" t="str">
        <f>+Act_2!C7</f>
        <v>POA GESTIÓN SIN INVERSIÓN SUBSECRETARÍA DE GESTIÓN JURÍDICA</v>
      </c>
      <c r="D7" s="406"/>
      <c r="E7" s="407"/>
      <c r="F7" s="158"/>
      <c r="G7" s="155"/>
      <c r="H7" s="155"/>
      <c r="I7" s="155"/>
      <c r="J7" s="156"/>
    </row>
    <row r="8" spans="2:11" ht="32.25" customHeight="1" thickBot="1" x14ac:dyDescent="0.3">
      <c r="B8" s="159" t="s">
        <v>108</v>
      </c>
      <c r="C8" s="405" t="str">
        <f>+Act_2!C8</f>
        <v>SUBSECRETARÍA DE GESTIÓN JURÍDICA</v>
      </c>
      <c r="D8" s="406"/>
      <c r="E8" s="407"/>
      <c r="F8" s="158"/>
      <c r="G8" s="155"/>
      <c r="H8" s="155"/>
      <c r="I8" s="155"/>
      <c r="J8" s="156"/>
    </row>
    <row r="9" spans="2:11" ht="32.25" customHeight="1" thickBot="1" x14ac:dyDescent="0.3">
      <c r="B9" s="159" t="s">
        <v>314</v>
      </c>
      <c r="C9" s="405" t="s">
        <v>385</v>
      </c>
      <c r="D9" s="406"/>
      <c r="E9" s="407"/>
      <c r="F9" s="160"/>
      <c r="G9" s="155"/>
      <c r="H9" s="155"/>
      <c r="I9" s="155"/>
      <c r="J9" s="156"/>
    </row>
    <row r="10" spans="2:11" ht="33.75" customHeight="1" thickBot="1" x14ac:dyDescent="0.3">
      <c r="B10" s="159" t="s">
        <v>315</v>
      </c>
      <c r="C10" s="405" t="s">
        <v>316</v>
      </c>
      <c r="D10" s="406"/>
      <c r="E10" s="407"/>
      <c r="F10" s="158"/>
      <c r="G10" s="155"/>
      <c r="H10" s="155"/>
      <c r="I10" s="155"/>
      <c r="J10" s="156"/>
    </row>
    <row r="11" spans="2:11" ht="81.75" customHeight="1" thickBot="1" x14ac:dyDescent="0.3">
      <c r="B11" s="159" t="s">
        <v>317</v>
      </c>
      <c r="C11" s="405" t="s">
        <v>373</v>
      </c>
      <c r="D11" s="406"/>
      <c r="E11" s="407"/>
      <c r="F11" s="158"/>
      <c r="G11" s="155"/>
      <c r="H11" s="155"/>
      <c r="I11" s="155"/>
      <c r="J11" s="156"/>
    </row>
    <row r="13" spans="2:11" ht="26.25" customHeight="1" x14ac:dyDescent="0.25">
      <c r="B13" s="339" t="s">
        <v>379</v>
      </c>
      <c r="C13" s="339"/>
      <c r="D13" s="339"/>
      <c r="E13" s="339"/>
      <c r="F13" s="339"/>
      <c r="G13" s="339"/>
      <c r="H13" s="339"/>
      <c r="I13" s="335" t="s">
        <v>318</v>
      </c>
      <c r="J13" s="335"/>
      <c r="K13" s="335"/>
    </row>
    <row r="14" spans="2:11" s="163" customFormat="1" ht="56.25" customHeight="1" x14ac:dyDescent="0.25">
      <c r="B14" s="196" t="s">
        <v>319</v>
      </c>
      <c r="C14" s="196" t="s">
        <v>320</v>
      </c>
      <c r="D14" s="196" t="s">
        <v>321</v>
      </c>
      <c r="E14" s="196" t="s">
        <v>322</v>
      </c>
      <c r="F14" s="196" t="s">
        <v>323</v>
      </c>
      <c r="G14" s="196" t="s">
        <v>324</v>
      </c>
      <c r="H14" s="196" t="s">
        <v>325</v>
      </c>
      <c r="I14" s="162" t="s">
        <v>326</v>
      </c>
      <c r="J14" s="162" t="s">
        <v>327</v>
      </c>
      <c r="K14" s="162" t="s">
        <v>328</v>
      </c>
    </row>
    <row r="15" spans="2:11" ht="123" customHeight="1" x14ac:dyDescent="0.25">
      <c r="B15" s="222">
        <v>1</v>
      </c>
      <c r="C15" s="223" t="s">
        <v>377</v>
      </c>
      <c r="D15" s="224">
        <v>0.6</v>
      </c>
      <c r="E15" s="214">
        <v>1</v>
      </c>
      <c r="F15" s="214" t="s">
        <v>381</v>
      </c>
      <c r="G15" s="224">
        <v>0.6</v>
      </c>
      <c r="H15" s="225">
        <v>43770</v>
      </c>
      <c r="I15" s="224"/>
      <c r="J15" s="215"/>
      <c r="K15" s="215"/>
    </row>
    <row r="16" spans="2:11" ht="123" customHeight="1" x14ac:dyDescent="0.25">
      <c r="B16" s="222">
        <v>2</v>
      </c>
      <c r="C16" s="223" t="s">
        <v>346</v>
      </c>
      <c r="D16" s="224">
        <v>0.4</v>
      </c>
      <c r="E16" s="214">
        <v>2</v>
      </c>
      <c r="F16" s="214" t="s">
        <v>380</v>
      </c>
      <c r="G16" s="224">
        <v>0.4</v>
      </c>
      <c r="H16" s="225">
        <v>43617</v>
      </c>
      <c r="I16" s="224"/>
      <c r="J16" s="215"/>
      <c r="K16" s="215"/>
    </row>
    <row r="17" spans="2:11" s="165" customFormat="1" ht="21.75" customHeight="1" x14ac:dyDescent="0.25">
      <c r="B17" s="332" t="s">
        <v>329</v>
      </c>
      <c r="C17" s="332"/>
      <c r="D17" s="197">
        <f>SUM(D15:D16)</f>
        <v>1</v>
      </c>
      <c r="E17" s="333" t="s">
        <v>330</v>
      </c>
      <c r="F17" s="333"/>
      <c r="G17" s="197">
        <f>SUM(G15:G16)</f>
        <v>1</v>
      </c>
      <c r="H17" s="197"/>
      <c r="I17" s="164"/>
      <c r="J17" s="164"/>
      <c r="K17" s="164"/>
    </row>
  </sheetData>
  <sheetProtection selectLockedCells="1" selectUnlockedCells="1"/>
  <mergeCells count="15">
    <mergeCell ref="B17:C17"/>
    <mergeCell ref="E17:F17"/>
    <mergeCell ref="I13:K13"/>
    <mergeCell ref="B13:H13"/>
    <mergeCell ref="C7:E7"/>
    <mergeCell ref="C8:E8"/>
    <mergeCell ref="C9:E9"/>
    <mergeCell ref="C10:E10"/>
    <mergeCell ref="C11:E11"/>
    <mergeCell ref="B2:B5"/>
    <mergeCell ref="C2:J2"/>
    <mergeCell ref="C3:J3"/>
    <mergeCell ref="C4:J4"/>
    <mergeCell ref="C5:G5"/>
    <mergeCell ref="H5:J5"/>
  </mergeCells>
  <pageMargins left="1" right="1" top="1" bottom="1" header="0.5" footer="0.5"/>
  <pageSetup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topLeftCell="A19" workbookViewId="0">
      <selection activeCell="C56" sqref="C56"/>
    </sheetView>
  </sheetViews>
  <sheetFormatPr baseColWidth="10" defaultRowHeight="12.75" x14ac:dyDescent="0.2"/>
  <cols>
    <col min="1" max="1" width="65.28515625" style="77" bestFit="1" customWidth="1"/>
    <col min="2" max="2" width="11.42578125" style="77"/>
    <col min="3" max="3" width="63.42578125" style="78" customWidth="1"/>
    <col min="4" max="4" width="11.42578125" style="78"/>
    <col min="5" max="5" width="11.42578125" style="139"/>
    <col min="6" max="6" width="18.85546875" style="139" customWidth="1"/>
    <col min="7" max="7" width="11.42578125" style="77" customWidth="1"/>
    <col min="8" max="11" width="20.7109375" style="77" customWidth="1"/>
    <col min="12" max="12" width="11.42578125" style="77"/>
    <col min="13" max="16" width="11.42578125" style="77" hidden="1" customWidth="1"/>
    <col min="17" max="17" width="15.85546875" style="77" hidden="1" customWidth="1"/>
    <col min="18" max="20" width="11.42578125" style="77" hidden="1" customWidth="1"/>
    <col min="21" max="22" width="0" style="77" hidden="1" customWidth="1"/>
    <col min="23" max="256" width="11.42578125" style="77"/>
    <col min="257" max="257" width="65.28515625" style="77" bestFit="1" customWidth="1"/>
    <col min="258" max="258" width="11.42578125" style="77"/>
    <col min="259" max="259" width="63.42578125" style="77" customWidth="1"/>
    <col min="260" max="261" width="11.42578125" style="77"/>
    <col min="262" max="262" width="18.85546875" style="77" customWidth="1"/>
    <col min="263" max="263" width="11.42578125" style="77" customWidth="1"/>
    <col min="264" max="267" width="20.7109375" style="77" customWidth="1"/>
    <col min="268" max="268" width="11.42578125" style="77"/>
    <col min="269" max="278" width="0" style="77" hidden="1" customWidth="1"/>
    <col min="279" max="512" width="11.42578125" style="77"/>
    <col min="513" max="513" width="65.28515625" style="77" bestFit="1" customWidth="1"/>
    <col min="514" max="514" width="11.42578125" style="77"/>
    <col min="515" max="515" width="63.42578125" style="77" customWidth="1"/>
    <col min="516" max="517" width="11.42578125" style="77"/>
    <col min="518" max="518" width="18.85546875" style="77" customWidth="1"/>
    <col min="519" max="519" width="11.42578125" style="77" customWidth="1"/>
    <col min="520" max="523" width="20.7109375" style="77" customWidth="1"/>
    <col min="524" max="524" width="11.42578125" style="77"/>
    <col min="525" max="534" width="0" style="77" hidden="1" customWidth="1"/>
    <col min="535" max="768" width="11.42578125" style="77"/>
    <col min="769" max="769" width="65.28515625" style="77" bestFit="1" customWidth="1"/>
    <col min="770" max="770" width="11.42578125" style="77"/>
    <col min="771" max="771" width="63.42578125" style="77" customWidth="1"/>
    <col min="772" max="773" width="11.42578125" style="77"/>
    <col min="774" max="774" width="18.85546875" style="77" customWidth="1"/>
    <col min="775" max="775" width="11.42578125" style="77" customWidth="1"/>
    <col min="776" max="779" width="20.7109375" style="77" customWidth="1"/>
    <col min="780" max="780" width="11.42578125" style="77"/>
    <col min="781" max="790" width="0" style="77" hidden="1" customWidth="1"/>
    <col min="791" max="1024" width="11.42578125" style="77"/>
    <col min="1025" max="1025" width="65.28515625" style="77" bestFit="1" customWidth="1"/>
    <col min="1026" max="1026" width="11.42578125" style="77"/>
    <col min="1027" max="1027" width="63.42578125" style="77" customWidth="1"/>
    <col min="1028" max="1029" width="11.42578125" style="77"/>
    <col min="1030" max="1030" width="18.85546875" style="77" customWidth="1"/>
    <col min="1031" max="1031" width="11.42578125" style="77" customWidth="1"/>
    <col min="1032" max="1035" width="20.7109375" style="77" customWidth="1"/>
    <col min="1036" max="1036" width="11.42578125" style="77"/>
    <col min="1037" max="1046" width="0" style="77" hidden="1" customWidth="1"/>
    <col min="1047" max="1280" width="11.42578125" style="77"/>
    <col min="1281" max="1281" width="65.28515625" style="77" bestFit="1" customWidth="1"/>
    <col min="1282" max="1282" width="11.42578125" style="77"/>
    <col min="1283" max="1283" width="63.42578125" style="77" customWidth="1"/>
    <col min="1284" max="1285" width="11.42578125" style="77"/>
    <col min="1286" max="1286" width="18.85546875" style="77" customWidth="1"/>
    <col min="1287" max="1287" width="11.42578125" style="77" customWidth="1"/>
    <col min="1288" max="1291" width="20.7109375" style="77" customWidth="1"/>
    <col min="1292" max="1292" width="11.42578125" style="77"/>
    <col min="1293" max="1302" width="0" style="77" hidden="1" customWidth="1"/>
    <col min="1303" max="1536" width="11.42578125" style="77"/>
    <col min="1537" max="1537" width="65.28515625" style="77" bestFit="1" customWidth="1"/>
    <col min="1538" max="1538" width="11.42578125" style="77"/>
    <col min="1539" max="1539" width="63.42578125" style="77" customWidth="1"/>
    <col min="1540" max="1541" width="11.42578125" style="77"/>
    <col min="1542" max="1542" width="18.85546875" style="77" customWidth="1"/>
    <col min="1543" max="1543" width="11.42578125" style="77" customWidth="1"/>
    <col min="1544" max="1547" width="20.7109375" style="77" customWidth="1"/>
    <col min="1548" max="1548" width="11.42578125" style="77"/>
    <col min="1549" max="1558" width="0" style="77" hidden="1" customWidth="1"/>
    <col min="1559" max="1792" width="11.42578125" style="77"/>
    <col min="1793" max="1793" width="65.28515625" style="77" bestFit="1" customWidth="1"/>
    <col min="1794" max="1794" width="11.42578125" style="77"/>
    <col min="1795" max="1795" width="63.42578125" style="77" customWidth="1"/>
    <col min="1796" max="1797" width="11.42578125" style="77"/>
    <col min="1798" max="1798" width="18.85546875" style="77" customWidth="1"/>
    <col min="1799" max="1799" width="11.42578125" style="77" customWidth="1"/>
    <col min="1800" max="1803" width="20.7109375" style="77" customWidth="1"/>
    <col min="1804" max="1804" width="11.42578125" style="77"/>
    <col min="1805" max="1814" width="0" style="77" hidden="1" customWidth="1"/>
    <col min="1815" max="2048" width="11.42578125" style="77"/>
    <col min="2049" max="2049" width="65.28515625" style="77" bestFit="1" customWidth="1"/>
    <col min="2050" max="2050" width="11.42578125" style="77"/>
    <col min="2051" max="2051" width="63.42578125" style="77" customWidth="1"/>
    <col min="2052" max="2053" width="11.42578125" style="77"/>
    <col min="2054" max="2054" width="18.85546875" style="77" customWidth="1"/>
    <col min="2055" max="2055" width="11.42578125" style="77" customWidth="1"/>
    <col min="2056" max="2059" width="20.7109375" style="77" customWidth="1"/>
    <col min="2060" max="2060" width="11.42578125" style="77"/>
    <col min="2061" max="2070" width="0" style="77" hidden="1" customWidth="1"/>
    <col min="2071" max="2304" width="11.42578125" style="77"/>
    <col min="2305" max="2305" width="65.28515625" style="77" bestFit="1" customWidth="1"/>
    <col min="2306" max="2306" width="11.42578125" style="77"/>
    <col min="2307" max="2307" width="63.42578125" style="77" customWidth="1"/>
    <col min="2308" max="2309" width="11.42578125" style="77"/>
    <col min="2310" max="2310" width="18.85546875" style="77" customWidth="1"/>
    <col min="2311" max="2311" width="11.42578125" style="77" customWidth="1"/>
    <col min="2312" max="2315" width="20.7109375" style="77" customWidth="1"/>
    <col min="2316" max="2316" width="11.42578125" style="77"/>
    <col min="2317" max="2326" width="0" style="77" hidden="1" customWidth="1"/>
    <col min="2327" max="2560" width="11.42578125" style="77"/>
    <col min="2561" max="2561" width="65.28515625" style="77" bestFit="1" customWidth="1"/>
    <col min="2562" max="2562" width="11.42578125" style="77"/>
    <col min="2563" max="2563" width="63.42578125" style="77" customWidth="1"/>
    <col min="2564" max="2565" width="11.42578125" style="77"/>
    <col min="2566" max="2566" width="18.85546875" style="77" customWidth="1"/>
    <col min="2567" max="2567" width="11.42578125" style="77" customWidth="1"/>
    <col min="2568" max="2571" width="20.7109375" style="77" customWidth="1"/>
    <col min="2572" max="2572" width="11.42578125" style="77"/>
    <col min="2573" max="2582" width="0" style="77" hidden="1" customWidth="1"/>
    <col min="2583" max="2816" width="11.42578125" style="77"/>
    <col min="2817" max="2817" width="65.28515625" style="77" bestFit="1" customWidth="1"/>
    <col min="2818" max="2818" width="11.42578125" style="77"/>
    <col min="2819" max="2819" width="63.42578125" style="77" customWidth="1"/>
    <col min="2820" max="2821" width="11.42578125" style="77"/>
    <col min="2822" max="2822" width="18.85546875" style="77" customWidth="1"/>
    <col min="2823" max="2823" width="11.42578125" style="77" customWidth="1"/>
    <col min="2824" max="2827" width="20.7109375" style="77" customWidth="1"/>
    <col min="2828" max="2828" width="11.42578125" style="77"/>
    <col min="2829" max="2838" width="0" style="77" hidden="1" customWidth="1"/>
    <col min="2839" max="3072" width="11.42578125" style="77"/>
    <col min="3073" max="3073" width="65.28515625" style="77" bestFit="1" customWidth="1"/>
    <col min="3074" max="3074" width="11.42578125" style="77"/>
    <col min="3075" max="3075" width="63.42578125" style="77" customWidth="1"/>
    <col min="3076" max="3077" width="11.42578125" style="77"/>
    <col min="3078" max="3078" width="18.85546875" style="77" customWidth="1"/>
    <col min="3079" max="3079" width="11.42578125" style="77" customWidth="1"/>
    <col min="3080" max="3083" width="20.7109375" style="77" customWidth="1"/>
    <col min="3084" max="3084" width="11.42578125" style="77"/>
    <col min="3085" max="3094" width="0" style="77" hidden="1" customWidth="1"/>
    <col min="3095" max="3328" width="11.42578125" style="77"/>
    <col min="3329" max="3329" width="65.28515625" style="77" bestFit="1" customWidth="1"/>
    <col min="3330" max="3330" width="11.42578125" style="77"/>
    <col min="3331" max="3331" width="63.42578125" style="77" customWidth="1"/>
    <col min="3332" max="3333" width="11.42578125" style="77"/>
    <col min="3334" max="3334" width="18.85546875" style="77" customWidth="1"/>
    <col min="3335" max="3335" width="11.42578125" style="77" customWidth="1"/>
    <col min="3336" max="3339" width="20.7109375" style="77" customWidth="1"/>
    <col min="3340" max="3340" width="11.42578125" style="77"/>
    <col min="3341" max="3350" width="0" style="77" hidden="1" customWidth="1"/>
    <col min="3351" max="3584" width="11.42578125" style="77"/>
    <col min="3585" max="3585" width="65.28515625" style="77" bestFit="1" customWidth="1"/>
    <col min="3586" max="3586" width="11.42578125" style="77"/>
    <col min="3587" max="3587" width="63.42578125" style="77" customWidth="1"/>
    <col min="3588" max="3589" width="11.42578125" style="77"/>
    <col min="3590" max="3590" width="18.85546875" style="77" customWidth="1"/>
    <col min="3591" max="3591" width="11.42578125" style="77" customWidth="1"/>
    <col min="3592" max="3595" width="20.7109375" style="77" customWidth="1"/>
    <col min="3596" max="3596" width="11.42578125" style="77"/>
    <col min="3597" max="3606" width="0" style="77" hidden="1" customWidth="1"/>
    <col min="3607" max="3840" width="11.42578125" style="77"/>
    <col min="3841" max="3841" width="65.28515625" style="77" bestFit="1" customWidth="1"/>
    <col min="3842" max="3842" width="11.42578125" style="77"/>
    <col min="3843" max="3843" width="63.42578125" style="77" customWidth="1"/>
    <col min="3844" max="3845" width="11.42578125" style="77"/>
    <col min="3846" max="3846" width="18.85546875" style="77" customWidth="1"/>
    <col min="3847" max="3847" width="11.42578125" style="77" customWidth="1"/>
    <col min="3848" max="3851" width="20.7109375" style="77" customWidth="1"/>
    <col min="3852" max="3852" width="11.42578125" style="77"/>
    <col min="3853" max="3862" width="0" style="77" hidden="1" customWidth="1"/>
    <col min="3863" max="4096" width="11.42578125" style="77"/>
    <col min="4097" max="4097" width="65.28515625" style="77" bestFit="1" customWidth="1"/>
    <col min="4098" max="4098" width="11.42578125" style="77"/>
    <col min="4099" max="4099" width="63.42578125" style="77" customWidth="1"/>
    <col min="4100" max="4101" width="11.42578125" style="77"/>
    <col min="4102" max="4102" width="18.85546875" style="77" customWidth="1"/>
    <col min="4103" max="4103" width="11.42578125" style="77" customWidth="1"/>
    <col min="4104" max="4107" width="20.7109375" style="77" customWidth="1"/>
    <col min="4108" max="4108" width="11.42578125" style="77"/>
    <col min="4109" max="4118" width="0" style="77" hidden="1" customWidth="1"/>
    <col min="4119" max="4352" width="11.42578125" style="77"/>
    <col min="4353" max="4353" width="65.28515625" style="77" bestFit="1" customWidth="1"/>
    <col min="4354" max="4354" width="11.42578125" style="77"/>
    <col min="4355" max="4355" width="63.42578125" style="77" customWidth="1"/>
    <col min="4356" max="4357" width="11.42578125" style="77"/>
    <col min="4358" max="4358" width="18.85546875" style="77" customWidth="1"/>
    <col min="4359" max="4359" width="11.42578125" style="77" customWidth="1"/>
    <col min="4360" max="4363" width="20.7109375" style="77" customWidth="1"/>
    <col min="4364" max="4364" width="11.42578125" style="77"/>
    <col min="4365" max="4374" width="0" style="77" hidden="1" customWidth="1"/>
    <col min="4375" max="4608" width="11.42578125" style="77"/>
    <col min="4609" max="4609" width="65.28515625" style="77" bestFit="1" customWidth="1"/>
    <col min="4610" max="4610" width="11.42578125" style="77"/>
    <col min="4611" max="4611" width="63.42578125" style="77" customWidth="1"/>
    <col min="4612" max="4613" width="11.42578125" style="77"/>
    <col min="4614" max="4614" width="18.85546875" style="77" customWidth="1"/>
    <col min="4615" max="4615" width="11.42578125" style="77" customWidth="1"/>
    <col min="4616" max="4619" width="20.7109375" style="77" customWidth="1"/>
    <col min="4620" max="4620" width="11.42578125" style="77"/>
    <col min="4621" max="4630" width="0" style="77" hidden="1" customWidth="1"/>
    <col min="4631" max="4864" width="11.42578125" style="77"/>
    <col min="4865" max="4865" width="65.28515625" style="77" bestFit="1" customWidth="1"/>
    <col min="4866" max="4866" width="11.42578125" style="77"/>
    <col min="4867" max="4867" width="63.42578125" style="77" customWidth="1"/>
    <col min="4868" max="4869" width="11.42578125" style="77"/>
    <col min="4870" max="4870" width="18.85546875" style="77" customWidth="1"/>
    <col min="4871" max="4871" width="11.42578125" style="77" customWidth="1"/>
    <col min="4872" max="4875" width="20.7109375" style="77" customWidth="1"/>
    <col min="4876" max="4876" width="11.42578125" style="77"/>
    <col min="4877" max="4886" width="0" style="77" hidden="1" customWidth="1"/>
    <col min="4887" max="5120" width="11.42578125" style="77"/>
    <col min="5121" max="5121" width="65.28515625" style="77" bestFit="1" customWidth="1"/>
    <col min="5122" max="5122" width="11.42578125" style="77"/>
    <col min="5123" max="5123" width="63.42578125" style="77" customWidth="1"/>
    <col min="5124" max="5125" width="11.42578125" style="77"/>
    <col min="5126" max="5126" width="18.85546875" style="77" customWidth="1"/>
    <col min="5127" max="5127" width="11.42578125" style="77" customWidth="1"/>
    <col min="5128" max="5131" width="20.7109375" style="77" customWidth="1"/>
    <col min="5132" max="5132" width="11.42578125" style="77"/>
    <col min="5133" max="5142" width="0" style="77" hidden="1" customWidth="1"/>
    <col min="5143" max="5376" width="11.42578125" style="77"/>
    <col min="5377" max="5377" width="65.28515625" style="77" bestFit="1" customWidth="1"/>
    <col min="5378" max="5378" width="11.42578125" style="77"/>
    <col min="5379" max="5379" width="63.42578125" style="77" customWidth="1"/>
    <col min="5380" max="5381" width="11.42578125" style="77"/>
    <col min="5382" max="5382" width="18.85546875" style="77" customWidth="1"/>
    <col min="5383" max="5383" width="11.42578125" style="77" customWidth="1"/>
    <col min="5384" max="5387" width="20.7109375" style="77" customWidth="1"/>
    <col min="5388" max="5388" width="11.42578125" style="77"/>
    <col min="5389" max="5398" width="0" style="77" hidden="1" customWidth="1"/>
    <col min="5399" max="5632" width="11.42578125" style="77"/>
    <col min="5633" max="5633" width="65.28515625" style="77" bestFit="1" customWidth="1"/>
    <col min="5634" max="5634" width="11.42578125" style="77"/>
    <col min="5635" max="5635" width="63.42578125" style="77" customWidth="1"/>
    <col min="5636" max="5637" width="11.42578125" style="77"/>
    <col min="5638" max="5638" width="18.85546875" style="77" customWidth="1"/>
    <col min="5639" max="5639" width="11.42578125" style="77" customWidth="1"/>
    <col min="5640" max="5643" width="20.7109375" style="77" customWidth="1"/>
    <col min="5644" max="5644" width="11.42578125" style="77"/>
    <col min="5645" max="5654" width="0" style="77" hidden="1" customWidth="1"/>
    <col min="5655" max="5888" width="11.42578125" style="77"/>
    <col min="5889" max="5889" width="65.28515625" style="77" bestFit="1" customWidth="1"/>
    <col min="5890" max="5890" width="11.42578125" style="77"/>
    <col min="5891" max="5891" width="63.42578125" style="77" customWidth="1"/>
    <col min="5892" max="5893" width="11.42578125" style="77"/>
    <col min="5894" max="5894" width="18.85546875" style="77" customWidth="1"/>
    <col min="5895" max="5895" width="11.42578125" style="77" customWidth="1"/>
    <col min="5896" max="5899" width="20.7109375" style="77" customWidth="1"/>
    <col min="5900" max="5900" width="11.42578125" style="77"/>
    <col min="5901" max="5910" width="0" style="77" hidden="1" customWidth="1"/>
    <col min="5911" max="6144" width="11.42578125" style="77"/>
    <col min="6145" max="6145" width="65.28515625" style="77" bestFit="1" customWidth="1"/>
    <col min="6146" max="6146" width="11.42578125" style="77"/>
    <col min="6147" max="6147" width="63.42578125" style="77" customWidth="1"/>
    <col min="6148" max="6149" width="11.42578125" style="77"/>
    <col min="6150" max="6150" width="18.85546875" style="77" customWidth="1"/>
    <col min="6151" max="6151" width="11.42578125" style="77" customWidth="1"/>
    <col min="6152" max="6155" width="20.7109375" style="77" customWidth="1"/>
    <col min="6156" max="6156" width="11.42578125" style="77"/>
    <col min="6157" max="6166" width="0" style="77" hidden="1" customWidth="1"/>
    <col min="6167" max="6400" width="11.42578125" style="77"/>
    <col min="6401" max="6401" width="65.28515625" style="77" bestFit="1" customWidth="1"/>
    <col min="6402" max="6402" width="11.42578125" style="77"/>
    <col min="6403" max="6403" width="63.42578125" style="77" customWidth="1"/>
    <col min="6404" max="6405" width="11.42578125" style="77"/>
    <col min="6406" max="6406" width="18.85546875" style="77" customWidth="1"/>
    <col min="6407" max="6407" width="11.42578125" style="77" customWidth="1"/>
    <col min="6408" max="6411" width="20.7109375" style="77" customWidth="1"/>
    <col min="6412" max="6412" width="11.42578125" style="77"/>
    <col min="6413" max="6422" width="0" style="77" hidden="1" customWidth="1"/>
    <col min="6423" max="6656" width="11.42578125" style="77"/>
    <col min="6657" max="6657" width="65.28515625" style="77" bestFit="1" customWidth="1"/>
    <col min="6658" max="6658" width="11.42578125" style="77"/>
    <col min="6659" max="6659" width="63.42578125" style="77" customWidth="1"/>
    <col min="6660" max="6661" width="11.42578125" style="77"/>
    <col min="6662" max="6662" width="18.85546875" style="77" customWidth="1"/>
    <col min="6663" max="6663" width="11.42578125" style="77" customWidth="1"/>
    <col min="6664" max="6667" width="20.7109375" style="77" customWidth="1"/>
    <col min="6668" max="6668" width="11.42578125" style="77"/>
    <col min="6669" max="6678" width="0" style="77" hidden="1" customWidth="1"/>
    <col min="6679" max="6912" width="11.42578125" style="77"/>
    <col min="6913" max="6913" width="65.28515625" style="77" bestFit="1" customWidth="1"/>
    <col min="6914" max="6914" width="11.42578125" style="77"/>
    <col min="6915" max="6915" width="63.42578125" style="77" customWidth="1"/>
    <col min="6916" max="6917" width="11.42578125" style="77"/>
    <col min="6918" max="6918" width="18.85546875" style="77" customWidth="1"/>
    <col min="6919" max="6919" width="11.42578125" style="77" customWidth="1"/>
    <col min="6920" max="6923" width="20.7109375" style="77" customWidth="1"/>
    <col min="6924" max="6924" width="11.42578125" style="77"/>
    <col min="6925" max="6934" width="0" style="77" hidden="1" customWidth="1"/>
    <col min="6935" max="7168" width="11.42578125" style="77"/>
    <col min="7169" max="7169" width="65.28515625" style="77" bestFit="1" customWidth="1"/>
    <col min="7170" max="7170" width="11.42578125" style="77"/>
    <col min="7171" max="7171" width="63.42578125" style="77" customWidth="1"/>
    <col min="7172" max="7173" width="11.42578125" style="77"/>
    <col min="7174" max="7174" width="18.85546875" style="77" customWidth="1"/>
    <col min="7175" max="7175" width="11.42578125" style="77" customWidth="1"/>
    <col min="7176" max="7179" width="20.7109375" style="77" customWidth="1"/>
    <col min="7180" max="7180" width="11.42578125" style="77"/>
    <col min="7181" max="7190" width="0" style="77" hidden="1" customWidth="1"/>
    <col min="7191" max="7424" width="11.42578125" style="77"/>
    <col min="7425" max="7425" width="65.28515625" style="77" bestFit="1" customWidth="1"/>
    <col min="7426" max="7426" width="11.42578125" style="77"/>
    <col min="7427" max="7427" width="63.42578125" style="77" customWidth="1"/>
    <col min="7428" max="7429" width="11.42578125" style="77"/>
    <col min="7430" max="7430" width="18.85546875" style="77" customWidth="1"/>
    <col min="7431" max="7431" width="11.42578125" style="77" customWidth="1"/>
    <col min="7432" max="7435" width="20.7109375" style="77" customWidth="1"/>
    <col min="7436" max="7436" width="11.42578125" style="77"/>
    <col min="7437" max="7446" width="0" style="77" hidden="1" customWidth="1"/>
    <col min="7447" max="7680" width="11.42578125" style="77"/>
    <col min="7681" max="7681" width="65.28515625" style="77" bestFit="1" customWidth="1"/>
    <col min="7682" max="7682" width="11.42578125" style="77"/>
    <col min="7683" max="7683" width="63.42578125" style="77" customWidth="1"/>
    <col min="7684" max="7685" width="11.42578125" style="77"/>
    <col min="7686" max="7686" width="18.85546875" style="77" customWidth="1"/>
    <col min="7687" max="7687" width="11.42578125" style="77" customWidth="1"/>
    <col min="7688" max="7691" width="20.7109375" style="77" customWidth="1"/>
    <col min="7692" max="7692" width="11.42578125" style="77"/>
    <col min="7693" max="7702" width="0" style="77" hidden="1" customWidth="1"/>
    <col min="7703" max="7936" width="11.42578125" style="77"/>
    <col min="7937" max="7937" width="65.28515625" style="77" bestFit="1" customWidth="1"/>
    <col min="7938" max="7938" width="11.42578125" style="77"/>
    <col min="7939" max="7939" width="63.42578125" style="77" customWidth="1"/>
    <col min="7940" max="7941" width="11.42578125" style="77"/>
    <col min="7942" max="7942" width="18.85546875" style="77" customWidth="1"/>
    <col min="7943" max="7943" width="11.42578125" style="77" customWidth="1"/>
    <col min="7944" max="7947" width="20.7109375" style="77" customWidth="1"/>
    <col min="7948" max="7948" width="11.42578125" style="77"/>
    <col min="7949" max="7958" width="0" style="77" hidden="1" customWidth="1"/>
    <col min="7959" max="8192" width="11.42578125" style="77"/>
    <col min="8193" max="8193" width="65.28515625" style="77" bestFit="1" customWidth="1"/>
    <col min="8194" max="8194" width="11.42578125" style="77"/>
    <col min="8195" max="8195" width="63.42578125" style="77" customWidth="1"/>
    <col min="8196" max="8197" width="11.42578125" style="77"/>
    <col min="8198" max="8198" width="18.85546875" style="77" customWidth="1"/>
    <col min="8199" max="8199" width="11.42578125" style="77" customWidth="1"/>
    <col min="8200" max="8203" width="20.7109375" style="77" customWidth="1"/>
    <col min="8204" max="8204" width="11.42578125" style="77"/>
    <col min="8205" max="8214" width="0" style="77" hidden="1" customWidth="1"/>
    <col min="8215" max="8448" width="11.42578125" style="77"/>
    <col min="8449" max="8449" width="65.28515625" style="77" bestFit="1" customWidth="1"/>
    <col min="8450" max="8450" width="11.42578125" style="77"/>
    <col min="8451" max="8451" width="63.42578125" style="77" customWidth="1"/>
    <col min="8452" max="8453" width="11.42578125" style="77"/>
    <col min="8454" max="8454" width="18.85546875" style="77" customWidth="1"/>
    <col min="8455" max="8455" width="11.42578125" style="77" customWidth="1"/>
    <col min="8456" max="8459" width="20.7109375" style="77" customWidth="1"/>
    <col min="8460" max="8460" width="11.42578125" style="77"/>
    <col min="8461" max="8470" width="0" style="77" hidden="1" customWidth="1"/>
    <col min="8471" max="8704" width="11.42578125" style="77"/>
    <col min="8705" max="8705" width="65.28515625" style="77" bestFit="1" customWidth="1"/>
    <col min="8706" max="8706" width="11.42578125" style="77"/>
    <col min="8707" max="8707" width="63.42578125" style="77" customWidth="1"/>
    <col min="8708" max="8709" width="11.42578125" style="77"/>
    <col min="8710" max="8710" width="18.85546875" style="77" customWidth="1"/>
    <col min="8711" max="8711" width="11.42578125" style="77" customWidth="1"/>
    <col min="8712" max="8715" width="20.7109375" style="77" customWidth="1"/>
    <col min="8716" max="8716" width="11.42578125" style="77"/>
    <col min="8717" max="8726" width="0" style="77" hidden="1" customWidth="1"/>
    <col min="8727" max="8960" width="11.42578125" style="77"/>
    <col min="8961" max="8961" width="65.28515625" style="77" bestFit="1" customWidth="1"/>
    <col min="8962" max="8962" width="11.42578125" style="77"/>
    <col min="8963" max="8963" width="63.42578125" style="77" customWidth="1"/>
    <col min="8964" max="8965" width="11.42578125" style="77"/>
    <col min="8966" max="8966" width="18.85546875" style="77" customWidth="1"/>
    <col min="8967" max="8967" width="11.42578125" style="77" customWidth="1"/>
    <col min="8968" max="8971" width="20.7109375" style="77" customWidth="1"/>
    <col min="8972" max="8972" width="11.42578125" style="77"/>
    <col min="8973" max="8982" width="0" style="77" hidden="1" customWidth="1"/>
    <col min="8983" max="9216" width="11.42578125" style="77"/>
    <col min="9217" max="9217" width="65.28515625" style="77" bestFit="1" customWidth="1"/>
    <col min="9218" max="9218" width="11.42578125" style="77"/>
    <col min="9219" max="9219" width="63.42578125" style="77" customWidth="1"/>
    <col min="9220" max="9221" width="11.42578125" style="77"/>
    <col min="9222" max="9222" width="18.85546875" style="77" customWidth="1"/>
    <col min="9223" max="9223" width="11.42578125" style="77" customWidth="1"/>
    <col min="9224" max="9227" width="20.7109375" style="77" customWidth="1"/>
    <col min="9228" max="9228" width="11.42578125" style="77"/>
    <col min="9229" max="9238" width="0" style="77" hidden="1" customWidth="1"/>
    <col min="9239" max="9472" width="11.42578125" style="77"/>
    <col min="9473" max="9473" width="65.28515625" style="77" bestFit="1" customWidth="1"/>
    <col min="9474" max="9474" width="11.42578125" style="77"/>
    <col min="9475" max="9475" width="63.42578125" style="77" customWidth="1"/>
    <col min="9476" max="9477" width="11.42578125" style="77"/>
    <col min="9478" max="9478" width="18.85546875" style="77" customWidth="1"/>
    <col min="9479" max="9479" width="11.42578125" style="77" customWidth="1"/>
    <col min="9480" max="9483" width="20.7109375" style="77" customWidth="1"/>
    <col min="9484" max="9484" width="11.42578125" style="77"/>
    <col min="9485" max="9494" width="0" style="77" hidden="1" customWidth="1"/>
    <col min="9495" max="9728" width="11.42578125" style="77"/>
    <col min="9729" max="9729" width="65.28515625" style="77" bestFit="1" customWidth="1"/>
    <col min="9730" max="9730" width="11.42578125" style="77"/>
    <col min="9731" max="9731" width="63.42578125" style="77" customWidth="1"/>
    <col min="9732" max="9733" width="11.42578125" style="77"/>
    <col min="9734" max="9734" width="18.85546875" style="77" customWidth="1"/>
    <col min="9735" max="9735" width="11.42578125" style="77" customWidth="1"/>
    <col min="9736" max="9739" width="20.7109375" style="77" customWidth="1"/>
    <col min="9740" max="9740" width="11.42578125" style="77"/>
    <col min="9741" max="9750" width="0" style="77" hidden="1" customWidth="1"/>
    <col min="9751" max="9984" width="11.42578125" style="77"/>
    <col min="9985" max="9985" width="65.28515625" style="77" bestFit="1" customWidth="1"/>
    <col min="9986" max="9986" width="11.42578125" style="77"/>
    <col min="9987" max="9987" width="63.42578125" style="77" customWidth="1"/>
    <col min="9988" max="9989" width="11.42578125" style="77"/>
    <col min="9990" max="9990" width="18.85546875" style="77" customWidth="1"/>
    <col min="9991" max="9991" width="11.42578125" style="77" customWidth="1"/>
    <col min="9992" max="9995" width="20.7109375" style="77" customWidth="1"/>
    <col min="9996" max="9996" width="11.42578125" style="77"/>
    <col min="9997" max="10006" width="0" style="77" hidden="1" customWidth="1"/>
    <col min="10007" max="10240" width="11.42578125" style="77"/>
    <col min="10241" max="10241" width="65.28515625" style="77" bestFit="1" customWidth="1"/>
    <col min="10242" max="10242" width="11.42578125" style="77"/>
    <col min="10243" max="10243" width="63.42578125" style="77" customWidth="1"/>
    <col min="10244" max="10245" width="11.42578125" style="77"/>
    <col min="10246" max="10246" width="18.85546875" style="77" customWidth="1"/>
    <col min="10247" max="10247" width="11.42578125" style="77" customWidth="1"/>
    <col min="10248" max="10251" width="20.7109375" style="77" customWidth="1"/>
    <col min="10252" max="10252" width="11.42578125" style="77"/>
    <col min="10253" max="10262" width="0" style="77" hidden="1" customWidth="1"/>
    <col min="10263" max="10496" width="11.42578125" style="77"/>
    <col min="10497" max="10497" width="65.28515625" style="77" bestFit="1" customWidth="1"/>
    <col min="10498" max="10498" width="11.42578125" style="77"/>
    <col min="10499" max="10499" width="63.42578125" style="77" customWidth="1"/>
    <col min="10500" max="10501" width="11.42578125" style="77"/>
    <col min="10502" max="10502" width="18.85546875" style="77" customWidth="1"/>
    <col min="10503" max="10503" width="11.42578125" style="77" customWidth="1"/>
    <col min="10504" max="10507" width="20.7109375" style="77" customWidth="1"/>
    <col min="10508" max="10508" width="11.42578125" style="77"/>
    <col min="10509" max="10518" width="0" style="77" hidden="1" customWidth="1"/>
    <col min="10519" max="10752" width="11.42578125" style="77"/>
    <col min="10753" max="10753" width="65.28515625" style="77" bestFit="1" customWidth="1"/>
    <col min="10754" max="10754" width="11.42578125" style="77"/>
    <col min="10755" max="10755" width="63.42578125" style="77" customWidth="1"/>
    <col min="10756" max="10757" width="11.42578125" style="77"/>
    <col min="10758" max="10758" width="18.85546875" style="77" customWidth="1"/>
    <col min="10759" max="10759" width="11.42578125" style="77" customWidth="1"/>
    <col min="10760" max="10763" width="20.7109375" style="77" customWidth="1"/>
    <col min="10764" max="10764" width="11.42578125" style="77"/>
    <col min="10765" max="10774" width="0" style="77" hidden="1" customWidth="1"/>
    <col min="10775" max="11008" width="11.42578125" style="77"/>
    <col min="11009" max="11009" width="65.28515625" style="77" bestFit="1" customWidth="1"/>
    <col min="11010" max="11010" width="11.42578125" style="77"/>
    <col min="11011" max="11011" width="63.42578125" style="77" customWidth="1"/>
    <col min="11012" max="11013" width="11.42578125" style="77"/>
    <col min="11014" max="11014" width="18.85546875" style="77" customWidth="1"/>
    <col min="11015" max="11015" width="11.42578125" style="77" customWidth="1"/>
    <col min="11016" max="11019" width="20.7109375" style="77" customWidth="1"/>
    <col min="11020" max="11020" width="11.42578125" style="77"/>
    <col min="11021" max="11030" width="0" style="77" hidden="1" customWidth="1"/>
    <col min="11031" max="11264" width="11.42578125" style="77"/>
    <col min="11265" max="11265" width="65.28515625" style="77" bestFit="1" customWidth="1"/>
    <col min="11266" max="11266" width="11.42578125" style="77"/>
    <col min="11267" max="11267" width="63.42578125" style="77" customWidth="1"/>
    <col min="11268" max="11269" width="11.42578125" style="77"/>
    <col min="11270" max="11270" width="18.85546875" style="77" customWidth="1"/>
    <col min="11271" max="11271" width="11.42578125" style="77" customWidth="1"/>
    <col min="11272" max="11275" width="20.7109375" style="77" customWidth="1"/>
    <col min="11276" max="11276" width="11.42578125" style="77"/>
    <col min="11277" max="11286" width="0" style="77" hidden="1" customWidth="1"/>
    <col min="11287" max="11520" width="11.42578125" style="77"/>
    <col min="11521" max="11521" width="65.28515625" style="77" bestFit="1" customWidth="1"/>
    <col min="11522" max="11522" width="11.42578125" style="77"/>
    <col min="11523" max="11523" width="63.42578125" style="77" customWidth="1"/>
    <col min="11524" max="11525" width="11.42578125" style="77"/>
    <col min="11526" max="11526" width="18.85546875" style="77" customWidth="1"/>
    <col min="11527" max="11527" width="11.42578125" style="77" customWidth="1"/>
    <col min="11528" max="11531" width="20.7109375" style="77" customWidth="1"/>
    <col min="11532" max="11532" width="11.42578125" style="77"/>
    <col min="11533" max="11542" width="0" style="77" hidden="1" customWidth="1"/>
    <col min="11543" max="11776" width="11.42578125" style="77"/>
    <col min="11777" max="11777" width="65.28515625" style="77" bestFit="1" customWidth="1"/>
    <col min="11778" max="11778" width="11.42578125" style="77"/>
    <col min="11779" max="11779" width="63.42578125" style="77" customWidth="1"/>
    <col min="11780" max="11781" width="11.42578125" style="77"/>
    <col min="11782" max="11782" width="18.85546875" style="77" customWidth="1"/>
    <col min="11783" max="11783" width="11.42578125" style="77" customWidth="1"/>
    <col min="11784" max="11787" width="20.7109375" style="77" customWidth="1"/>
    <col min="11788" max="11788" width="11.42578125" style="77"/>
    <col min="11789" max="11798" width="0" style="77" hidden="1" customWidth="1"/>
    <col min="11799" max="12032" width="11.42578125" style="77"/>
    <col min="12033" max="12033" width="65.28515625" style="77" bestFit="1" customWidth="1"/>
    <col min="12034" max="12034" width="11.42578125" style="77"/>
    <col min="12035" max="12035" width="63.42578125" style="77" customWidth="1"/>
    <col min="12036" max="12037" width="11.42578125" style="77"/>
    <col min="12038" max="12038" width="18.85546875" style="77" customWidth="1"/>
    <col min="12039" max="12039" width="11.42578125" style="77" customWidth="1"/>
    <col min="12040" max="12043" width="20.7109375" style="77" customWidth="1"/>
    <col min="12044" max="12044" width="11.42578125" style="77"/>
    <col min="12045" max="12054" width="0" style="77" hidden="1" customWidth="1"/>
    <col min="12055" max="12288" width="11.42578125" style="77"/>
    <col min="12289" max="12289" width="65.28515625" style="77" bestFit="1" customWidth="1"/>
    <col min="12290" max="12290" width="11.42578125" style="77"/>
    <col min="12291" max="12291" width="63.42578125" style="77" customWidth="1"/>
    <col min="12292" max="12293" width="11.42578125" style="77"/>
    <col min="12294" max="12294" width="18.85546875" style="77" customWidth="1"/>
    <col min="12295" max="12295" width="11.42578125" style="77" customWidth="1"/>
    <col min="12296" max="12299" width="20.7109375" style="77" customWidth="1"/>
    <col min="12300" max="12300" width="11.42578125" style="77"/>
    <col min="12301" max="12310" width="0" style="77" hidden="1" customWidth="1"/>
    <col min="12311" max="12544" width="11.42578125" style="77"/>
    <col min="12545" max="12545" width="65.28515625" style="77" bestFit="1" customWidth="1"/>
    <col min="12546" max="12546" width="11.42578125" style="77"/>
    <col min="12547" max="12547" width="63.42578125" style="77" customWidth="1"/>
    <col min="12548" max="12549" width="11.42578125" style="77"/>
    <col min="12550" max="12550" width="18.85546875" style="77" customWidth="1"/>
    <col min="12551" max="12551" width="11.42578125" style="77" customWidth="1"/>
    <col min="12552" max="12555" width="20.7109375" style="77" customWidth="1"/>
    <col min="12556" max="12556" width="11.42578125" style="77"/>
    <col min="12557" max="12566" width="0" style="77" hidden="1" customWidth="1"/>
    <col min="12567" max="12800" width="11.42578125" style="77"/>
    <col min="12801" max="12801" width="65.28515625" style="77" bestFit="1" customWidth="1"/>
    <col min="12802" max="12802" width="11.42578125" style="77"/>
    <col min="12803" max="12803" width="63.42578125" style="77" customWidth="1"/>
    <col min="12804" max="12805" width="11.42578125" style="77"/>
    <col min="12806" max="12806" width="18.85546875" style="77" customWidth="1"/>
    <col min="12807" max="12807" width="11.42578125" style="77" customWidth="1"/>
    <col min="12808" max="12811" width="20.7109375" style="77" customWidth="1"/>
    <col min="12812" max="12812" width="11.42578125" style="77"/>
    <col min="12813" max="12822" width="0" style="77" hidden="1" customWidth="1"/>
    <col min="12823" max="13056" width="11.42578125" style="77"/>
    <col min="13057" max="13057" width="65.28515625" style="77" bestFit="1" customWidth="1"/>
    <col min="13058" max="13058" width="11.42578125" style="77"/>
    <col min="13059" max="13059" width="63.42578125" style="77" customWidth="1"/>
    <col min="13060" max="13061" width="11.42578125" style="77"/>
    <col min="13062" max="13062" width="18.85546875" style="77" customWidth="1"/>
    <col min="13063" max="13063" width="11.42578125" style="77" customWidth="1"/>
    <col min="13064" max="13067" width="20.7109375" style="77" customWidth="1"/>
    <col min="13068" max="13068" width="11.42578125" style="77"/>
    <col min="13069" max="13078" width="0" style="77" hidden="1" customWidth="1"/>
    <col min="13079" max="13312" width="11.42578125" style="77"/>
    <col min="13313" max="13313" width="65.28515625" style="77" bestFit="1" customWidth="1"/>
    <col min="13314" max="13314" width="11.42578125" style="77"/>
    <col min="13315" max="13315" width="63.42578125" style="77" customWidth="1"/>
    <col min="13316" max="13317" width="11.42578125" style="77"/>
    <col min="13318" max="13318" width="18.85546875" style="77" customWidth="1"/>
    <col min="13319" max="13319" width="11.42578125" style="77" customWidth="1"/>
    <col min="13320" max="13323" width="20.7109375" style="77" customWidth="1"/>
    <col min="13324" max="13324" width="11.42578125" style="77"/>
    <col min="13325" max="13334" width="0" style="77" hidden="1" customWidth="1"/>
    <col min="13335" max="13568" width="11.42578125" style="77"/>
    <col min="13569" max="13569" width="65.28515625" style="77" bestFit="1" customWidth="1"/>
    <col min="13570" max="13570" width="11.42578125" style="77"/>
    <col min="13571" max="13571" width="63.42578125" style="77" customWidth="1"/>
    <col min="13572" max="13573" width="11.42578125" style="77"/>
    <col min="13574" max="13574" width="18.85546875" style="77" customWidth="1"/>
    <col min="13575" max="13575" width="11.42578125" style="77" customWidth="1"/>
    <col min="13576" max="13579" width="20.7109375" style="77" customWidth="1"/>
    <col min="13580" max="13580" width="11.42578125" style="77"/>
    <col min="13581" max="13590" width="0" style="77" hidden="1" customWidth="1"/>
    <col min="13591" max="13824" width="11.42578125" style="77"/>
    <col min="13825" max="13825" width="65.28515625" style="77" bestFit="1" customWidth="1"/>
    <col min="13826" max="13826" width="11.42578125" style="77"/>
    <col min="13827" max="13827" width="63.42578125" style="77" customWidth="1"/>
    <col min="13828" max="13829" width="11.42578125" style="77"/>
    <col min="13830" max="13830" width="18.85546875" style="77" customWidth="1"/>
    <col min="13831" max="13831" width="11.42578125" style="77" customWidth="1"/>
    <col min="13832" max="13835" width="20.7109375" style="77" customWidth="1"/>
    <col min="13836" max="13836" width="11.42578125" style="77"/>
    <col min="13837" max="13846" width="0" style="77" hidden="1" customWidth="1"/>
    <col min="13847" max="14080" width="11.42578125" style="77"/>
    <col min="14081" max="14081" width="65.28515625" style="77" bestFit="1" customWidth="1"/>
    <col min="14082" max="14082" width="11.42578125" style="77"/>
    <col min="14083" max="14083" width="63.42578125" style="77" customWidth="1"/>
    <col min="14084" max="14085" width="11.42578125" style="77"/>
    <col min="14086" max="14086" width="18.85546875" style="77" customWidth="1"/>
    <col min="14087" max="14087" width="11.42578125" style="77" customWidth="1"/>
    <col min="14088" max="14091" width="20.7109375" style="77" customWidth="1"/>
    <col min="14092" max="14092" width="11.42578125" style="77"/>
    <col min="14093" max="14102" width="0" style="77" hidden="1" customWidth="1"/>
    <col min="14103" max="14336" width="11.42578125" style="77"/>
    <col min="14337" max="14337" width="65.28515625" style="77" bestFit="1" customWidth="1"/>
    <col min="14338" max="14338" width="11.42578125" style="77"/>
    <col min="14339" max="14339" width="63.42578125" style="77" customWidth="1"/>
    <col min="14340" max="14341" width="11.42578125" style="77"/>
    <col min="14342" max="14342" width="18.85546875" style="77" customWidth="1"/>
    <col min="14343" max="14343" width="11.42578125" style="77" customWidth="1"/>
    <col min="14344" max="14347" width="20.7109375" style="77" customWidth="1"/>
    <col min="14348" max="14348" width="11.42578125" style="77"/>
    <col min="14349" max="14358" width="0" style="77" hidden="1" customWidth="1"/>
    <col min="14359" max="14592" width="11.42578125" style="77"/>
    <col min="14593" max="14593" width="65.28515625" style="77" bestFit="1" customWidth="1"/>
    <col min="14594" max="14594" width="11.42578125" style="77"/>
    <col min="14595" max="14595" width="63.42578125" style="77" customWidth="1"/>
    <col min="14596" max="14597" width="11.42578125" style="77"/>
    <col min="14598" max="14598" width="18.85546875" style="77" customWidth="1"/>
    <col min="14599" max="14599" width="11.42578125" style="77" customWidth="1"/>
    <col min="14600" max="14603" width="20.7109375" style="77" customWidth="1"/>
    <col min="14604" max="14604" width="11.42578125" style="77"/>
    <col min="14605" max="14614" width="0" style="77" hidden="1" customWidth="1"/>
    <col min="14615" max="14848" width="11.42578125" style="77"/>
    <col min="14849" max="14849" width="65.28515625" style="77" bestFit="1" customWidth="1"/>
    <col min="14850" max="14850" width="11.42578125" style="77"/>
    <col min="14851" max="14851" width="63.42578125" style="77" customWidth="1"/>
    <col min="14852" max="14853" width="11.42578125" style="77"/>
    <col min="14854" max="14854" width="18.85546875" style="77" customWidth="1"/>
    <col min="14855" max="14855" width="11.42578125" style="77" customWidth="1"/>
    <col min="14856" max="14859" width="20.7109375" style="77" customWidth="1"/>
    <col min="14860" max="14860" width="11.42578125" style="77"/>
    <col min="14861" max="14870" width="0" style="77" hidden="1" customWidth="1"/>
    <col min="14871" max="15104" width="11.42578125" style="77"/>
    <col min="15105" max="15105" width="65.28515625" style="77" bestFit="1" customWidth="1"/>
    <col min="15106" max="15106" width="11.42578125" style="77"/>
    <col min="15107" max="15107" width="63.42578125" style="77" customWidth="1"/>
    <col min="15108" max="15109" width="11.42578125" style="77"/>
    <col min="15110" max="15110" width="18.85546875" style="77" customWidth="1"/>
    <col min="15111" max="15111" width="11.42578125" style="77" customWidth="1"/>
    <col min="15112" max="15115" width="20.7109375" style="77" customWidth="1"/>
    <col min="15116" max="15116" width="11.42578125" style="77"/>
    <col min="15117" max="15126" width="0" style="77" hidden="1" customWidth="1"/>
    <col min="15127" max="15360" width="11.42578125" style="77"/>
    <col min="15361" max="15361" width="65.28515625" style="77" bestFit="1" customWidth="1"/>
    <col min="15362" max="15362" width="11.42578125" style="77"/>
    <col min="15363" max="15363" width="63.42578125" style="77" customWidth="1"/>
    <col min="15364" max="15365" width="11.42578125" style="77"/>
    <col min="15366" max="15366" width="18.85546875" style="77" customWidth="1"/>
    <col min="15367" max="15367" width="11.42578125" style="77" customWidth="1"/>
    <col min="15368" max="15371" width="20.7109375" style="77" customWidth="1"/>
    <col min="15372" max="15372" width="11.42578125" style="77"/>
    <col min="15373" max="15382" width="0" style="77" hidden="1" customWidth="1"/>
    <col min="15383" max="15616" width="11.42578125" style="77"/>
    <col min="15617" max="15617" width="65.28515625" style="77" bestFit="1" customWidth="1"/>
    <col min="15618" max="15618" width="11.42578125" style="77"/>
    <col min="15619" max="15619" width="63.42578125" style="77" customWidth="1"/>
    <col min="15620" max="15621" width="11.42578125" style="77"/>
    <col min="15622" max="15622" width="18.85546875" style="77" customWidth="1"/>
    <col min="15623" max="15623" width="11.42578125" style="77" customWidth="1"/>
    <col min="15624" max="15627" width="20.7109375" style="77" customWidth="1"/>
    <col min="15628" max="15628" width="11.42578125" style="77"/>
    <col min="15629" max="15638" width="0" style="77" hidden="1" customWidth="1"/>
    <col min="15639" max="15872" width="11.42578125" style="77"/>
    <col min="15873" max="15873" width="65.28515625" style="77" bestFit="1" customWidth="1"/>
    <col min="15874" max="15874" width="11.42578125" style="77"/>
    <col min="15875" max="15875" width="63.42578125" style="77" customWidth="1"/>
    <col min="15876" max="15877" width="11.42578125" style="77"/>
    <col min="15878" max="15878" width="18.85546875" style="77" customWidth="1"/>
    <col min="15879" max="15879" width="11.42578125" style="77" customWidth="1"/>
    <col min="15880" max="15883" width="20.7109375" style="77" customWidth="1"/>
    <col min="15884" max="15884" width="11.42578125" style="77"/>
    <col min="15885" max="15894" width="0" style="77" hidden="1" customWidth="1"/>
    <col min="15895" max="16128" width="11.42578125" style="77"/>
    <col min="16129" max="16129" width="65.28515625" style="77" bestFit="1" customWidth="1"/>
    <col min="16130" max="16130" width="11.42578125" style="77"/>
    <col min="16131" max="16131" width="63.42578125" style="77" customWidth="1"/>
    <col min="16132" max="16133" width="11.42578125" style="77"/>
    <col min="16134" max="16134" width="18.85546875" style="77" customWidth="1"/>
    <col min="16135" max="16135" width="11.42578125" style="77" customWidth="1"/>
    <col min="16136" max="16139" width="20.7109375" style="77" customWidth="1"/>
    <col min="16140" max="16140" width="11.42578125" style="77"/>
    <col min="16141" max="16150" width="0" style="77" hidden="1" customWidth="1"/>
    <col min="16151" max="16384" width="11.42578125" style="77"/>
  </cols>
  <sheetData>
    <row r="1" spans="1:20" ht="37.5" customHeight="1" x14ac:dyDescent="0.2">
      <c r="A1" s="76" t="s">
        <v>142</v>
      </c>
      <c r="C1" s="76" t="s">
        <v>143</v>
      </c>
      <c r="E1" s="76" t="s">
        <v>144</v>
      </c>
      <c r="F1" s="76" t="s">
        <v>145</v>
      </c>
      <c r="H1" s="413" t="s">
        <v>146</v>
      </c>
      <c r="I1" s="413"/>
      <c r="J1" s="413"/>
      <c r="K1" s="413"/>
      <c r="L1" s="414" t="s">
        <v>147</v>
      </c>
      <c r="M1" s="415"/>
      <c r="N1" s="415"/>
      <c r="O1" s="415"/>
      <c r="P1" s="79"/>
      <c r="Q1" s="416" t="s">
        <v>148</v>
      </c>
      <c r="R1" s="416"/>
      <c r="S1" s="416"/>
      <c r="T1" s="416"/>
    </row>
    <row r="2" spans="1:20" ht="21" customHeight="1" thickBot="1" x14ac:dyDescent="0.25">
      <c r="A2" s="80" t="s">
        <v>149</v>
      </c>
      <c r="C2" s="81" t="s">
        <v>150</v>
      </c>
      <c r="E2" s="82">
        <v>1</v>
      </c>
      <c r="F2" s="82" t="s">
        <v>151</v>
      </c>
      <c r="H2" s="408" t="s">
        <v>152</v>
      </c>
      <c r="I2" s="409"/>
      <c r="J2" s="409"/>
      <c r="K2" s="410"/>
      <c r="M2" s="83">
        <v>2012</v>
      </c>
      <c r="N2" s="83"/>
      <c r="O2" s="83"/>
      <c r="P2" s="84"/>
      <c r="Q2" s="76"/>
      <c r="R2" s="85" t="s">
        <v>153</v>
      </c>
      <c r="S2" s="85" t="s">
        <v>154</v>
      </c>
      <c r="T2" s="85" t="s">
        <v>155</v>
      </c>
    </row>
    <row r="3" spans="1:20" ht="19.5" customHeight="1" x14ac:dyDescent="0.2">
      <c r="A3" s="86" t="s">
        <v>156</v>
      </c>
      <c r="C3" s="81" t="s">
        <v>157</v>
      </c>
      <c r="E3" s="82">
        <v>2</v>
      </c>
      <c r="F3" s="82" t="s">
        <v>158</v>
      </c>
      <c r="H3" s="417" t="s">
        <v>159</v>
      </c>
      <c r="I3" s="87">
        <v>2017</v>
      </c>
      <c r="J3" s="88"/>
      <c r="K3" s="89"/>
      <c r="M3" s="90" t="s">
        <v>153</v>
      </c>
      <c r="N3" s="90" t="s">
        <v>154</v>
      </c>
      <c r="O3" s="90" t="s">
        <v>155</v>
      </c>
      <c r="P3" s="84"/>
      <c r="Q3" s="91" t="s">
        <v>160</v>
      </c>
      <c r="R3" s="92">
        <v>479830</v>
      </c>
      <c r="S3" s="92">
        <v>222331</v>
      </c>
      <c r="T3" s="92">
        <v>257499</v>
      </c>
    </row>
    <row r="4" spans="1:20" ht="15.75" customHeight="1" x14ac:dyDescent="0.2">
      <c r="A4" s="93" t="s">
        <v>161</v>
      </c>
      <c r="C4" s="81" t="s">
        <v>162</v>
      </c>
      <c r="E4" s="82">
        <v>3</v>
      </c>
      <c r="F4" s="82" t="s">
        <v>163</v>
      </c>
      <c r="H4" s="418"/>
      <c r="I4" s="94" t="s">
        <v>153</v>
      </c>
      <c r="J4" s="95" t="s">
        <v>154</v>
      </c>
      <c r="K4" s="96" t="s">
        <v>155</v>
      </c>
      <c r="M4" s="92">
        <v>7571345</v>
      </c>
      <c r="N4" s="92">
        <v>3653868</v>
      </c>
      <c r="O4" s="92">
        <v>3917477</v>
      </c>
      <c r="P4" s="84"/>
      <c r="Q4" s="91" t="s">
        <v>164</v>
      </c>
      <c r="R4" s="92">
        <v>135160</v>
      </c>
      <c r="S4" s="92">
        <v>62795</v>
      </c>
      <c r="T4" s="92">
        <v>72365</v>
      </c>
    </row>
    <row r="5" spans="1:20" x14ac:dyDescent="0.2">
      <c r="C5" s="81" t="s">
        <v>165</v>
      </c>
      <c r="E5" s="82">
        <v>4</v>
      </c>
      <c r="F5" s="82" t="s">
        <v>166</v>
      </c>
      <c r="H5" s="97" t="s">
        <v>167</v>
      </c>
      <c r="I5" s="98"/>
      <c r="J5" s="99"/>
      <c r="K5" s="100"/>
      <c r="M5" s="101">
        <v>120482</v>
      </c>
      <c r="N5" s="101">
        <v>61704</v>
      </c>
      <c r="O5" s="101">
        <v>58778</v>
      </c>
      <c r="P5" s="84"/>
      <c r="Q5" s="91" t="s">
        <v>168</v>
      </c>
      <c r="R5" s="92">
        <v>109955</v>
      </c>
      <c r="S5" s="92">
        <v>55153</v>
      </c>
      <c r="T5" s="92">
        <v>54802</v>
      </c>
    </row>
    <row r="6" spans="1:20" x14ac:dyDescent="0.2">
      <c r="A6" s="102" t="s">
        <v>112</v>
      </c>
      <c r="C6" s="81" t="s">
        <v>169</v>
      </c>
      <c r="E6" s="82">
        <v>5</v>
      </c>
      <c r="F6" s="82" t="s">
        <v>170</v>
      </c>
      <c r="H6" s="103" t="s">
        <v>153</v>
      </c>
      <c r="I6" s="104">
        <v>8080734</v>
      </c>
      <c r="J6" s="104">
        <v>3912910</v>
      </c>
      <c r="K6" s="104">
        <v>4167824</v>
      </c>
      <c r="M6" s="101">
        <v>120064</v>
      </c>
      <c r="N6" s="101">
        <v>61454</v>
      </c>
      <c r="O6" s="101">
        <v>58610</v>
      </c>
      <c r="P6" s="84"/>
      <c r="Q6" s="91" t="s">
        <v>171</v>
      </c>
      <c r="R6" s="92">
        <v>409257</v>
      </c>
      <c r="S6" s="92">
        <v>199566</v>
      </c>
      <c r="T6" s="92">
        <v>209691</v>
      </c>
    </row>
    <row r="7" spans="1:20" ht="12.75" customHeight="1" x14ac:dyDescent="0.2">
      <c r="A7" s="93" t="s">
        <v>172</v>
      </c>
      <c r="C7" s="81" t="s">
        <v>173</v>
      </c>
      <c r="E7" s="82">
        <v>6</v>
      </c>
      <c r="F7" s="82" t="s">
        <v>174</v>
      </c>
      <c r="H7" s="105" t="s">
        <v>175</v>
      </c>
      <c r="I7" s="106">
        <v>607390</v>
      </c>
      <c r="J7" s="106">
        <v>312062</v>
      </c>
      <c r="K7" s="106">
        <v>295328</v>
      </c>
      <c r="M7" s="101">
        <v>119780</v>
      </c>
      <c r="N7" s="101">
        <v>61272</v>
      </c>
      <c r="O7" s="101">
        <v>58508</v>
      </c>
      <c r="P7" s="84"/>
      <c r="Q7" s="91" t="s">
        <v>176</v>
      </c>
      <c r="R7" s="92">
        <v>400686</v>
      </c>
      <c r="S7" s="92">
        <v>197911</v>
      </c>
      <c r="T7" s="92">
        <v>202775</v>
      </c>
    </row>
    <row r="8" spans="1:20" ht="14.25" customHeight="1" x14ac:dyDescent="0.2">
      <c r="A8" s="93" t="s">
        <v>177</v>
      </c>
      <c r="C8" s="81" t="s">
        <v>178</v>
      </c>
      <c r="E8" s="82">
        <v>7</v>
      </c>
      <c r="F8" s="82" t="s">
        <v>179</v>
      </c>
      <c r="H8" s="105" t="s">
        <v>180</v>
      </c>
      <c r="I8" s="106">
        <v>601914</v>
      </c>
      <c r="J8" s="106">
        <v>308936</v>
      </c>
      <c r="K8" s="106">
        <v>292978</v>
      </c>
      <c r="M8" s="101">
        <v>119273</v>
      </c>
      <c r="N8" s="101">
        <v>61064</v>
      </c>
      <c r="O8" s="101">
        <v>58209</v>
      </c>
      <c r="P8" s="84"/>
      <c r="Q8" s="91" t="s">
        <v>181</v>
      </c>
      <c r="R8" s="92">
        <v>201593</v>
      </c>
      <c r="S8" s="92">
        <v>99557</v>
      </c>
      <c r="T8" s="92">
        <v>102036</v>
      </c>
    </row>
    <row r="9" spans="1:20" ht="15.75" customHeight="1" x14ac:dyDescent="0.2">
      <c r="A9" s="93" t="s">
        <v>182</v>
      </c>
      <c r="C9" s="76" t="s">
        <v>183</v>
      </c>
      <c r="E9" s="82">
        <v>8</v>
      </c>
      <c r="F9" s="82" t="s">
        <v>184</v>
      </c>
      <c r="H9" s="105" t="s">
        <v>185</v>
      </c>
      <c r="I9" s="106">
        <v>602967</v>
      </c>
      <c r="J9" s="106">
        <v>308654</v>
      </c>
      <c r="K9" s="106">
        <v>294313</v>
      </c>
      <c r="M9" s="101">
        <v>118935</v>
      </c>
      <c r="N9" s="101">
        <v>60931</v>
      </c>
      <c r="O9" s="101">
        <v>58004</v>
      </c>
      <c r="P9" s="84"/>
      <c r="Q9" s="91" t="s">
        <v>186</v>
      </c>
      <c r="R9" s="92">
        <v>597522</v>
      </c>
      <c r="S9" s="92">
        <v>292176</v>
      </c>
      <c r="T9" s="92">
        <v>305346</v>
      </c>
    </row>
    <row r="10" spans="1:20" x14ac:dyDescent="0.2">
      <c r="A10" s="93" t="s">
        <v>187</v>
      </c>
      <c r="C10" s="81" t="s">
        <v>188</v>
      </c>
      <c r="E10" s="82">
        <v>9</v>
      </c>
      <c r="F10" s="82" t="s">
        <v>189</v>
      </c>
      <c r="H10" s="105" t="s">
        <v>190</v>
      </c>
      <c r="I10" s="106">
        <v>632370</v>
      </c>
      <c r="J10" s="106">
        <v>321173</v>
      </c>
      <c r="K10" s="106">
        <v>311197</v>
      </c>
      <c r="M10" s="101">
        <v>118833</v>
      </c>
      <c r="N10" s="101">
        <v>60903</v>
      </c>
      <c r="O10" s="101">
        <v>57930</v>
      </c>
      <c r="P10" s="84"/>
      <c r="Q10" s="91" t="s">
        <v>191</v>
      </c>
      <c r="R10" s="92">
        <v>1030623</v>
      </c>
      <c r="S10" s="92">
        <v>502287</v>
      </c>
      <c r="T10" s="92">
        <v>528336</v>
      </c>
    </row>
    <row r="11" spans="1:20" x14ac:dyDescent="0.2">
      <c r="A11" s="93" t="s">
        <v>192</v>
      </c>
      <c r="C11" s="81" t="s">
        <v>193</v>
      </c>
      <c r="E11" s="82">
        <v>10</v>
      </c>
      <c r="F11" s="82" t="s">
        <v>194</v>
      </c>
      <c r="H11" s="105" t="s">
        <v>195</v>
      </c>
      <c r="I11" s="106">
        <v>672749</v>
      </c>
      <c r="J11" s="106">
        <v>339928</v>
      </c>
      <c r="K11" s="106">
        <v>332821</v>
      </c>
      <c r="M11" s="101">
        <v>118730</v>
      </c>
      <c r="N11" s="101">
        <v>60874</v>
      </c>
      <c r="O11" s="101">
        <v>57856</v>
      </c>
      <c r="P11" s="84"/>
      <c r="Q11" s="91" t="s">
        <v>196</v>
      </c>
      <c r="R11" s="92">
        <v>353859</v>
      </c>
      <c r="S11" s="92">
        <v>167533</v>
      </c>
      <c r="T11" s="92">
        <v>186326</v>
      </c>
    </row>
    <row r="12" spans="1:20" x14ac:dyDescent="0.2">
      <c r="A12" s="93" t="s">
        <v>197</v>
      </c>
      <c r="C12" s="81" t="s">
        <v>198</v>
      </c>
      <c r="E12" s="82">
        <v>11</v>
      </c>
      <c r="F12" s="82" t="s">
        <v>199</v>
      </c>
      <c r="H12" s="105" t="s">
        <v>200</v>
      </c>
      <c r="I12" s="106">
        <v>650902</v>
      </c>
      <c r="J12" s="106">
        <v>329064</v>
      </c>
      <c r="K12" s="106">
        <v>321838</v>
      </c>
      <c r="M12" s="101">
        <v>118696</v>
      </c>
      <c r="N12" s="101">
        <v>60878</v>
      </c>
      <c r="O12" s="101">
        <v>57818</v>
      </c>
      <c r="P12" s="84"/>
      <c r="Q12" s="91" t="s">
        <v>201</v>
      </c>
      <c r="R12" s="92">
        <v>851299</v>
      </c>
      <c r="S12" s="92">
        <v>406597</v>
      </c>
      <c r="T12" s="92">
        <v>444702</v>
      </c>
    </row>
    <row r="13" spans="1:20" x14ac:dyDescent="0.2">
      <c r="A13" s="93" t="s">
        <v>202</v>
      </c>
      <c r="C13" s="81" t="s">
        <v>203</v>
      </c>
      <c r="E13" s="82">
        <v>12</v>
      </c>
      <c r="F13" s="82" t="s">
        <v>204</v>
      </c>
      <c r="H13" s="105" t="s">
        <v>205</v>
      </c>
      <c r="I13" s="106">
        <v>651442</v>
      </c>
      <c r="J13" s="106">
        <v>316050</v>
      </c>
      <c r="K13" s="106">
        <v>335392</v>
      </c>
      <c r="M13" s="101">
        <v>119101</v>
      </c>
      <c r="N13" s="101">
        <v>61076</v>
      </c>
      <c r="O13" s="101">
        <v>58025</v>
      </c>
      <c r="P13" s="84"/>
      <c r="Q13" s="91" t="s">
        <v>206</v>
      </c>
      <c r="R13" s="92">
        <v>1094488</v>
      </c>
      <c r="S13" s="92">
        <v>518960</v>
      </c>
      <c r="T13" s="92">
        <v>575528</v>
      </c>
    </row>
    <row r="14" spans="1:20" x14ac:dyDescent="0.2">
      <c r="A14" s="93" t="s">
        <v>207</v>
      </c>
      <c r="C14" s="81" t="s">
        <v>208</v>
      </c>
      <c r="E14" s="82">
        <v>13</v>
      </c>
      <c r="F14" s="82" t="s">
        <v>209</v>
      </c>
      <c r="H14" s="105" t="s">
        <v>210</v>
      </c>
      <c r="I14" s="106">
        <v>640060</v>
      </c>
      <c r="J14" s="106">
        <v>303971</v>
      </c>
      <c r="K14" s="106">
        <v>336089</v>
      </c>
      <c r="M14" s="101">
        <v>119856</v>
      </c>
      <c r="N14" s="101">
        <v>61418</v>
      </c>
      <c r="O14" s="101">
        <v>58438</v>
      </c>
      <c r="P14" s="84"/>
      <c r="Q14" s="91" t="s">
        <v>211</v>
      </c>
      <c r="R14" s="92">
        <v>234948</v>
      </c>
      <c r="S14" s="92">
        <v>112703</v>
      </c>
      <c r="T14" s="92">
        <v>122245</v>
      </c>
    </row>
    <row r="15" spans="1:20" x14ac:dyDescent="0.2">
      <c r="A15" s="93" t="s">
        <v>212</v>
      </c>
      <c r="C15" s="81" t="s">
        <v>213</v>
      </c>
      <c r="E15" s="82">
        <v>14</v>
      </c>
      <c r="F15" s="82" t="s">
        <v>214</v>
      </c>
      <c r="H15" s="105" t="s">
        <v>215</v>
      </c>
      <c r="I15" s="106">
        <v>563389</v>
      </c>
      <c r="J15" s="106">
        <v>268367</v>
      </c>
      <c r="K15" s="106">
        <v>295022</v>
      </c>
      <c r="M15" s="101">
        <v>121019</v>
      </c>
      <c r="N15" s="101">
        <v>61921</v>
      </c>
      <c r="O15" s="101">
        <v>59098</v>
      </c>
      <c r="P15" s="84"/>
      <c r="Q15" s="91" t="s">
        <v>216</v>
      </c>
      <c r="R15" s="92">
        <v>147933</v>
      </c>
      <c r="S15" s="92">
        <v>68544</v>
      </c>
      <c r="T15" s="92">
        <v>79389</v>
      </c>
    </row>
    <row r="16" spans="1:20" x14ac:dyDescent="0.2">
      <c r="A16" s="93" t="s">
        <v>217</v>
      </c>
      <c r="C16" s="81" t="s">
        <v>218</v>
      </c>
      <c r="E16" s="82">
        <v>15</v>
      </c>
      <c r="F16" s="82" t="s">
        <v>219</v>
      </c>
      <c r="H16" s="105" t="s">
        <v>220</v>
      </c>
      <c r="I16" s="106">
        <v>519261</v>
      </c>
      <c r="J16" s="106">
        <v>244556</v>
      </c>
      <c r="K16" s="106">
        <v>274705</v>
      </c>
      <c r="M16" s="101">
        <v>122272</v>
      </c>
      <c r="N16" s="101">
        <v>62471</v>
      </c>
      <c r="O16" s="101">
        <v>59801</v>
      </c>
      <c r="P16" s="84"/>
      <c r="Q16" s="91" t="s">
        <v>221</v>
      </c>
      <c r="R16" s="92">
        <v>98209</v>
      </c>
      <c r="S16" s="92">
        <v>49277</v>
      </c>
      <c r="T16" s="92">
        <v>48932</v>
      </c>
    </row>
    <row r="17" spans="1:20" x14ac:dyDescent="0.2">
      <c r="A17" s="107" t="s">
        <v>222</v>
      </c>
      <c r="C17" s="81" t="s">
        <v>223</v>
      </c>
      <c r="E17" s="82">
        <v>16</v>
      </c>
      <c r="F17" s="82" t="s">
        <v>224</v>
      </c>
      <c r="H17" s="105" t="s">
        <v>225</v>
      </c>
      <c r="I17" s="106">
        <v>503389</v>
      </c>
      <c r="J17" s="106">
        <v>233302</v>
      </c>
      <c r="K17" s="106">
        <v>270087</v>
      </c>
      <c r="M17" s="101">
        <v>123722</v>
      </c>
      <c r="N17" s="101">
        <v>63080</v>
      </c>
      <c r="O17" s="101">
        <v>60642</v>
      </c>
      <c r="P17" s="84"/>
      <c r="Q17" s="91" t="s">
        <v>226</v>
      </c>
      <c r="R17" s="92">
        <v>108457</v>
      </c>
      <c r="S17" s="92">
        <v>52580</v>
      </c>
      <c r="T17" s="92">
        <v>55877</v>
      </c>
    </row>
    <row r="18" spans="1:20" ht="33.75" customHeight="1" x14ac:dyDescent="0.2">
      <c r="A18" s="108" t="s">
        <v>90</v>
      </c>
      <c r="C18" s="81" t="s">
        <v>227</v>
      </c>
      <c r="E18" s="82">
        <v>17</v>
      </c>
      <c r="F18" s="82" t="s">
        <v>228</v>
      </c>
      <c r="H18" s="105" t="s">
        <v>229</v>
      </c>
      <c r="I18" s="106">
        <v>439872</v>
      </c>
      <c r="J18" s="106">
        <v>200142</v>
      </c>
      <c r="K18" s="106">
        <v>239730</v>
      </c>
      <c r="M18" s="101">
        <v>125124</v>
      </c>
      <c r="N18" s="101">
        <v>63639</v>
      </c>
      <c r="O18" s="101">
        <v>61485</v>
      </c>
      <c r="P18" s="84"/>
      <c r="Q18" s="91" t="s">
        <v>230</v>
      </c>
      <c r="R18" s="92">
        <v>258212</v>
      </c>
      <c r="S18" s="92">
        <v>125944</v>
      </c>
      <c r="T18" s="92">
        <v>132268</v>
      </c>
    </row>
    <row r="19" spans="1:20" ht="33.75" customHeight="1" x14ac:dyDescent="0.2">
      <c r="A19" s="108" t="s">
        <v>91</v>
      </c>
      <c r="C19" s="81" t="s">
        <v>231</v>
      </c>
      <c r="E19" s="82">
        <v>18</v>
      </c>
      <c r="F19" s="82" t="s">
        <v>232</v>
      </c>
      <c r="H19" s="105" t="s">
        <v>233</v>
      </c>
      <c r="I19" s="106">
        <v>341916</v>
      </c>
      <c r="J19" s="106">
        <v>152813</v>
      </c>
      <c r="K19" s="106">
        <v>189103</v>
      </c>
      <c r="M19" s="101">
        <v>126598</v>
      </c>
      <c r="N19" s="101">
        <v>64282</v>
      </c>
      <c r="O19" s="101">
        <v>62316</v>
      </c>
      <c r="P19" s="84"/>
      <c r="Q19" s="91" t="s">
        <v>234</v>
      </c>
      <c r="R19" s="92">
        <v>24160</v>
      </c>
      <c r="S19" s="92">
        <v>12726</v>
      </c>
      <c r="T19" s="92">
        <v>11434</v>
      </c>
    </row>
    <row r="20" spans="1:20" ht="33.75" customHeight="1" x14ac:dyDescent="0.2">
      <c r="A20" s="108" t="s">
        <v>92</v>
      </c>
      <c r="C20" s="81" t="s">
        <v>235</v>
      </c>
      <c r="E20" s="82">
        <v>19</v>
      </c>
      <c r="F20" s="82" t="s">
        <v>236</v>
      </c>
      <c r="H20" s="105" t="s">
        <v>237</v>
      </c>
      <c r="I20" s="106">
        <v>253646</v>
      </c>
      <c r="J20" s="106">
        <v>111646</v>
      </c>
      <c r="K20" s="106">
        <v>142000</v>
      </c>
      <c r="M20" s="101">
        <v>128143</v>
      </c>
      <c r="N20" s="101">
        <v>65043</v>
      </c>
      <c r="O20" s="101">
        <v>63100</v>
      </c>
      <c r="P20" s="84"/>
      <c r="Q20" s="91" t="s">
        <v>238</v>
      </c>
      <c r="R20" s="92">
        <v>377272</v>
      </c>
      <c r="S20" s="92">
        <v>184951</v>
      </c>
      <c r="T20" s="92">
        <v>192321</v>
      </c>
    </row>
    <row r="21" spans="1:20" ht="33.75" customHeight="1" x14ac:dyDescent="0.2">
      <c r="A21" s="108" t="s">
        <v>93</v>
      </c>
      <c r="C21" s="81" t="s">
        <v>239</v>
      </c>
      <c r="E21" s="82">
        <v>20</v>
      </c>
      <c r="F21" s="82" t="s">
        <v>240</v>
      </c>
      <c r="H21" s="105" t="s">
        <v>241</v>
      </c>
      <c r="I21" s="106">
        <v>177853</v>
      </c>
      <c r="J21" s="106">
        <v>76747</v>
      </c>
      <c r="K21" s="106">
        <v>101106</v>
      </c>
      <c r="M21" s="101">
        <v>129625</v>
      </c>
      <c r="N21" s="101">
        <v>65820</v>
      </c>
      <c r="O21" s="101">
        <v>63805</v>
      </c>
      <c r="P21" s="84"/>
      <c r="Q21" s="91" t="s">
        <v>242</v>
      </c>
      <c r="R21" s="92">
        <v>651586</v>
      </c>
      <c r="S21" s="92">
        <v>319009</v>
      </c>
      <c r="T21" s="92">
        <v>332577</v>
      </c>
    </row>
    <row r="22" spans="1:20" ht="33.75" customHeight="1" x14ac:dyDescent="0.2">
      <c r="A22" s="108" t="s">
        <v>243</v>
      </c>
      <c r="C22" s="81" t="s">
        <v>244</v>
      </c>
      <c r="E22" s="82">
        <v>55</v>
      </c>
      <c r="F22" s="82" t="s">
        <v>245</v>
      </c>
      <c r="H22" s="105" t="s">
        <v>246</v>
      </c>
      <c r="I22" s="106">
        <v>113108</v>
      </c>
      <c r="J22" s="106">
        <v>45521</v>
      </c>
      <c r="K22" s="106">
        <v>67587</v>
      </c>
      <c r="M22" s="101">
        <v>131107</v>
      </c>
      <c r="N22" s="101">
        <v>66558</v>
      </c>
      <c r="O22" s="101">
        <v>64549</v>
      </c>
      <c r="P22" s="84"/>
      <c r="Q22" s="91" t="s">
        <v>247</v>
      </c>
      <c r="R22" s="92">
        <v>6296</v>
      </c>
      <c r="S22" s="92">
        <v>3268</v>
      </c>
      <c r="T22" s="92">
        <v>3028</v>
      </c>
    </row>
    <row r="23" spans="1:20" ht="33.75" customHeight="1" x14ac:dyDescent="0.2">
      <c r="A23" s="108" t="s">
        <v>95</v>
      </c>
      <c r="C23" s="109" t="s">
        <v>248</v>
      </c>
      <c r="E23" s="82">
        <v>66</v>
      </c>
      <c r="F23" s="82" t="s">
        <v>249</v>
      </c>
      <c r="H23" s="105" t="s">
        <v>250</v>
      </c>
      <c r="I23" s="106">
        <v>108506</v>
      </c>
      <c r="J23" s="106">
        <v>39978</v>
      </c>
      <c r="K23" s="106">
        <v>68528</v>
      </c>
      <c r="M23" s="101">
        <v>132790</v>
      </c>
      <c r="N23" s="101">
        <v>67353</v>
      </c>
      <c r="O23" s="101">
        <v>65437</v>
      </c>
      <c r="P23" s="84"/>
      <c r="Q23" s="110" t="s">
        <v>153</v>
      </c>
      <c r="R23" s="111">
        <f>SUM(R3:R22)</f>
        <v>7571345</v>
      </c>
      <c r="S23" s="111">
        <f>SUM(S3:S22)</f>
        <v>3653868</v>
      </c>
      <c r="T23" s="111">
        <f>SUM(T3:T22)</f>
        <v>3917477</v>
      </c>
    </row>
    <row r="24" spans="1:20" ht="33.75" customHeight="1" thickBot="1" x14ac:dyDescent="0.25">
      <c r="A24" s="108" t="s">
        <v>96</v>
      </c>
      <c r="C24" s="81" t="s">
        <v>251</v>
      </c>
      <c r="E24" s="82">
        <v>77</v>
      </c>
      <c r="F24" s="82" t="s">
        <v>252</v>
      </c>
      <c r="M24" s="101">
        <v>133340</v>
      </c>
      <c r="N24" s="101">
        <v>67602</v>
      </c>
      <c r="O24" s="101">
        <v>65738</v>
      </c>
      <c r="P24" s="84"/>
    </row>
    <row r="25" spans="1:20" ht="33.75" customHeight="1" x14ac:dyDescent="0.2">
      <c r="A25" s="108" t="s">
        <v>97</v>
      </c>
      <c r="C25" s="81" t="s">
        <v>253</v>
      </c>
      <c r="E25" s="82">
        <v>88</v>
      </c>
      <c r="F25" s="82" t="s">
        <v>254</v>
      </c>
      <c r="M25" s="101">
        <v>132165</v>
      </c>
      <c r="N25" s="101">
        <v>67024</v>
      </c>
      <c r="O25" s="101">
        <v>65141</v>
      </c>
      <c r="P25" s="84"/>
      <c r="Q25" s="419" t="s">
        <v>255</v>
      </c>
      <c r="R25" s="420"/>
      <c r="S25" s="420"/>
      <c r="T25" s="421"/>
    </row>
    <row r="26" spans="1:20" ht="15" customHeight="1" thickBot="1" x14ac:dyDescent="0.25">
      <c r="A26" s="107" t="s">
        <v>256</v>
      </c>
      <c r="C26" s="81" t="s">
        <v>257</v>
      </c>
      <c r="E26" s="82">
        <v>98</v>
      </c>
      <c r="F26" s="82" t="s">
        <v>258</v>
      </c>
      <c r="M26" s="101">
        <v>129957</v>
      </c>
      <c r="N26" s="101">
        <v>65924</v>
      </c>
      <c r="O26" s="101">
        <v>64033</v>
      </c>
      <c r="P26" s="84"/>
      <c r="Q26" s="408" t="s">
        <v>152</v>
      </c>
      <c r="R26" s="409"/>
      <c r="S26" s="409"/>
      <c r="T26" s="410"/>
    </row>
    <row r="27" spans="1:20" s="113" customFormat="1" ht="26.25" customHeight="1" x14ac:dyDescent="0.2">
      <c r="A27" s="112" t="s">
        <v>259</v>
      </c>
      <c r="C27" s="114" t="s">
        <v>260</v>
      </c>
      <c r="D27" s="115"/>
      <c r="E27" s="116"/>
      <c r="F27" s="116"/>
      <c r="M27" s="117">
        <v>127797</v>
      </c>
      <c r="N27" s="117">
        <v>64838</v>
      </c>
      <c r="O27" s="117">
        <v>62959</v>
      </c>
      <c r="P27" s="118"/>
      <c r="Q27" s="411" t="s">
        <v>159</v>
      </c>
      <c r="R27" s="119">
        <v>2015</v>
      </c>
      <c r="S27" s="120"/>
      <c r="T27" s="121"/>
    </row>
    <row r="28" spans="1:20" s="113" customFormat="1" ht="26.25" customHeight="1" x14ac:dyDescent="0.2">
      <c r="A28" s="112" t="s">
        <v>261</v>
      </c>
      <c r="C28" s="114" t="s">
        <v>262</v>
      </c>
      <c r="D28" s="115"/>
      <c r="E28" s="122"/>
      <c r="F28" s="122"/>
      <c r="M28" s="117">
        <v>125232</v>
      </c>
      <c r="N28" s="117">
        <v>63602</v>
      </c>
      <c r="O28" s="117">
        <v>61630</v>
      </c>
      <c r="P28" s="118"/>
      <c r="Q28" s="412"/>
      <c r="R28" s="123" t="s">
        <v>153</v>
      </c>
      <c r="S28" s="124" t="s">
        <v>154</v>
      </c>
      <c r="T28" s="125" t="s">
        <v>155</v>
      </c>
    </row>
    <row r="29" spans="1:20" s="113" customFormat="1" ht="44.25" customHeight="1" x14ac:dyDescent="0.2">
      <c r="A29" s="112" t="s">
        <v>263</v>
      </c>
      <c r="C29" s="114" t="s">
        <v>264</v>
      </c>
      <c r="D29" s="115"/>
      <c r="E29" s="122"/>
      <c r="F29" s="122"/>
      <c r="M29" s="117">
        <v>124055</v>
      </c>
      <c r="N29" s="117">
        <v>62761</v>
      </c>
      <c r="O29" s="117">
        <v>61294</v>
      </c>
      <c r="P29" s="118"/>
      <c r="Q29" s="126" t="s">
        <v>167</v>
      </c>
      <c r="R29" s="127"/>
      <c r="S29" s="128"/>
      <c r="T29" s="129"/>
    </row>
    <row r="30" spans="1:20" s="113" customFormat="1" ht="26.25" customHeight="1" x14ac:dyDescent="0.2">
      <c r="A30" s="112" t="s">
        <v>265</v>
      </c>
      <c r="C30" s="114" t="s">
        <v>266</v>
      </c>
      <c r="D30" s="115"/>
      <c r="E30" s="122"/>
      <c r="F30" s="122"/>
      <c r="M30" s="117">
        <v>125190</v>
      </c>
      <c r="N30" s="117">
        <v>62619</v>
      </c>
      <c r="O30" s="117">
        <v>62571</v>
      </c>
      <c r="P30" s="118"/>
      <c r="Q30" s="130" t="s">
        <v>153</v>
      </c>
      <c r="R30" s="131">
        <v>7878783</v>
      </c>
      <c r="S30" s="132">
        <v>3810013</v>
      </c>
      <c r="T30" s="133">
        <v>4068770</v>
      </c>
    </row>
    <row r="31" spans="1:20" s="113" customFormat="1" ht="26.25" customHeight="1" x14ac:dyDescent="0.2">
      <c r="A31" s="107" t="s">
        <v>267</v>
      </c>
      <c r="C31" s="114" t="s">
        <v>268</v>
      </c>
      <c r="D31" s="115"/>
      <c r="E31" s="122"/>
      <c r="F31" s="122"/>
      <c r="M31" s="117">
        <v>127692</v>
      </c>
      <c r="N31" s="117">
        <v>62895</v>
      </c>
      <c r="O31" s="117">
        <v>64797</v>
      </c>
      <c r="P31" s="118"/>
      <c r="Q31" s="134" t="s">
        <v>175</v>
      </c>
      <c r="R31" s="135">
        <v>603230</v>
      </c>
      <c r="S31" s="136">
        <v>309432</v>
      </c>
      <c r="T31" s="137">
        <v>293798</v>
      </c>
    </row>
    <row r="32" spans="1:20" ht="14.25" customHeight="1" x14ac:dyDescent="0.2">
      <c r="A32" s="138" t="s">
        <v>269</v>
      </c>
      <c r="C32" s="81" t="s">
        <v>270</v>
      </c>
      <c r="M32" s="101">
        <v>129742</v>
      </c>
      <c r="N32" s="101">
        <v>62993</v>
      </c>
      <c r="O32" s="101">
        <v>66749</v>
      </c>
      <c r="P32" s="84"/>
      <c r="Q32" s="140" t="s">
        <v>180</v>
      </c>
      <c r="R32" s="141">
        <v>598182</v>
      </c>
      <c r="S32" s="142">
        <v>306434</v>
      </c>
      <c r="T32" s="143">
        <v>291748</v>
      </c>
    </row>
    <row r="33" spans="1:20" x14ac:dyDescent="0.2">
      <c r="A33" s="138" t="s">
        <v>271</v>
      </c>
      <c r="C33" s="76" t="s">
        <v>272</v>
      </c>
      <c r="M33" s="101">
        <v>131768</v>
      </c>
      <c r="N33" s="101">
        <v>63030</v>
      </c>
      <c r="O33" s="101">
        <v>68738</v>
      </c>
      <c r="P33" s="84"/>
      <c r="Q33" s="140" t="s">
        <v>185</v>
      </c>
      <c r="R33" s="141">
        <v>605068</v>
      </c>
      <c r="S33" s="142">
        <v>309819</v>
      </c>
      <c r="T33" s="143">
        <v>295249</v>
      </c>
    </row>
    <row r="34" spans="1:20" ht="25.5" x14ac:dyDescent="0.2">
      <c r="A34" s="138" t="s">
        <v>273</v>
      </c>
      <c r="C34" s="81" t="s">
        <v>178</v>
      </c>
      <c r="M34" s="101">
        <v>132712</v>
      </c>
      <c r="N34" s="101">
        <v>62862</v>
      </c>
      <c r="O34" s="101">
        <v>69850</v>
      </c>
      <c r="P34" s="84"/>
      <c r="Q34" s="140" t="s">
        <v>190</v>
      </c>
      <c r="R34" s="141">
        <v>642476</v>
      </c>
      <c r="S34" s="142">
        <v>325752</v>
      </c>
      <c r="T34" s="143">
        <v>316724</v>
      </c>
    </row>
    <row r="35" spans="1:20" x14ac:dyDescent="0.2">
      <c r="A35" s="138" t="s">
        <v>274</v>
      </c>
      <c r="C35" s="81" t="s">
        <v>275</v>
      </c>
      <c r="M35" s="101">
        <v>131882</v>
      </c>
      <c r="N35" s="101">
        <v>62354</v>
      </c>
      <c r="O35" s="101">
        <v>69528</v>
      </c>
      <c r="P35" s="84"/>
      <c r="Q35" s="140" t="s">
        <v>195</v>
      </c>
      <c r="R35" s="141">
        <v>669960</v>
      </c>
      <c r="S35" s="142">
        <v>338888</v>
      </c>
      <c r="T35" s="143">
        <v>331072</v>
      </c>
    </row>
    <row r="36" spans="1:20" ht="25.5" x14ac:dyDescent="0.2">
      <c r="A36" s="138" t="s">
        <v>276</v>
      </c>
      <c r="C36" s="81" t="s">
        <v>277</v>
      </c>
      <c r="M36" s="101">
        <v>129823</v>
      </c>
      <c r="N36" s="101">
        <v>61588</v>
      </c>
      <c r="O36" s="101">
        <v>68235</v>
      </c>
      <c r="P36" s="84"/>
      <c r="Q36" s="140" t="s">
        <v>200</v>
      </c>
      <c r="R36" s="141">
        <v>635633</v>
      </c>
      <c r="S36" s="142">
        <v>319048</v>
      </c>
      <c r="T36" s="143">
        <v>316585</v>
      </c>
    </row>
    <row r="37" spans="1:20" ht="25.5" x14ac:dyDescent="0.2">
      <c r="A37" s="138" t="s">
        <v>278</v>
      </c>
      <c r="C37" s="81" t="s">
        <v>279</v>
      </c>
      <c r="D37" s="144"/>
      <c r="M37" s="101">
        <v>127922</v>
      </c>
      <c r="N37" s="101">
        <v>60850</v>
      </c>
      <c r="O37" s="101">
        <v>67072</v>
      </c>
      <c r="P37" s="84"/>
      <c r="Q37" s="140" t="s">
        <v>205</v>
      </c>
      <c r="R37" s="141">
        <v>657874</v>
      </c>
      <c r="S37" s="142">
        <v>313458</v>
      </c>
      <c r="T37" s="143">
        <v>344416</v>
      </c>
    </row>
    <row r="38" spans="1:20" x14ac:dyDescent="0.2">
      <c r="A38" s="76" t="s">
        <v>280</v>
      </c>
      <c r="C38" s="81" t="s">
        <v>281</v>
      </c>
      <c r="D38" s="145"/>
      <c r="M38" s="101">
        <v>126082</v>
      </c>
      <c r="N38" s="101">
        <v>60165</v>
      </c>
      <c r="O38" s="101">
        <v>65917</v>
      </c>
      <c r="P38" s="84"/>
      <c r="Q38" s="140" t="s">
        <v>210</v>
      </c>
      <c r="R38" s="141">
        <v>614779</v>
      </c>
      <c r="S38" s="142">
        <v>293158</v>
      </c>
      <c r="T38" s="143">
        <v>321621</v>
      </c>
    </row>
    <row r="39" spans="1:20" x14ac:dyDescent="0.2">
      <c r="A39" s="80" t="s">
        <v>282</v>
      </c>
      <c r="C39" s="81" t="s">
        <v>283</v>
      </c>
      <c r="D39" s="145"/>
      <c r="M39" s="101">
        <v>123600</v>
      </c>
      <c r="N39" s="101">
        <v>59117</v>
      </c>
      <c r="O39" s="101">
        <v>64483</v>
      </c>
      <c r="P39" s="84"/>
      <c r="Q39" s="140" t="s">
        <v>215</v>
      </c>
      <c r="R39" s="141">
        <v>536343</v>
      </c>
      <c r="S39" s="142">
        <v>254902</v>
      </c>
      <c r="T39" s="143">
        <v>281441</v>
      </c>
    </row>
    <row r="40" spans="1:20" x14ac:dyDescent="0.2">
      <c r="A40" s="86" t="s">
        <v>284</v>
      </c>
      <c r="C40" s="81" t="s">
        <v>285</v>
      </c>
      <c r="D40" s="145"/>
      <c r="M40" s="101">
        <v>120324</v>
      </c>
      <c r="N40" s="101">
        <v>57551</v>
      </c>
      <c r="O40" s="101">
        <v>62773</v>
      </c>
      <c r="P40" s="84"/>
      <c r="Q40" s="140" t="s">
        <v>220</v>
      </c>
      <c r="R40" s="141">
        <v>516837</v>
      </c>
      <c r="S40" s="142">
        <v>242123</v>
      </c>
      <c r="T40" s="143">
        <v>274714</v>
      </c>
    </row>
    <row r="41" spans="1:20" x14ac:dyDescent="0.2">
      <c r="A41" s="93" t="s">
        <v>286</v>
      </c>
      <c r="M41" s="101">
        <v>116606</v>
      </c>
      <c r="N41" s="101">
        <v>55686</v>
      </c>
      <c r="O41" s="101">
        <v>60920</v>
      </c>
      <c r="P41" s="84"/>
      <c r="Q41" s="140" t="s">
        <v>225</v>
      </c>
      <c r="R41" s="141">
        <v>489703</v>
      </c>
      <c r="S41" s="142">
        <v>225926</v>
      </c>
      <c r="T41" s="143">
        <v>263777</v>
      </c>
    </row>
    <row r="42" spans="1:20" x14ac:dyDescent="0.2">
      <c r="A42" s="93" t="s">
        <v>287</v>
      </c>
      <c r="M42" s="101">
        <v>112852</v>
      </c>
      <c r="N42" s="101">
        <v>53849</v>
      </c>
      <c r="O42" s="101">
        <v>59003</v>
      </c>
      <c r="P42" s="84"/>
      <c r="Q42" s="140" t="s">
        <v>229</v>
      </c>
      <c r="R42" s="141">
        <v>406084</v>
      </c>
      <c r="S42" s="142">
        <v>183930</v>
      </c>
      <c r="T42" s="143">
        <v>222154</v>
      </c>
    </row>
    <row r="43" spans="1:20" x14ac:dyDescent="0.2">
      <c r="A43" s="93" t="s">
        <v>288</v>
      </c>
      <c r="M43" s="101">
        <v>108852</v>
      </c>
      <c r="N43" s="101">
        <v>51919</v>
      </c>
      <c r="O43" s="101">
        <v>56933</v>
      </c>
      <c r="P43" s="84"/>
      <c r="Q43" s="140" t="s">
        <v>233</v>
      </c>
      <c r="R43" s="141">
        <v>309925</v>
      </c>
      <c r="S43" s="142">
        <v>138521</v>
      </c>
      <c r="T43" s="143">
        <v>171404</v>
      </c>
    </row>
    <row r="44" spans="1:20" x14ac:dyDescent="0.2">
      <c r="A44" s="76" t="s">
        <v>289</v>
      </c>
      <c r="M44" s="101">
        <v>105945</v>
      </c>
      <c r="N44" s="101">
        <v>50470</v>
      </c>
      <c r="O44" s="101">
        <v>55475</v>
      </c>
      <c r="P44" s="84"/>
      <c r="Q44" s="140" t="s">
        <v>237</v>
      </c>
      <c r="R44" s="141">
        <v>230197</v>
      </c>
      <c r="S44" s="142">
        <v>101631</v>
      </c>
      <c r="T44" s="143">
        <v>128566</v>
      </c>
    </row>
    <row r="45" spans="1:20" ht="15" x14ac:dyDescent="0.25">
      <c r="A45" s="146" t="s">
        <v>290</v>
      </c>
      <c r="M45" s="101">
        <v>104800</v>
      </c>
      <c r="N45" s="101">
        <v>49806</v>
      </c>
      <c r="O45" s="101">
        <v>54994</v>
      </c>
      <c r="P45" s="84"/>
      <c r="Q45" s="140" t="s">
        <v>241</v>
      </c>
      <c r="R45" s="141">
        <v>158670</v>
      </c>
      <c r="S45" s="142">
        <v>68583</v>
      </c>
      <c r="T45" s="143">
        <v>90087</v>
      </c>
    </row>
    <row r="46" spans="1:20" ht="15" x14ac:dyDescent="0.25">
      <c r="A46" s="146" t="s">
        <v>291</v>
      </c>
      <c r="M46" s="101">
        <v>104794</v>
      </c>
      <c r="N46" s="101">
        <v>49648</v>
      </c>
      <c r="O46" s="101">
        <v>55146</v>
      </c>
      <c r="P46" s="84"/>
      <c r="Q46" s="140" t="s">
        <v>246</v>
      </c>
      <c r="R46" s="141">
        <v>103406</v>
      </c>
      <c r="S46" s="142">
        <v>41392</v>
      </c>
      <c r="T46" s="143">
        <v>62014</v>
      </c>
    </row>
    <row r="47" spans="1:20" ht="15.75" thickBot="1" x14ac:dyDescent="0.3">
      <c r="A47" s="146" t="s">
        <v>292</v>
      </c>
      <c r="M47" s="101">
        <v>104561</v>
      </c>
      <c r="N47" s="101">
        <v>49381</v>
      </c>
      <c r="O47" s="101">
        <v>55180</v>
      </c>
      <c r="P47" s="84"/>
      <c r="Q47" s="147" t="s">
        <v>250</v>
      </c>
      <c r="R47" s="148">
        <v>100416</v>
      </c>
      <c r="S47" s="149">
        <v>37016</v>
      </c>
      <c r="T47" s="150">
        <v>63400</v>
      </c>
    </row>
    <row r="48" spans="1:20" ht="15" x14ac:dyDescent="0.25">
      <c r="A48" s="146" t="s">
        <v>293</v>
      </c>
      <c r="M48" s="101">
        <v>104278</v>
      </c>
      <c r="N48" s="101">
        <v>49084</v>
      </c>
      <c r="O48" s="101">
        <v>55194</v>
      </c>
      <c r="P48" s="84"/>
      <c r="Q48" s="84"/>
      <c r="R48" s="84"/>
      <c r="S48" s="84"/>
      <c r="T48" s="84"/>
    </row>
    <row r="49" spans="1:20" ht="15" x14ac:dyDescent="0.25">
      <c r="A49" s="146" t="s">
        <v>294</v>
      </c>
      <c r="M49" s="101">
        <v>103962</v>
      </c>
      <c r="N49" s="101">
        <v>48778</v>
      </c>
      <c r="O49" s="101">
        <v>55184</v>
      </c>
      <c r="P49" s="84"/>
      <c r="Q49" s="84"/>
      <c r="R49" s="84"/>
      <c r="S49" s="84"/>
      <c r="T49" s="84"/>
    </row>
    <row r="50" spans="1:20" ht="15" x14ac:dyDescent="0.25">
      <c r="A50" s="146" t="s">
        <v>295</v>
      </c>
      <c r="M50" s="101">
        <v>103448</v>
      </c>
      <c r="N50" s="101">
        <v>48396</v>
      </c>
      <c r="O50" s="101">
        <v>55052</v>
      </c>
      <c r="P50" s="84"/>
      <c r="Q50" s="84"/>
      <c r="R50" s="84"/>
      <c r="S50" s="84"/>
      <c r="T50" s="84"/>
    </row>
    <row r="51" spans="1:20" ht="15" x14ac:dyDescent="0.25">
      <c r="A51" s="146" t="s">
        <v>296</v>
      </c>
      <c r="M51" s="101">
        <v>102715</v>
      </c>
      <c r="N51" s="101">
        <v>47923</v>
      </c>
      <c r="O51" s="101">
        <v>54792</v>
      </c>
      <c r="P51" s="84"/>
      <c r="Q51" s="84"/>
      <c r="R51" s="84"/>
      <c r="S51" s="84"/>
      <c r="T51" s="84"/>
    </row>
    <row r="52" spans="1:20" ht="15" x14ac:dyDescent="0.25">
      <c r="A52" s="146" t="s">
        <v>297</v>
      </c>
      <c r="M52" s="101">
        <v>101971</v>
      </c>
      <c r="N52" s="101">
        <v>47444</v>
      </c>
      <c r="O52" s="101">
        <v>54527</v>
      </c>
      <c r="P52" s="84"/>
      <c r="Q52" s="84"/>
      <c r="R52" s="84"/>
      <c r="S52" s="84"/>
      <c r="T52" s="84"/>
    </row>
    <row r="53" spans="1:20" ht="15" x14ac:dyDescent="0.25">
      <c r="A53" s="146" t="s">
        <v>298</v>
      </c>
      <c r="M53" s="101">
        <v>101260</v>
      </c>
      <c r="N53" s="101">
        <v>46986</v>
      </c>
      <c r="O53" s="101">
        <v>54274</v>
      </c>
      <c r="P53" s="84"/>
      <c r="Q53" s="84"/>
      <c r="R53" s="84"/>
      <c r="S53" s="84"/>
      <c r="T53" s="84"/>
    </row>
    <row r="54" spans="1:20" ht="15" x14ac:dyDescent="0.25">
      <c r="A54" s="146" t="s">
        <v>299</v>
      </c>
      <c r="M54" s="101">
        <v>99728</v>
      </c>
      <c r="N54" s="101">
        <v>46141</v>
      </c>
      <c r="O54" s="101">
        <v>53587</v>
      </c>
      <c r="P54" s="84"/>
      <c r="Q54" s="84"/>
      <c r="R54" s="84"/>
      <c r="S54" s="84"/>
      <c r="T54" s="84"/>
    </row>
    <row r="55" spans="1:20" x14ac:dyDescent="0.2">
      <c r="A55" s="76" t="s">
        <v>300</v>
      </c>
      <c r="M55" s="101">
        <v>97001</v>
      </c>
      <c r="N55" s="101">
        <v>44730</v>
      </c>
      <c r="O55" s="101">
        <v>52271</v>
      </c>
      <c r="P55" s="84"/>
      <c r="Q55" s="84"/>
      <c r="R55" s="84"/>
      <c r="S55" s="84"/>
      <c r="T55" s="84"/>
    </row>
    <row r="56" spans="1:20" ht="75" x14ac:dyDescent="0.25">
      <c r="A56" s="151" t="s">
        <v>301</v>
      </c>
      <c r="M56" s="101">
        <v>93445</v>
      </c>
      <c r="N56" s="101">
        <v>42931</v>
      </c>
      <c r="O56" s="101">
        <v>50514</v>
      </c>
      <c r="P56" s="84"/>
      <c r="Q56" s="84"/>
      <c r="R56" s="84"/>
      <c r="S56" s="84"/>
      <c r="T56" s="84"/>
    </row>
    <row r="57" spans="1:20" ht="45" x14ac:dyDescent="0.25">
      <c r="A57" s="152" t="s">
        <v>302</v>
      </c>
      <c r="M57" s="101">
        <v>89853</v>
      </c>
      <c r="N57" s="101">
        <v>41126</v>
      </c>
      <c r="O57" s="101">
        <v>48727</v>
      </c>
      <c r="P57" s="84"/>
      <c r="Q57" s="84"/>
      <c r="R57" s="84"/>
      <c r="S57" s="84"/>
      <c r="T57" s="84"/>
    </row>
    <row r="58" spans="1:20" ht="30" x14ac:dyDescent="0.25">
      <c r="A58" s="152" t="s">
        <v>303</v>
      </c>
      <c r="M58" s="101">
        <v>86123</v>
      </c>
      <c r="N58" s="101">
        <v>39261</v>
      </c>
      <c r="O58" s="101">
        <v>46862</v>
      </c>
      <c r="P58" s="84"/>
      <c r="Q58" s="84"/>
      <c r="R58" s="84"/>
      <c r="S58" s="84"/>
      <c r="T58" s="84"/>
    </row>
    <row r="59" spans="1:20" ht="60" x14ac:dyDescent="0.25">
      <c r="A59" s="152" t="s">
        <v>304</v>
      </c>
      <c r="M59" s="101">
        <v>82296</v>
      </c>
      <c r="N59" s="101">
        <v>37385</v>
      </c>
      <c r="O59" s="101">
        <v>44911</v>
      </c>
      <c r="P59" s="84"/>
      <c r="Q59" s="84"/>
      <c r="R59" s="84"/>
      <c r="S59" s="84"/>
      <c r="T59" s="84"/>
    </row>
    <row r="60" spans="1:20" ht="30" x14ac:dyDescent="0.25">
      <c r="A60" s="152" t="s">
        <v>305</v>
      </c>
      <c r="M60" s="101">
        <v>78491</v>
      </c>
      <c r="N60" s="101">
        <v>35569</v>
      </c>
      <c r="O60" s="101">
        <v>42922</v>
      </c>
      <c r="P60" s="84"/>
      <c r="Q60" s="84"/>
      <c r="R60" s="84"/>
      <c r="S60" s="84"/>
      <c r="T60" s="84"/>
    </row>
    <row r="61" spans="1:20" ht="30" x14ac:dyDescent="0.25">
      <c r="A61" s="152" t="s">
        <v>306</v>
      </c>
      <c r="M61" s="101">
        <v>74708</v>
      </c>
      <c r="N61" s="101">
        <v>33799</v>
      </c>
      <c r="O61" s="101">
        <v>40909</v>
      </c>
      <c r="P61" s="84"/>
      <c r="Q61" s="84"/>
      <c r="R61" s="84"/>
      <c r="S61" s="84"/>
      <c r="T61" s="84"/>
    </row>
    <row r="62" spans="1:20" ht="45" x14ac:dyDescent="0.25">
      <c r="A62" s="152" t="s">
        <v>307</v>
      </c>
      <c r="M62" s="101">
        <v>70811</v>
      </c>
      <c r="N62" s="101">
        <v>31979</v>
      </c>
      <c r="O62" s="101">
        <v>38832</v>
      </c>
      <c r="P62" s="84"/>
      <c r="Q62" s="84"/>
      <c r="R62" s="84"/>
      <c r="S62" s="84"/>
      <c r="T62" s="84"/>
    </row>
    <row r="63" spans="1:20" x14ac:dyDescent="0.2">
      <c r="M63" s="101">
        <v>66807</v>
      </c>
      <c r="N63" s="101">
        <v>30117</v>
      </c>
      <c r="O63" s="101">
        <v>36690</v>
      </c>
      <c r="P63" s="84"/>
      <c r="Q63" s="84"/>
      <c r="R63" s="84"/>
      <c r="S63" s="84"/>
      <c r="T63" s="84"/>
    </row>
    <row r="64" spans="1:20" x14ac:dyDescent="0.2">
      <c r="M64" s="101">
        <v>63071</v>
      </c>
      <c r="N64" s="101">
        <v>28387</v>
      </c>
      <c r="O64" s="101">
        <v>34684</v>
      </c>
      <c r="P64" s="84"/>
      <c r="Q64" s="84"/>
      <c r="R64" s="84"/>
      <c r="S64" s="84"/>
      <c r="T64" s="84"/>
    </row>
    <row r="65" spans="13:20" x14ac:dyDescent="0.2">
      <c r="M65" s="101">
        <v>59761</v>
      </c>
      <c r="N65" s="101">
        <v>26856</v>
      </c>
      <c r="O65" s="101">
        <v>32905</v>
      </c>
      <c r="P65" s="84"/>
      <c r="Q65" s="84"/>
      <c r="R65" s="84"/>
      <c r="S65" s="84"/>
      <c r="T65" s="84"/>
    </row>
    <row r="66" spans="13:20" x14ac:dyDescent="0.2">
      <c r="M66" s="101">
        <v>56749</v>
      </c>
      <c r="N66" s="101">
        <v>25466</v>
      </c>
      <c r="O66" s="101">
        <v>31283</v>
      </c>
      <c r="P66" s="84"/>
      <c r="Q66" s="84"/>
      <c r="R66" s="84"/>
      <c r="S66" s="84"/>
      <c r="T66" s="84"/>
    </row>
    <row r="67" spans="13:20" x14ac:dyDescent="0.2">
      <c r="M67" s="101">
        <v>53748</v>
      </c>
      <c r="N67" s="101">
        <v>24086</v>
      </c>
      <c r="O67" s="101">
        <v>29662</v>
      </c>
      <c r="P67" s="84"/>
      <c r="Q67" s="84"/>
      <c r="R67" s="84"/>
      <c r="S67" s="84"/>
      <c r="T67" s="84"/>
    </row>
    <row r="68" spans="13:20" x14ac:dyDescent="0.2">
      <c r="M68" s="101">
        <v>50833</v>
      </c>
      <c r="N68" s="101">
        <v>22745</v>
      </c>
      <c r="O68" s="101">
        <v>28088</v>
      </c>
      <c r="P68" s="84"/>
      <c r="Q68" s="84"/>
      <c r="R68" s="84"/>
      <c r="S68" s="84"/>
      <c r="T68" s="84"/>
    </row>
    <row r="69" spans="13:20" x14ac:dyDescent="0.2">
      <c r="M69" s="101">
        <v>47916</v>
      </c>
      <c r="N69" s="101">
        <v>21407</v>
      </c>
      <c r="O69" s="101">
        <v>26509</v>
      </c>
      <c r="P69" s="84"/>
      <c r="Q69" s="84"/>
      <c r="R69" s="84"/>
      <c r="S69" s="84"/>
      <c r="T69" s="84"/>
    </row>
    <row r="70" spans="13:20" x14ac:dyDescent="0.2">
      <c r="M70" s="101">
        <v>44929</v>
      </c>
      <c r="N70" s="101">
        <v>20042</v>
      </c>
      <c r="O70" s="101">
        <v>24887</v>
      </c>
      <c r="P70" s="84"/>
      <c r="Q70" s="84"/>
      <c r="R70" s="84"/>
      <c r="S70" s="84"/>
      <c r="T70" s="84"/>
    </row>
    <row r="71" spans="13:20" x14ac:dyDescent="0.2">
      <c r="M71" s="101">
        <v>41939</v>
      </c>
      <c r="N71" s="101">
        <v>18676</v>
      </c>
      <c r="O71" s="101">
        <v>23263</v>
      </c>
      <c r="P71" s="84"/>
      <c r="Q71" s="84"/>
      <c r="R71" s="84"/>
      <c r="S71" s="84"/>
      <c r="T71" s="84"/>
    </row>
    <row r="72" spans="13:20" x14ac:dyDescent="0.2">
      <c r="M72" s="101">
        <v>39086</v>
      </c>
      <c r="N72" s="101">
        <v>17369</v>
      </c>
      <c r="O72" s="101">
        <v>21717</v>
      </c>
      <c r="P72" s="84"/>
      <c r="Q72" s="84"/>
      <c r="R72" s="84"/>
      <c r="S72" s="84"/>
      <c r="T72" s="84"/>
    </row>
    <row r="73" spans="13:20" x14ac:dyDescent="0.2">
      <c r="M73" s="101">
        <v>36348</v>
      </c>
      <c r="N73" s="101">
        <v>16117</v>
      </c>
      <c r="O73" s="101">
        <v>20231</v>
      </c>
      <c r="P73" s="84"/>
      <c r="Q73" s="84"/>
      <c r="R73" s="84"/>
      <c r="S73" s="84"/>
      <c r="T73" s="84"/>
    </row>
    <row r="74" spans="13:20" x14ac:dyDescent="0.2">
      <c r="M74" s="101">
        <v>33755</v>
      </c>
      <c r="N74" s="101">
        <v>14898</v>
      </c>
      <c r="O74" s="101">
        <v>18857</v>
      </c>
      <c r="P74" s="84"/>
      <c r="Q74" s="84"/>
      <c r="R74" s="84"/>
      <c r="S74" s="84"/>
      <c r="T74" s="84"/>
    </row>
    <row r="75" spans="13:20" x14ac:dyDescent="0.2">
      <c r="M75" s="101">
        <v>31333</v>
      </c>
      <c r="N75" s="101">
        <v>13708</v>
      </c>
      <c r="O75" s="101">
        <v>17625</v>
      </c>
      <c r="P75" s="84"/>
      <c r="Q75" s="84"/>
      <c r="R75" s="84"/>
      <c r="S75" s="84"/>
      <c r="T75" s="84"/>
    </row>
    <row r="76" spans="13:20" x14ac:dyDescent="0.2">
      <c r="M76" s="101">
        <v>28832</v>
      </c>
      <c r="N76" s="101">
        <v>12440</v>
      </c>
      <c r="O76" s="101">
        <v>16392</v>
      </c>
      <c r="P76" s="84"/>
      <c r="Q76" s="84"/>
      <c r="R76" s="84"/>
      <c r="S76" s="84"/>
      <c r="T76" s="84"/>
    </row>
    <row r="77" spans="13:20" x14ac:dyDescent="0.2">
      <c r="M77" s="101">
        <v>26662</v>
      </c>
      <c r="N77" s="101">
        <v>11342</v>
      </c>
      <c r="O77" s="101">
        <v>15320</v>
      </c>
      <c r="P77" s="84"/>
      <c r="Q77" s="84"/>
      <c r="R77" s="84"/>
      <c r="S77" s="84"/>
      <c r="T77" s="84"/>
    </row>
    <row r="78" spans="13:20" x14ac:dyDescent="0.2">
      <c r="M78" s="101">
        <v>24625</v>
      </c>
      <c r="N78" s="101">
        <v>10306</v>
      </c>
      <c r="O78" s="101">
        <v>14319</v>
      </c>
      <c r="P78" s="84"/>
      <c r="Q78" s="84"/>
      <c r="R78" s="84"/>
      <c r="S78" s="84"/>
      <c r="T78" s="84"/>
    </row>
    <row r="79" spans="13:20" x14ac:dyDescent="0.2">
      <c r="M79" s="101">
        <v>22734</v>
      </c>
      <c r="N79" s="101">
        <v>9334</v>
      </c>
      <c r="O79" s="101">
        <v>13400</v>
      </c>
      <c r="P79" s="84"/>
      <c r="Q79" s="84"/>
      <c r="R79" s="84"/>
      <c r="S79" s="84"/>
      <c r="T79" s="84"/>
    </row>
    <row r="80" spans="13:20" x14ac:dyDescent="0.2">
      <c r="M80" s="101">
        <v>20994</v>
      </c>
      <c r="N80" s="101">
        <v>8432</v>
      </c>
      <c r="O80" s="101">
        <v>12562</v>
      </c>
      <c r="P80" s="84"/>
      <c r="Q80" s="84"/>
      <c r="R80" s="84"/>
      <c r="S80" s="84"/>
      <c r="T80" s="84"/>
    </row>
    <row r="81" spans="13:20" x14ac:dyDescent="0.2">
      <c r="M81" s="101">
        <v>19408</v>
      </c>
      <c r="N81" s="101">
        <v>7603</v>
      </c>
      <c r="O81" s="101">
        <v>11805</v>
      </c>
      <c r="P81" s="84"/>
      <c r="Q81" s="84"/>
      <c r="R81" s="84"/>
      <c r="S81" s="84"/>
      <c r="T81" s="84"/>
    </row>
    <row r="82" spans="13:20" x14ac:dyDescent="0.2">
      <c r="M82" s="101">
        <v>17988</v>
      </c>
      <c r="N82" s="101">
        <v>7002</v>
      </c>
      <c r="O82" s="101">
        <v>10986</v>
      </c>
      <c r="P82" s="84"/>
      <c r="Q82" s="84"/>
      <c r="R82" s="84"/>
      <c r="S82" s="84"/>
      <c r="T82" s="84"/>
    </row>
    <row r="83" spans="13:20" x14ac:dyDescent="0.2">
      <c r="M83" s="101">
        <v>16675</v>
      </c>
      <c r="N83" s="101">
        <v>6510</v>
      </c>
      <c r="O83" s="101">
        <v>10165</v>
      </c>
      <c r="P83" s="84"/>
      <c r="Q83" s="84"/>
      <c r="R83" s="84"/>
      <c r="S83" s="84"/>
      <c r="T83" s="84"/>
    </row>
    <row r="84" spans="13:20" x14ac:dyDescent="0.2">
      <c r="M84" s="101">
        <v>15472</v>
      </c>
      <c r="N84" s="101">
        <v>6134</v>
      </c>
      <c r="O84" s="101">
        <v>9338</v>
      </c>
      <c r="P84" s="84"/>
      <c r="Q84" s="84"/>
      <c r="R84" s="84"/>
      <c r="S84" s="84"/>
      <c r="T84" s="84"/>
    </row>
    <row r="85" spans="13:20" x14ac:dyDescent="0.2">
      <c r="M85" s="91">
        <v>89747</v>
      </c>
      <c r="N85" s="91">
        <v>33084</v>
      </c>
      <c r="O85" s="91">
        <v>56663</v>
      </c>
      <c r="P85" s="84"/>
      <c r="Q85" s="84"/>
      <c r="R85" s="84"/>
      <c r="S85" s="84"/>
      <c r="T85" s="84"/>
    </row>
  </sheetData>
  <mergeCells count="8">
    <mergeCell ref="Q26:T26"/>
    <mergeCell ref="Q27:Q28"/>
    <mergeCell ref="H1:K1"/>
    <mergeCell ref="L1:O1"/>
    <mergeCell ref="Q1:T1"/>
    <mergeCell ref="H2:K2"/>
    <mergeCell ref="H3:H4"/>
    <mergeCell ref="Q25:T25"/>
  </mergeCells>
  <dataValidations disablePrompts="1" count="1">
    <dataValidation type="list" allowBlank="1" showInputMessage="1" showErrorMessage="1" sqref="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formula1>$A$13:$A$41</formula1>
    </dataValidation>
  </dataValidations>
  <pageMargins left="0.75" right="0.75" top="1" bottom="1"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Metas_Magnitud</vt:lpstr>
      <vt:lpstr>Anualización</vt:lpstr>
      <vt:lpstr>1_Acciones_disciplinarias</vt:lpstr>
      <vt:lpstr>Act_1</vt:lpstr>
      <vt:lpstr>2_Seguimientos</vt:lpstr>
      <vt:lpstr>Act_2</vt:lpstr>
      <vt:lpstr>3_MIPG</vt:lpstr>
      <vt:lpstr>Act_3</vt:lpstr>
      <vt:lpstr>Variables</vt:lpstr>
      <vt:lpstr>'1_Acciones_disciplinarias'!Área_de_impresión</vt:lpstr>
      <vt:lpstr>'2_Seguimientos'!Área_de_impresión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Dary Guerrero Tibatá</dc:creator>
  <cp:lastModifiedBy>Luz Dary Guerrero Tibata</cp:lastModifiedBy>
  <cp:lastPrinted>2019-03-04T15:31:33Z</cp:lastPrinted>
  <dcterms:created xsi:type="dcterms:W3CDTF">2014-11-26T14:33:56Z</dcterms:created>
  <dcterms:modified xsi:type="dcterms:W3CDTF">2019-03-21T14:08:29Z</dcterms:modified>
</cp:coreProperties>
</file>