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015" tabRatio="453" activeTab="0"/>
  </bookViews>
  <sheets>
    <sheet name="Sección 1. Metas - Magnitud" sheetId="1" r:id="rId1"/>
    <sheet name="Anualización" sheetId="2" r:id="rId2"/>
    <sheet name="1" sheetId="3" r:id="rId3"/>
    <sheet name="2" sheetId="4" r:id="rId4"/>
    <sheet name="3_PAAC" sheetId="5" r:id="rId5"/>
    <sheet name="ACT_3" sheetId="6" r:id="rId6"/>
    <sheet name="4" sheetId="7" r:id="rId7"/>
    <sheet name="Variables" sheetId="8" r:id="rId8"/>
  </sheets>
  <externalReferences>
    <externalReference r:id="rId11"/>
    <externalReference r:id="rId12"/>
  </externalReferences>
  <definedNames>
    <definedName name="CONDICION_POBLACIONAL" localSheetId="1">'[2]Variables'!$C$1:$C$24</definedName>
    <definedName name="CONDICION_POBLACIONAL" localSheetId="7">'[1]Variables'!$C$1:$C$24</definedName>
    <definedName name="CONDICION_POBLACIONAL">'[1]Variables'!$C$1:$C$24</definedName>
    <definedName name="GRUPO_ETAREO" localSheetId="1">'[2]Variables'!$A$1:$A$8</definedName>
    <definedName name="GRUPO_ETAREO" localSheetId="7">'[1]Variables'!$A$1:$A$8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'[2]Variables'!$H$1:$H$8</definedName>
    <definedName name="GRUPOS_ETNICOS" localSheetId="7">'[1]Variables'!$H$1:$H$8</definedName>
    <definedName name="GRUPOS_ETNICOS">'[1]Variables'!$H$1:$H$8</definedName>
    <definedName name="LOCALIDAD">#REF!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2"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comments3.xml><?xml version="1.0" encoding="utf-8"?>
<comments xmlns="http://schemas.openxmlformats.org/spreadsheetml/2006/main">
  <authors>
    <author>Luz Dary Guerrero Tibata</author>
  </authors>
  <commentList>
    <comment ref="B5"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sharedStrings.xml><?xml version="1.0" encoding="utf-8"?>
<sst xmlns="http://schemas.openxmlformats.org/spreadsheetml/2006/main" count="772" uniqueCount="461">
  <si>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</si>
  <si>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</si>
  <si>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</si>
  <si>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</si>
  <si>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</si>
  <si>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</si>
  <si>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</si>
  <si>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</si>
  <si>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</si>
  <si>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</si>
  <si>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</si>
  <si>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</si>
  <si>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</si>
  <si>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</si>
  <si>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</si>
  <si>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</si>
  <si>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</si>
  <si>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</si>
  <si>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</si>
  <si>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</si>
  <si>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</si>
  <si>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</si>
  <si>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</si>
  <si>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</si>
  <si>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</si>
  <si>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</si>
  <si>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</si>
  <si>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</si>
  <si>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</si>
  <si>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</si>
  <si>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</si>
  <si>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</si>
  <si>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</si>
  <si>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</si>
  <si>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</si>
  <si>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</si>
  <si>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</si>
  <si>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</si>
  <si>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</si>
  <si>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</si>
  <si>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</si>
  <si>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</si>
  <si>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</si>
  <si>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</si>
  <si>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</si>
  <si>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</si>
  <si>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</si>
  <si>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</si>
  <si>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</si>
  <si>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</si>
  <si>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</si>
  <si>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</si>
  <si>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</si>
  <si>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</si>
  <si>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</si>
  <si>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</si>
  <si>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</si>
  <si>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</si>
  <si>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</si>
  <si>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</si>
  <si>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</si>
  <si>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</si>
  <si>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</si>
  <si>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</si>
  <si>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</si>
  <si>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</si>
  <si>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</si>
  <si>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</si>
  <si>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</si>
  <si>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</si>
  <si>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</si>
  <si>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</si>
  <si>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</si>
  <si>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</si>
  <si>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</si>
  <si>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</si>
  <si>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</si>
  <si>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</si>
  <si>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</si>
  <si>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</si>
  <si>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</si>
  <si>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</si>
  <si>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</si>
  <si>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</si>
  <si>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</si>
  <si>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</si>
  <si>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</si>
  <si>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</si>
  <si>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</si>
  <si>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</si>
  <si>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</si>
  <si>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</si>
  <si>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</si>
  <si>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</si>
  <si>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</si>
  <si>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</si>
  <si>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</si>
  <si>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</si>
  <si>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</si>
  <si>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</si>
  <si>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</si>
  <si>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</si>
  <si>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</si>
  <si>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</si>
  <si>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</si>
  <si>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</si>
  <si>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</si>
  <si>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</si>
  <si>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</si>
  <si>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</si>
  <si>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</si>
  <si>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</si>
  <si>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</si>
  <si>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</si>
  <si>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</si>
  <si>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</si>
  <si>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</si>
  <si>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</si>
  <si>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</si>
  <si>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</si>
  <si>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</si>
  <si>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</si>
  <si>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</si>
  <si>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</si>
  <si>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</si>
  <si>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</si>
  <si>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</si>
  <si>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</si>
  <si>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</si>
  <si>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</si>
  <si>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</si>
  <si>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</si>
  <si>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</si>
  <si>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</si>
  <si>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</si>
  <si>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</si>
  <si>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</si>
  <si>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</si>
  <si>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</si>
  <si>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</si>
  <si>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</si>
  <si>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</si>
  <si>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</si>
  <si>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</si>
  <si>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</si>
  <si>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</si>
  <si>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</si>
  <si>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</si>
  <si>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</si>
  <si>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</si>
  <si>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</si>
  <si>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</si>
  <si>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</si>
  <si>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</si>
  <si>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</si>
  <si>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</si>
  <si>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</si>
  <si>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</si>
  <si>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</si>
  <si>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a través de la gestión ética y transparente.</t>
  </si>
  <si>
    <t>Formato de Hoja de Vida Indicador</t>
  </si>
  <si>
    <t xml:space="preserve">CODIGO: PE01-PR01-F03 </t>
  </si>
  <si>
    <t>HOJA DE VIDA INDICADOR</t>
  </si>
  <si>
    <t>SECRETARÍA DISTRITAL DE MOVILIDAD</t>
  </si>
  <si>
    <t>SECCIÓN 1. Identificación del Indicador</t>
  </si>
  <si>
    <t>Constante</t>
  </si>
  <si>
    <t>N.A.</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</si>
  <si>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</si>
  <si>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</si>
  <si>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</si>
  <si>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</si>
  <si>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</si>
  <si>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</si>
  <si>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</si>
  <si>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</si>
  <si>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</si>
  <si>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</si>
  <si>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</si>
  <si>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</si>
  <si>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</si>
  <si>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</si>
  <si>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</si>
  <si>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</si>
  <si>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</si>
  <si>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</si>
  <si>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</si>
  <si>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</si>
  <si>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</si>
  <si>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</si>
  <si>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</si>
  <si>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</si>
  <si>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</si>
  <si>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</si>
  <si>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</si>
  <si>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</si>
  <si>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</si>
  <si>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</si>
  <si>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</si>
  <si>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</si>
  <si>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</si>
  <si>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</si>
  <si>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</si>
  <si>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</si>
  <si>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</si>
  <si>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</si>
  <si>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</si>
  <si>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</si>
  <si>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</si>
  <si>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</si>
  <si>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</si>
  <si>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</si>
  <si>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</si>
  <si>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</si>
  <si>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</si>
  <si>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</si>
  <si>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</si>
  <si>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</si>
  <si>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</si>
  <si>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</si>
  <si>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</si>
  <si>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</si>
  <si>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</si>
  <si>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</si>
  <si>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</si>
  <si>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</si>
  <si>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</si>
  <si>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</si>
  <si>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</si>
  <si>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</si>
  <si>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</si>
  <si>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</si>
  <si>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</si>
  <si>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</si>
  <si>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</si>
  <si>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</si>
  <si>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</si>
  <si>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</si>
  <si>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</si>
  <si>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</si>
  <si>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</si>
  <si>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</si>
  <si>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</si>
  <si>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</si>
  <si>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</si>
  <si>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</si>
  <si>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</si>
  <si>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</si>
  <si>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</si>
  <si>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Nasly Jennifer Ruíz González</t>
  </si>
  <si>
    <t>42. Firma Director / Jefe Oficina</t>
  </si>
  <si>
    <t>45. Firma Subsecretario  (a) / Ordenador (a) de gasto</t>
  </si>
  <si>
    <t>43. Firma Subdirector</t>
  </si>
  <si>
    <t>+</t>
  </si>
  <si>
    <t>OFICINA DE CONTROL DISCIPLINARIO</t>
  </si>
  <si>
    <t xml:space="preserve">Gestionar el 100% de las quejas recibidas </t>
  </si>
  <si>
    <t>Oficina de Control Disciplinario</t>
  </si>
  <si>
    <t>PV02</t>
  </si>
  <si>
    <t>Trámite oportuno de quejas</t>
  </si>
  <si>
    <t>Medir la eficacia en las repuestas a las quejas recibidas en la dependencia con relación a los procesos disciplinarios.</t>
  </si>
  <si>
    <t xml:space="preserve">(Número de quejas tramitadas / Número de quejas recibidas) * 100 </t>
  </si>
  <si>
    <t>Actas de Reparto - Aplicativo de Correspondencia</t>
  </si>
  <si>
    <t>Número de quejas tramitadas</t>
  </si>
  <si>
    <t>Son las quejas efectivamente atendidas por la Oficina de Control Disciplinario</t>
  </si>
  <si>
    <t>Número de quejas recibidas</t>
  </si>
  <si>
    <t>Son las quejas allegadas a la Oficina de Control  Disciplinario</t>
  </si>
  <si>
    <t>Los beneficios para la comunidad son la confianza en las instituciones y en  los controles que se tienen por parte de la Secretaría de Movilidad. Para la Entidad el beneficio es afianzar la cultura de no corrupción o vulneración de la Ley.</t>
  </si>
  <si>
    <t>Equipo de la OCD</t>
  </si>
  <si>
    <t>Nancy Fabiola Alfonso Ruíz</t>
  </si>
  <si>
    <t xml:space="preserve"> Adelantar en el 100% los procesos de capacitación programados para la vigencia sobre el Código Disciplinario Único</t>
  </si>
  <si>
    <t>Capacitación sobre el Código Disciplinario Único</t>
  </si>
  <si>
    <t>Evaluar el cumplimiento en las actividades de capacitación referente a la ley 734 de 2002 y demás normas concordantes.</t>
  </si>
  <si>
    <t>Cumpliento de las Directiva 003 y 007 de la Alcaldia Mayor de Bogotá, y del análisis de las conductas reincidentes</t>
  </si>
  <si>
    <t xml:space="preserve"> (Número de capacitaciones ejecutadas / Número de capacitaciones programadas)*100</t>
  </si>
  <si>
    <t>Número de capacitaciones ejecutadas</t>
  </si>
  <si>
    <t>Número de capacitaciones programadas</t>
  </si>
  <si>
    <t>Son aquellas efectivamente realizadas de conformidad con el cronograma establecido</t>
  </si>
  <si>
    <t>Son aquellas que se programan durante la vigencia</t>
  </si>
  <si>
    <t>El beneficio para la entidad redundará en el conocimiento de las personas con vinculación nueva a la Entidad, así como para los ya vinculados, con carácter preventivo, de las actuaciones que pueden constituir falta disciplinaria.</t>
  </si>
  <si>
    <t>SECCIÓN 1. Identificación del Dato Estadístico</t>
  </si>
  <si>
    <t>4. Dependencia Responsable</t>
  </si>
  <si>
    <t>5. Proyecto</t>
  </si>
  <si>
    <t>6. Código del Proyecto</t>
  </si>
  <si>
    <t>7. Proceso</t>
  </si>
  <si>
    <t>8. Código del proceso</t>
  </si>
  <si>
    <t>9. Objetivo Estratégico</t>
  </si>
  <si>
    <t>10. Meta Producto</t>
  </si>
  <si>
    <t>11. Nombre del dato estadístico</t>
  </si>
  <si>
    <t>12. Fecha de programación</t>
  </si>
  <si>
    <t>13. Objetivo y descripción del Dato Estadístico</t>
  </si>
  <si>
    <t>14. Fuente u origen de Datos</t>
  </si>
  <si>
    <t>15. Unidad de medida deldato estadístico</t>
  </si>
  <si>
    <t>16. Inicio de la Serie</t>
  </si>
  <si>
    <t>17. Fin de la Serie</t>
  </si>
  <si>
    <t>18. Frecuencia del reporte</t>
  </si>
  <si>
    <t>SECCIÓN 2. Seguimiento al Dato Estadístico</t>
  </si>
  <si>
    <t>19. Dato Estadístico</t>
  </si>
  <si>
    <t>Enero</t>
  </si>
  <si>
    <t>20. Observaciones</t>
  </si>
  <si>
    <t>21. Control de actualizaciones</t>
  </si>
  <si>
    <t xml:space="preserve">22. Fecha </t>
  </si>
  <si>
    <t>23. Campo modificado</t>
  </si>
  <si>
    <t>24.Modificación realizada.</t>
  </si>
  <si>
    <t>25. Responsable del Análisis</t>
  </si>
  <si>
    <t>26. Responsable del reporte</t>
  </si>
  <si>
    <t>27. Director / Jefe de Oficina / Subdirector</t>
  </si>
  <si>
    <t>30. Subsecretario (a) / Ordenador (a) del gasto</t>
  </si>
  <si>
    <t>28.  Firma Director / Jefe Oficina</t>
  </si>
  <si>
    <t>31.  Firma Subsecretario  (a) / Ordenador (a) de gasto</t>
  </si>
  <si>
    <t>29. Firma Subdirector</t>
  </si>
  <si>
    <t>Adelantar el procedimiento conforme con las competencias otorgadas por la Ley 734 de 2002</t>
  </si>
  <si>
    <t>Actuaciones con observancia de requisitos legales, sustanciales y procedimentales</t>
  </si>
  <si>
    <t>Registrar la cantidad de actuaciones realizadas en los expedientes disciplinarios en cada una de las etapas procesales.</t>
  </si>
  <si>
    <t>Reporte del equipo de profesionales de la OCD, Actas de Reparto, Sistema de Información DistritalSLID</t>
  </si>
  <si>
    <t>Autos Inhibitorios</t>
  </si>
  <si>
    <t>Auto de acumulación o de incorporación</t>
  </si>
  <si>
    <t>Auto de Cierre de Investigación</t>
  </si>
  <si>
    <t xml:space="preserve">Auto Pliego de Cargos </t>
  </si>
  <si>
    <t>Auto de Citación a Audiencia Pública</t>
  </si>
  <si>
    <t>Auto Decreto de pruebas</t>
  </si>
  <si>
    <t>Auto que resuelve  nulidad de parte o de oficio</t>
  </si>
  <si>
    <t xml:space="preserve">Auto que concede recursos de apelación </t>
  </si>
  <si>
    <t>Auto que resuelve recurso de reposición</t>
  </si>
  <si>
    <t>Auto de remisión por competencia</t>
  </si>
  <si>
    <t>Fallos</t>
  </si>
  <si>
    <t>Contestación de tutelas, derechos de petición o demandas ante lo Contencioso Administrativo</t>
  </si>
  <si>
    <t>Auto que concede recurso de queja</t>
  </si>
  <si>
    <t>Auto que declara persona ausente</t>
  </si>
  <si>
    <t>Auto que designa defensor de oficio</t>
  </si>
  <si>
    <t>Auto Inadmisorio</t>
  </si>
  <si>
    <t xml:space="preserve">Auto que ordena una comision </t>
  </si>
  <si>
    <t xml:space="preserve">Auto de desglose </t>
  </si>
  <si>
    <t>Auto que dispone la citacion de audiencia a testigo renuente</t>
  </si>
  <si>
    <t>Auto que reconoce personería</t>
  </si>
  <si>
    <t xml:space="preserve">Auto de Obedézcase y cúmplase lo resuelto por el superior </t>
  </si>
  <si>
    <t xml:space="preserve">Auto de Reasignación </t>
  </si>
  <si>
    <t xml:space="preserve">Auto que declara desierto recurso de apelacion </t>
  </si>
  <si>
    <t xml:space="preserve">Auto que niega la practica de pruebas </t>
  </si>
  <si>
    <t xml:space="preserve">Auto que dispone la compulsa de copias al Consejo Superior de la Judicatura </t>
  </si>
  <si>
    <t xml:space="preserve">Auto que autoriza la expedición de copias </t>
  </si>
  <si>
    <t>Apertura de Investigación</t>
  </si>
  <si>
    <t>Prórroga del término de la investigación disciplinaria</t>
  </si>
  <si>
    <t>Auto que rechaza por improcedente un recurso</t>
  </si>
  <si>
    <t xml:space="preserve">Auto que rechaza de plano una nulidad </t>
  </si>
  <si>
    <t>Apertura Indagación preliminar</t>
  </si>
  <si>
    <t>DATO ESTADÍSTICO</t>
  </si>
  <si>
    <t xml:space="preserve">Auto aclaratorio </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</si>
  <si>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</si>
  <si>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</si>
  <si>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</si>
  <si>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</si>
  <si>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</si>
  <si>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</si>
  <si>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</si>
  <si>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</si>
  <si>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</si>
  <si>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OBJETIVO DEL SISTEMA INTEGRADO DE GESTIÓN</t>
  </si>
  <si>
    <t>PILAR / EJES</t>
  </si>
  <si>
    <t>02- Pilar Democracia Urbana</t>
  </si>
  <si>
    <t>04- Eje Transversal Nuevo Ordenamiento Territorial</t>
  </si>
  <si>
    <t>07- Eje Transversal Gobierno legítimo, fortalecimiento local y eficiencia</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</si>
  <si>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</si>
  <si>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</si>
  <si>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</si>
  <si>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</si>
  <si>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</si>
  <si>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</si>
  <si>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</si>
  <si>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</si>
  <si>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</si>
  <si>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</si>
  <si>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</si>
  <si>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</si>
  <si>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</si>
  <si>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</si>
  <si>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</si>
  <si>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</si>
  <si>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</si>
  <si>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</si>
  <si>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</si>
  <si>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</si>
  <si>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</si>
  <si>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</si>
  <si>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</si>
  <si>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</si>
  <si>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</si>
  <si>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</si>
  <si>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</si>
  <si>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</si>
  <si>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</si>
  <si>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Formato de programación y seguimiento al Plan Operativo Anual de gestión sin inversión</t>
  </si>
  <si>
    <t>Cumplimiento del P.A.A.C</t>
  </si>
  <si>
    <t>Registros Administrativos</t>
  </si>
  <si>
    <t>(Total actividades ejecutadas / Total actividades programadas)*100</t>
  </si>
  <si>
    <t xml:space="preserve">Total actividades ejecutadas </t>
  </si>
  <si>
    <t>Total actividades programadas</t>
  </si>
  <si>
    <t>Corresponde a las actividades efectivamente realizadas y evidenciadas</t>
  </si>
  <si>
    <t>Corresponde a las actividades registradas en cada componente del P.A.A.C. donde participa la SPS</t>
  </si>
  <si>
    <t>CODIGO Y NOMBRE DEL PROYECTO DE INVERSIÓN O DEL POA SIN INVERSIÓN</t>
  </si>
  <si>
    <t>SUBSECRETARÍA RESPONSABLE:</t>
  </si>
  <si>
    <t>ORDENADOR DEL GASTO:</t>
  </si>
  <si>
    <t>NASLY JENNIFER RUÍZ GONZÁLEZ</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</si>
  <si>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</si>
  <si>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</si>
  <si>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</si>
  <si>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</si>
  <si>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</si>
  <si>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</si>
  <si>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</si>
  <si>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</si>
  <si>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</si>
  <si>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</si>
  <si>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</si>
  <si>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</si>
  <si>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</si>
  <si>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</si>
  <si>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TOTAL</t>
  </si>
  <si>
    <t>Realizar el 100% de las actividades programadas en el Plan Anticorrupción y de Atención al Ciudadano de la vigencia por la Oficina de Control Disciplinario</t>
  </si>
  <si>
    <t>Preveer la materialización de riesgos de corrupción que obstaculicen la gestión que adelanta la dependencia</t>
  </si>
  <si>
    <t>Monitoreo del comportamiento de los riesgos de corrupción de la Oficina de Control Disciplinario</t>
  </si>
  <si>
    <t>Monitoreo a corte de abril de los riesgos de la Oficina de Control Disciplinario</t>
  </si>
  <si>
    <t>Monitoreo a corte de agosto de los riesgos de la Oficina de Control Disciplinario</t>
  </si>
  <si>
    <t>1. Código Meta</t>
  </si>
  <si>
    <t>2.  Descripción Meta</t>
  </si>
  <si>
    <t xml:space="preserve">2.  Descripción Meta </t>
  </si>
  <si>
    <t>Misael Morales Ortiz</t>
  </si>
  <si>
    <t>Enero de 2019</t>
  </si>
  <si>
    <t xml:space="preserve">Misael Morales Ortiz </t>
  </si>
  <si>
    <t>01 de enero de 2019</t>
  </si>
  <si>
    <t>Expedientes Prescritos</t>
  </si>
  <si>
    <t xml:space="preserve"> Expedientes Activos</t>
  </si>
  <si>
    <t xml:space="preserve"> Expedientes archivados </t>
  </si>
  <si>
    <r>
      <t>SEGUIMIENTO PLAN OPERATIVO ANUAL - POA                                         VIGENCIA:</t>
    </r>
    <r>
      <rPr>
        <b/>
        <u val="single"/>
        <sz val="11"/>
        <rFont val="Arial"/>
        <family val="2"/>
      </rPr>
      <t>2019</t>
    </r>
  </si>
  <si>
    <t xml:space="preserve">SISTEMA INTEGRADO DE GESTION DISTRITAL BAJO EL ESTÁNDAR MIPG
</t>
  </si>
  <si>
    <t>VERSIÓN: 1.0</t>
  </si>
  <si>
    <t>Código: PE01-PR01-F02</t>
  </si>
  <si>
    <t>Versión: 1.0</t>
  </si>
  <si>
    <t>SUBSECRETARIA RESPONSABLE:</t>
  </si>
  <si>
    <t>PROGRAMACIÓN CUATRIENIO</t>
  </si>
  <si>
    <t>% CUMPLIMIENTO CUATRIENIO</t>
  </si>
  <si>
    <t>TIPO DE ANUALIZACIÓN</t>
  </si>
  <si>
    <t xml:space="preserve">VARIABLE </t>
  </si>
  <si>
    <t>MAGNITUD CUATRIENIO</t>
  </si>
  <si>
    <t>VERSIÓN 1.0</t>
  </si>
  <si>
    <t>SISTEMA INTEGRADO DE GESTION DISTRITAL BAJO EL ESTÁNDAR MIPG</t>
  </si>
  <si>
    <t>CÓDIGO: PE01-PR01-F07</t>
  </si>
  <si>
    <t>SUBSECRETARIA DE GESTIÓN CORPORATIVA</t>
  </si>
  <si>
    <r>
      <t>Verificar el cumplimiento de los compromisos adquiridos por la Oficina de Control Disciplinario</t>
    </r>
    <r>
      <rPr>
        <sz val="11"/>
        <color indexed="10"/>
        <rFont val="Arial"/>
        <family val="2"/>
      </rPr>
      <t xml:space="preserve"> </t>
    </r>
    <r>
      <rPr>
        <sz val="11"/>
        <rFont val="Arial"/>
        <family val="2"/>
      </rPr>
      <t>en el P.A.A.C. de la vigencia</t>
    </r>
  </si>
  <si>
    <r>
      <t>Sección No. 1: PROGRAMACIÓN  VIGENCIA _</t>
    </r>
    <r>
      <rPr>
        <b/>
        <u val="single"/>
        <sz val="11"/>
        <color indexed="56"/>
        <rFont val="Arial"/>
        <family val="2"/>
      </rPr>
      <t>2019_</t>
    </r>
  </si>
  <si>
    <r>
      <t>Formato de Anexo de Ac</t>
    </r>
    <r>
      <rPr>
        <b/>
        <sz val="11"/>
        <color indexed="8"/>
        <rFont val="Arial"/>
        <family val="2"/>
      </rPr>
      <t>tividades</t>
    </r>
  </si>
  <si>
    <t>SISTEMA INTEGRADO DE GESTION DISTRITAL  BAJO EL ESTÁNDAR MIPG</t>
  </si>
  <si>
    <t xml:space="preserve">Auto que resuelve una recusación. </t>
  </si>
  <si>
    <t>Auto que decreta un impedimento</t>
  </si>
  <si>
    <t>VIGENCIA 2016</t>
  </si>
  <si>
    <t>VIGENCIA 2017</t>
  </si>
  <si>
    <t>VIGENCIA 2018</t>
  </si>
  <si>
    <t>VIGENCIA 2019</t>
  </si>
  <si>
    <t>VIGENCIA 2020</t>
  </si>
  <si>
    <t>Subsecretaría de Gestión Corporativa</t>
  </si>
  <si>
    <t>MAGNITUD META - Vigencia</t>
  </si>
  <si>
    <t>N.A</t>
  </si>
  <si>
    <t>POA GESTIÓN SIN INVERSIÓN OFICINA CONTROL DISCIPLINARIO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</si>
</sst>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 #,##0.00_ ;_ * \-#,##0.00_ ;_ * &quot;-&quot;??_ ;_ @_ "/>
    <numFmt numFmtId="193" formatCode="0.0%"/>
    <numFmt numFmtId="194" formatCode="&quot;$&quot;\ #,##0"/>
    <numFmt numFmtId="195" formatCode="0.0"/>
    <numFmt numFmtId="196" formatCode="#,##0.0"/>
    <numFmt numFmtId="197" formatCode="_(* #,##0.0_);_(* \(#,##0.0\);_(* &quot;-&quot;??_);_(@_)"/>
    <numFmt numFmtId="198" formatCode="0.000%"/>
    <numFmt numFmtId="199" formatCode="[$-240A]dddd\,\ dd&quot; de &quot;mmmm&quot; de &quot;yyyy"/>
    <numFmt numFmtId="200" formatCode="[$-240A]hh:mm:ss\ AM/PM"/>
    <numFmt numFmtId="201" formatCode="[$-240A]h:mm:ss\ AM/PM"/>
  </numFmts>
  <fonts count="8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b/>
      <sz val="11"/>
      <color indexed="8"/>
      <name val="Arial"/>
      <family val="2"/>
    </font>
    <font>
      <sz val="9"/>
      <name val="Tahoma"/>
      <family val="2"/>
    </font>
    <font>
      <b/>
      <sz val="9"/>
      <name val="Tahoma"/>
      <family val="2"/>
    </font>
    <font>
      <sz val="11"/>
      <color indexed="10"/>
      <name val="Arial"/>
      <family val="2"/>
    </font>
    <font>
      <b/>
      <u val="single"/>
      <sz val="11"/>
      <color indexed="56"/>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indexed="55"/>
      <name val="Arial"/>
      <family val="2"/>
    </font>
    <font>
      <sz val="11"/>
      <color indexed="22"/>
      <name val="Arial"/>
      <family val="2"/>
    </font>
    <font>
      <sz val="11"/>
      <color indexed="62"/>
      <name val="Arial"/>
      <family val="2"/>
    </font>
    <font>
      <b/>
      <sz val="11"/>
      <color indexed="62"/>
      <name val="Arial"/>
      <family val="2"/>
    </font>
    <font>
      <b/>
      <sz val="11"/>
      <color indexed="10"/>
      <name val="Arial"/>
      <family val="2"/>
    </font>
    <font>
      <b/>
      <sz val="11"/>
      <color indexed="9"/>
      <name val="Arial"/>
      <family val="2"/>
    </font>
    <font>
      <b/>
      <sz val="11"/>
      <color indexed="56"/>
      <name val="Arial"/>
      <family val="2"/>
    </font>
    <font>
      <sz val="8"/>
      <name val="Segoe UI"/>
      <family val="2"/>
    </font>
    <font>
      <sz val="10"/>
      <color indexed="8"/>
      <name val="Calibri"/>
      <family val="0"/>
    </font>
    <font>
      <sz val="6.5"/>
      <color indexed="8"/>
      <name val="Calibri"/>
      <family val="0"/>
    </font>
    <font>
      <sz val="9"/>
      <color indexed="63"/>
      <name val="Calibri"/>
      <family val="0"/>
    </font>
    <font>
      <sz val="14"/>
      <color indexed="63"/>
      <name val="Calibri"/>
      <family val="0"/>
    </font>
    <font>
      <sz val="6.9"/>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1"/>
      <color theme="1"/>
      <name val="Arial"/>
      <family val="2"/>
    </font>
    <font>
      <sz val="10"/>
      <color rgb="FF000000"/>
      <name val="Arial"/>
      <family val="2"/>
    </font>
    <font>
      <sz val="11"/>
      <color theme="0" tint="-0.3499799966812134"/>
      <name val="Arial"/>
      <family val="2"/>
    </font>
    <font>
      <sz val="11"/>
      <color theme="0" tint="-0.1499900072813034"/>
      <name val="Arial"/>
      <family val="2"/>
    </font>
    <font>
      <sz val="11"/>
      <color theme="0" tint="-0.24997000396251678"/>
      <name val="Arial"/>
      <family val="2"/>
    </font>
    <font>
      <sz val="11"/>
      <color theme="4"/>
      <name val="Arial"/>
      <family val="2"/>
    </font>
    <font>
      <b/>
      <sz val="11"/>
      <color theme="4"/>
      <name val="Arial"/>
      <family val="2"/>
    </font>
    <font>
      <sz val="11"/>
      <color rgb="FFFF0000"/>
      <name val="Arial"/>
      <family val="2"/>
    </font>
    <font>
      <b/>
      <sz val="11"/>
      <color rgb="FFFF0000"/>
      <name val="Arial"/>
      <family val="2"/>
    </font>
    <font>
      <b/>
      <sz val="11"/>
      <color theme="0"/>
      <name val="Arial"/>
      <family val="2"/>
    </font>
    <font>
      <b/>
      <sz val="11"/>
      <color theme="3" tint="-0.4999699890613556"/>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style="thin"/>
      <top style="thin"/>
      <bottom style="medium"/>
    </border>
    <border>
      <left style="thin"/>
      <right style="medium"/>
      <top style="thin"/>
      <bottom style="medium"/>
    </border>
    <border>
      <left/>
      <right style="medium"/>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medium"/>
    </border>
    <border>
      <left/>
      <right/>
      <top/>
      <bottom style="medium"/>
    </border>
    <border>
      <left/>
      <right style="medium"/>
      <top/>
      <bottom style="medium"/>
    </border>
    <border>
      <left style="medium"/>
      <right/>
      <top/>
      <bottom style="medium"/>
    </border>
    <border>
      <left style="medium"/>
      <right style="medium"/>
      <top style="medium"/>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192" fontId="2" fillId="0" borderId="0" applyFont="0" applyFill="0" applyBorder="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92" fontId="2"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90" fontId="1" fillId="0" borderId="0" applyFont="0" applyFill="0" applyBorder="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424">
    <xf numFmtId="0" fontId="0" fillId="0" borderId="0" xfId="0" applyFont="1" applyAlignment="1">
      <alignment/>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10" fontId="7" fillId="2" borderId="10" xfId="59" applyNumberFormat="1" applyFont="1" applyFill="1" applyBorder="1" applyAlignment="1" applyProtection="1">
      <alignment horizontal="center" vertical="center" wrapText="1"/>
      <protection/>
    </xf>
    <xf numFmtId="0" fontId="8" fillId="35" borderId="11" xfId="64" applyFont="1" applyFill="1" applyBorder="1" applyAlignment="1">
      <alignment horizontal="center" vertical="center"/>
      <protection/>
    </xf>
    <xf numFmtId="0" fontId="8" fillId="35" borderId="12" xfId="64" applyFont="1" applyFill="1" applyBorder="1" applyAlignment="1">
      <alignment horizontal="center" vertical="center"/>
      <protection/>
    </xf>
    <xf numFmtId="0" fontId="8" fillId="35" borderId="13" xfId="64" applyFont="1" applyFill="1" applyBorder="1" applyAlignment="1">
      <alignment horizontal="center" vertical="center"/>
      <protection/>
    </xf>
    <xf numFmtId="0" fontId="8" fillId="35" borderId="14" xfId="64" applyFont="1" applyFill="1" applyBorder="1" applyAlignment="1">
      <alignment horizontal="center" vertical="center" wrapText="1"/>
      <protection/>
    </xf>
    <xf numFmtId="0" fontId="8" fillId="35" borderId="15" xfId="64" applyFont="1" applyFill="1" applyBorder="1" applyAlignment="1">
      <alignment horizontal="center" vertical="center" wrapText="1"/>
      <protection/>
    </xf>
    <xf numFmtId="0" fontId="8" fillId="35" borderId="16" xfId="64" applyFont="1" applyFill="1" applyBorder="1" applyAlignment="1">
      <alignment horizontal="center" vertical="center" wrapText="1"/>
      <protection/>
    </xf>
    <xf numFmtId="0" fontId="4" fillId="36" borderId="17" xfId="64" applyFont="1" applyFill="1" applyBorder="1">
      <alignment/>
      <protection/>
    </xf>
    <xf numFmtId="0" fontId="5" fillId="36" borderId="18" xfId="64" applyFont="1" applyFill="1" applyBorder="1" applyAlignment="1">
      <alignment horizontal="center"/>
      <protection/>
    </xf>
    <xf numFmtId="0" fontId="5" fillId="36" borderId="0" xfId="64" applyFont="1" applyFill="1" applyBorder="1" applyAlignment="1">
      <alignment horizontal="center"/>
      <protection/>
    </xf>
    <xf numFmtId="0" fontId="5" fillId="36" borderId="19" xfId="64" applyFont="1" applyFill="1" applyBorder="1" applyAlignment="1">
      <alignment horizontal="center"/>
      <protection/>
    </xf>
    <xf numFmtId="0" fontId="5" fillId="0" borderId="20" xfId="64" applyFont="1" applyFill="1" applyBorder="1" applyAlignment="1">
      <alignment horizontal="center"/>
      <protection/>
    </xf>
    <xf numFmtId="3" fontId="5" fillId="0" borderId="14" xfId="64" applyNumberFormat="1" applyFont="1" applyFill="1" applyBorder="1" applyAlignment="1">
      <alignment/>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0" fontId="5" fillId="0" borderId="21" xfId="64" applyFont="1" applyFill="1" applyBorder="1" applyAlignment="1">
      <alignment horizontal="center"/>
      <protection/>
    </xf>
    <xf numFmtId="3" fontId="5" fillId="0" borderId="22" xfId="64" applyNumberFormat="1" applyFont="1" applyFill="1" applyBorder="1" applyAlignment="1">
      <alignment/>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3" fontId="2" fillId="0" borderId="10" xfId="62" applyNumberFormat="1" applyFont="1" applyFill="1" applyBorder="1" applyAlignment="1">
      <alignment/>
      <protection/>
    </xf>
    <xf numFmtId="0" fontId="2" fillId="0" borderId="0" xfId="62" applyFont="1">
      <alignment/>
      <protection/>
    </xf>
    <xf numFmtId="0" fontId="9" fillId="35" borderId="11" xfId="64" applyFont="1" applyFill="1" applyBorder="1" applyAlignment="1">
      <alignment horizontal="centerContinuous" vertical="center"/>
      <protection/>
    </xf>
    <xf numFmtId="0" fontId="9" fillId="35" borderId="12" xfId="64" applyFont="1" applyFill="1" applyBorder="1" applyAlignment="1">
      <alignment horizontal="centerContinuous" vertical="center"/>
      <protection/>
    </xf>
    <xf numFmtId="0" fontId="9" fillId="35" borderId="13" xfId="64" applyFont="1" applyFill="1" applyBorder="1" applyAlignment="1">
      <alignment horizontal="centerContinuous" vertical="center"/>
      <protection/>
    </xf>
    <xf numFmtId="0" fontId="2" fillId="0" borderId="0" xfId="65" applyFont="1" applyAlignment="1">
      <alignment horizontal="center" vertical="center"/>
      <protection/>
    </xf>
    <xf numFmtId="0" fontId="9" fillId="35" borderId="14" xfId="64" applyFont="1" applyFill="1" applyBorder="1" applyAlignment="1">
      <alignment horizontal="center" vertical="center" wrapText="1"/>
      <protection/>
    </xf>
    <xf numFmtId="0" fontId="9" fillId="35" borderId="15" xfId="64" applyFont="1" applyFill="1" applyBorder="1" applyAlignment="1">
      <alignment horizontal="center" vertical="center" wrapText="1"/>
      <protection/>
    </xf>
    <xf numFmtId="0" fontId="9" fillId="35" borderId="16" xfId="64" applyFont="1" applyFill="1" applyBorder="1" applyAlignment="1">
      <alignment horizontal="center" vertical="center" wrapText="1"/>
      <protection/>
    </xf>
    <xf numFmtId="0" fontId="3" fillId="36" borderId="17" xfId="64" applyFont="1" applyFill="1" applyBorder="1">
      <alignment/>
      <protection/>
    </xf>
    <xf numFmtId="0" fontId="2" fillId="36" borderId="18" xfId="64" applyFont="1" applyFill="1" applyBorder="1" applyAlignment="1">
      <alignment horizontal="center"/>
      <protection/>
    </xf>
    <xf numFmtId="0" fontId="2" fillId="36" borderId="0" xfId="64" applyFont="1" applyFill="1" applyBorder="1" applyAlignment="1">
      <alignment horizontal="center"/>
      <protection/>
    </xf>
    <xf numFmtId="0" fontId="2" fillId="36" borderId="19" xfId="64" applyFont="1" applyFill="1" applyBorder="1" applyAlignment="1">
      <alignment horizontal="center"/>
      <protection/>
    </xf>
    <xf numFmtId="0" fontId="3" fillId="0" borderId="20" xfId="64" applyFont="1" applyFill="1" applyBorder="1" applyAlignment="1">
      <alignment horizontal="center"/>
      <protection/>
    </xf>
    <xf numFmtId="3" fontId="3" fillId="0" borderId="14" xfId="64" applyNumberFormat="1" applyFont="1" applyFill="1" applyBorder="1" applyAlignment="1">
      <alignment horizontal="right"/>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0" fontId="2" fillId="0" borderId="20" xfId="64" applyFont="1" applyFill="1" applyBorder="1" applyAlignment="1">
      <alignment horizontal="center"/>
      <protection/>
    </xf>
    <xf numFmtId="3" fontId="2" fillId="0" borderId="14" xfId="64" applyNumberFormat="1" applyFont="1" applyFill="1" applyBorder="1" applyAlignment="1">
      <alignment/>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0" fontId="70" fillId="0" borderId="0" xfId="63" applyFont="1" applyFill="1" applyBorder="1" applyAlignment="1">
      <alignment horizontal="center" vertical="center"/>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center" vertical="center"/>
      <protection/>
    </xf>
    <xf numFmtId="1" fontId="7" fillId="0" borderId="0" xfId="54" applyNumberFormat="1" applyFont="1" applyFill="1" applyBorder="1" applyAlignment="1">
      <alignment horizontal="center" vertical="center" wrapText="1"/>
    </xf>
    <xf numFmtId="0" fontId="7" fillId="0" borderId="0" xfId="68" applyNumberFormat="1" applyFont="1" applyFill="1" applyBorder="1" applyAlignment="1">
      <alignment horizontal="center" vertical="center" wrapText="1"/>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1" fillId="0" borderId="0" xfId="63" applyFont="1" applyFill="1" applyBorder="1" applyAlignment="1">
      <alignment horizontal="center" vertical="center"/>
      <protection/>
    </xf>
    <xf numFmtId="9" fontId="7" fillId="0" borderId="0" xfId="68" applyFont="1" applyFill="1" applyBorder="1" applyAlignment="1">
      <alignment horizontal="center" vertical="center"/>
    </xf>
    <xf numFmtId="193" fontId="6" fillId="0" borderId="0" xfId="68" applyNumberFormat="1" applyFont="1" applyFill="1" applyBorder="1" applyAlignment="1">
      <alignment horizontal="center" vertical="top" wrapText="1"/>
    </xf>
    <xf numFmtId="9" fontId="6" fillId="0" borderId="0" xfId="68" applyFont="1" applyFill="1" applyBorder="1" applyAlignment="1">
      <alignment horizontal="center" vertical="top" wrapText="1"/>
    </xf>
    <xf numFmtId="9" fontId="71" fillId="0" borderId="0" xfId="67" applyFont="1" applyFill="1" applyBorder="1" applyAlignment="1">
      <alignment horizontal="center" vertical="center" wrapText="1"/>
    </xf>
    <xf numFmtId="0" fontId="3" fillId="34" borderId="10" xfId="62" applyFont="1" applyFill="1" applyBorder="1" applyAlignment="1">
      <alignment horizontal="center" vertical="center"/>
      <protection/>
    </xf>
    <xf numFmtId="0" fontId="4" fillId="37" borderId="10" xfId="64" applyFont="1" applyFill="1" applyBorder="1" applyAlignment="1">
      <alignment horizontal="center"/>
      <protection/>
    </xf>
    <xf numFmtId="3" fontId="4" fillId="37" borderId="10" xfId="59" applyNumberFormat="1" applyFont="1" applyFill="1" applyBorder="1" applyAlignment="1">
      <alignment horizontal="right"/>
      <protection/>
    </xf>
    <xf numFmtId="0" fontId="5" fillId="37" borderId="10" xfId="64" applyFont="1" applyFill="1" applyBorder="1" applyAlignment="1">
      <alignment horizontal="center"/>
      <protection/>
    </xf>
    <xf numFmtId="3" fontId="5" fillId="37" borderId="10" xfId="59" applyNumberFormat="1" applyFont="1" applyFill="1" applyBorder="1" applyAlignment="1">
      <alignment/>
      <protection/>
    </xf>
    <xf numFmtId="0" fontId="2" fillId="0" borderId="10" xfId="0" applyFont="1" applyBorder="1" applyAlignment="1">
      <alignment vertical="center" wrapText="1"/>
    </xf>
    <xf numFmtId="0" fontId="72" fillId="38" borderId="10" xfId="0" applyFont="1" applyFill="1" applyBorder="1" applyAlignment="1">
      <alignment horizontal="justify" vertical="center" wrapText="1"/>
    </xf>
    <xf numFmtId="0" fontId="72" fillId="0" borderId="10" xfId="0" applyFont="1" applyBorder="1" applyAlignment="1">
      <alignment horizontal="justify" vertical="center" wrapText="1"/>
    </xf>
    <xf numFmtId="0" fontId="0" fillId="0" borderId="10" xfId="0" applyFont="1" applyBorder="1" applyAlignment="1">
      <alignment/>
    </xf>
    <xf numFmtId="0" fontId="0" fillId="0" borderId="10" xfId="0" applyFont="1" applyBorder="1" applyAlignment="1">
      <alignment horizontal="justify" wrapText="1"/>
    </xf>
    <xf numFmtId="0" fontId="0" fillId="0" borderId="10" xfId="0" applyFont="1" applyBorder="1" applyAlignment="1">
      <alignment wrapText="1"/>
    </xf>
    <xf numFmtId="0" fontId="7" fillId="2" borderId="10" xfId="59" applyFont="1" applyFill="1" applyBorder="1" applyAlignment="1" applyProtection="1">
      <alignment horizontal="center" vertical="center" wrapText="1"/>
      <protection/>
    </xf>
    <xf numFmtId="0" fontId="7" fillId="2" borderId="25" xfId="59"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locked="0"/>
    </xf>
    <xf numFmtId="0" fontId="71" fillId="37" borderId="0" xfId="0" applyFont="1" applyFill="1" applyBorder="1" applyAlignment="1" applyProtection="1">
      <alignment/>
      <protection/>
    </xf>
    <xf numFmtId="0" fontId="71" fillId="0" borderId="0" xfId="0" applyFont="1" applyFill="1" applyAlignment="1" applyProtection="1">
      <alignment/>
      <protection/>
    </xf>
    <xf numFmtId="0" fontId="71" fillId="0" borderId="0" xfId="0" applyFont="1" applyBorder="1" applyAlignment="1" applyProtection="1">
      <alignment/>
      <protection/>
    </xf>
    <xf numFmtId="0" fontId="71" fillId="0" borderId="0" xfId="0" applyFont="1" applyBorder="1" applyAlignment="1" applyProtection="1">
      <alignment/>
      <protection/>
    </xf>
    <xf numFmtId="0" fontId="71" fillId="0" borderId="0" xfId="0" applyFont="1" applyAlignment="1" applyProtection="1">
      <alignment/>
      <protection/>
    </xf>
    <xf numFmtId="0" fontId="70" fillId="37" borderId="0" xfId="0" applyFont="1" applyFill="1" applyBorder="1" applyAlignment="1" applyProtection="1">
      <alignment vertical="center"/>
      <protection/>
    </xf>
    <xf numFmtId="0" fontId="70" fillId="37" borderId="0" xfId="0" applyFont="1" applyFill="1" applyBorder="1" applyAlignment="1" applyProtection="1">
      <alignment vertical="center" wrapText="1"/>
      <protection/>
    </xf>
    <xf numFmtId="0" fontId="70" fillId="37" borderId="0" xfId="0" applyFont="1" applyFill="1" applyBorder="1" applyAlignment="1" applyProtection="1">
      <alignment horizontal="center" vertical="center" wrapText="1"/>
      <protection/>
    </xf>
    <xf numFmtId="195" fontId="70" fillId="37" borderId="0" xfId="0" applyNumberFormat="1" applyFont="1" applyFill="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70" fillId="0" borderId="0" xfId="0" applyFont="1" applyBorder="1" applyAlignment="1" applyProtection="1">
      <alignment vertical="center" wrapText="1"/>
      <protection/>
    </xf>
    <xf numFmtId="0" fontId="71" fillId="0" borderId="0" xfId="0" applyFont="1" applyFill="1" applyAlignment="1" applyProtection="1">
      <alignment horizontal="center" vertical="center"/>
      <protection/>
    </xf>
    <xf numFmtId="193" fontId="6" fillId="39" borderId="10" xfId="0" applyNumberFormat="1" applyFont="1" applyFill="1" applyBorder="1" applyAlignment="1" applyProtection="1">
      <alignment horizontal="justify" vertical="center" wrapText="1"/>
      <protection/>
    </xf>
    <xf numFmtId="0" fontId="71" fillId="0" borderId="10" xfId="67" applyNumberFormat="1" applyFont="1" applyBorder="1" applyAlignment="1" applyProtection="1">
      <alignment vertical="center" wrapText="1"/>
      <protection locked="0"/>
    </xf>
    <xf numFmtId="0" fontId="70" fillId="37" borderId="10" xfId="67" applyNumberFormat="1" applyFont="1" applyFill="1" applyBorder="1" applyAlignment="1" applyProtection="1">
      <alignment horizontal="center" vertical="center" wrapText="1"/>
      <protection/>
    </xf>
    <xf numFmtId="193" fontId="7" fillId="39" borderId="25" xfId="0" applyNumberFormat="1" applyFont="1" applyFill="1" applyBorder="1" applyAlignment="1" applyProtection="1">
      <alignment horizontal="justify" vertical="center" wrapText="1"/>
      <protection/>
    </xf>
    <xf numFmtId="9" fontId="70" fillId="0" borderId="10" xfId="0" applyNumberFormat="1" applyFont="1" applyBorder="1" applyAlignment="1" applyProtection="1">
      <alignment vertical="center"/>
      <protection locked="0"/>
    </xf>
    <xf numFmtId="3" fontId="71" fillId="0" borderId="10" xfId="67" applyNumberFormat="1" applyFont="1" applyBorder="1" applyAlignment="1" applyProtection="1">
      <alignment vertical="center" wrapText="1"/>
      <protection locked="0"/>
    </xf>
    <xf numFmtId="3" fontId="71" fillId="0" borderId="10" xfId="67" applyNumberFormat="1" applyFont="1" applyFill="1" applyBorder="1" applyAlignment="1" applyProtection="1">
      <alignment vertical="center" wrapText="1"/>
      <protection locked="0"/>
    </xf>
    <xf numFmtId="0" fontId="6" fillId="0" borderId="10" xfId="0" applyNumberFormat="1" applyFont="1" applyFill="1" applyBorder="1" applyAlignment="1" applyProtection="1">
      <alignment horizontal="justify" vertical="center" wrapText="1"/>
      <protection/>
    </xf>
    <xf numFmtId="3" fontId="70" fillId="37" borderId="10" xfId="67" applyNumberFormat="1" applyFont="1" applyFill="1" applyBorder="1" applyAlignment="1" applyProtection="1">
      <alignment horizontal="center" vertical="center" wrapText="1"/>
      <protection/>
    </xf>
    <xf numFmtId="3" fontId="71" fillId="0" borderId="0" xfId="0" applyNumberFormat="1" applyFont="1" applyAlignment="1" applyProtection="1">
      <alignment/>
      <protection/>
    </xf>
    <xf numFmtId="3" fontId="6" fillId="0" borderId="10" xfId="0" applyNumberFormat="1" applyFont="1" applyFill="1" applyBorder="1" applyAlignment="1" applyProtection="1">
      <alignment horizontal="justify" vertical="center" wrapText="1"/>
      <protection/>
    </xf>
    <xf numFmtId="0" fontId="70" fillId="0" borderId="0" xfId="0" applyFont="1" applyAlignment="1" applyProtection="1">
      <alignment/>
      <protection/>
    </xf>
    <xf numFmtId="0" fontId="71" fillId="0" borderId="10" xfId="0" applyFont="1" applyBorder="1" applyAlignment="1" applyProtection="1">
      <alignment horizontal="center" vertical="center" wrapText="1"/>
      <protection locked="0"/>
    </xf>
    <xf numFmtId="0" fontId="71" fillId="0" borderId="10" xfId="0" applyFont="1" applyBorder="1" applyAlignment="1" applyProtection="1">
      <alignment horizontal="center" vertical="center" wrapText="1"/>
      <protection/>
    </xf>
    <xf numFmtId="0" fontId="70" fillId="0" borderId="10" xfId="0" applyFont="1" applyBorder="1" applyAlignment="1" applyProtection="1">
      <alignment vertical="center" wrapText="1"/>
      <protection/>
    </xf>
    <xf numFmtId="0" fontId="70" fillId="0" borderId="0" xfId="0" applyFont="1" applyAlignment="1">
      <alignment horizontal="center"/>
    </xf>
    <xf numFmtId="0" fontId="71" fillId="0" borderId="0" xfId="0" applyFont="1" applyAlignment="1">
      <alignment/>
    </xf>
    <xf numFmtId="0" fontId="70" fillId="0" borderId="0" xfId="0" applyFont="1" applyAlignment="1">
      <alignment/>
    </xf>
    <xf numFmtId="0" fontId="71" fillId="0" borderId="0" xfId="0" applyFont="1" applyFill="1" applyAlignment="1">
      <alignment/>
    </xf>
    <xf numFmtId="0" fontId="73" fillId="0" borderId="0" xfId="59" applyFont="1" applyFill="1" applyAlignment="1" applyProtection="1">
      <alignment vertical="center" wrapText="1"/>
      <protection/>
    </xf>
    <xf numFmtId="0" fontId="74" fillId="0" borderId="0" xfId="0" applyFont="1" applyFill="1" applyAlignment="1">
      <alignment/>
    </xf>
    <xf numFmtId="0" fontId="7" fillId="40" borderId="10" xfId="63" applyFont="1" applyFill="1" applyBorder="1" applyAlignment="1">
      <alignment horizontal="left" vertical="center" wrapText="1"/>
      <protection/>
    </xf>
    <xf numFmtId="0" fontId="6" fillId="37" borderId="10" xfId="63" applyFont="1" applyFill="1" applyBorder="1" applyAlignment="1">
      <alignment horizontal="center" vertical="center"/>
      <protection/>
    </xf>
    <xf numFmtId="0" fontId="6" fillId="33" borderId="10" xfId="63" applyFont="1" applyFill="1" applyBorder="1" applyAlignment="1">
      <alignment vertical="center"/>
      <protection/>
    </xf>
    <xf numFmtId="0" fontId="7" fillId="40" borderId="10" xfId="63" applyFont="1" applyFill="1" applyBorder="1" applyAlignment="1">
      <alignment vertical="center" wrapText="1"/>
      <protection/>
    </xf>
    <xf numFmtId="0" fontId="73" fillId="0" borderId="0" xfId="59" applyFont="1" applyFill="1" applyAlignment="1" applyProtection="1">
      <alignment vertical="center"/>
      <protection/>
    </xf>
    <xf numFmtId="0" fontId="75" fillId="0" borderId="0" xfId="59" applyFont="1" applyFill="1" applyAlignment="1" applyProtection="1">
      <alignment vertical="center"/>
      <protection/>
    </xf>
    <xf numFmtId="0" fontId="7" fillId="40" borderId="10" xfId="63" applyFont="1" applyFill="1" applyBorder="1" applyAlignment="1">
      <alignment vertical="top" wrapText="1"/>
      <protection/>
    </xf>
    <xf numFmtId="0" fontId="7" fillId="40" borderId="10" xfId="63" applyFont="1" applyFill="1" applyBorder="1" applyAlignment="1">
      <alignment horizontal="center" vertical="center" wrapText="1"/>
      <protection/>
    </xf>
    <xf numFmtId="0" fontId="7" fillId="40" borderId="10" xfId="0" applyFont="1" applyFill="1" applyBorder="1" applyAlignment="1">
      <alignment horizontal="center" vertical="center" wrapText="1"/>
    </xf>
    <xf numFmtId="0" fontId="7" fillId="40" borderId="10" xfId="63" applyFont="1" applyFill="1" applyBorder="1" applyAlignment="1">
      <alignment horizontal="center" vertical="center"/>
      <protection/>
    </xf>
    <xf numFmtId="0" fontId="76" fillId="33" borderId="10" xfId="68" applyNumberFormat="1" applyFont="1" applyFill="1" applyBorder="1" applyAlignment="1">
      <alignment horizontal="center" vertical="center"/>
    </xf>
    <xf numFmtId="9" fontId="77" fillId="0" borderId="10" xfId="67" applyFont="1" applyBorder="1" applyAlignment="1">
      <alignment horizontal="center" vertical="center" wrapText="1"/>
    </xf>
    <xf numFmtId="9" fontId="76" fillId="0" borderId="10" xfId="67" applyFont="1" applyBorder="1" applyAlignment="1">
      <alignment horizontal="center" vertical="center" wrapText="1"/>
    </xf>
    <xf numFmtId="9" fontId="71" fillId="0" borderId="10" xfId="67" applyFont="1" applyBorder="1" applyAlignment="1">
      <alignment horizontal="center" vertical="center" wrapText="1"/>
    </xf>
    <xf numFmtId="0" fontId="7" fillId="40" borderId="10" xfId="63" applyFont="1" applyFill="1" applyBorder="1" applyAlignment="1" applyProtection="1">
      <alignment horizontal="justify" vertical="center" wrapText="1"/>
      <protection locked="0"/>
    </xf>
    <xf numFmtId="0" fontId="78" fillId="0" borderId="0" xfId="63" applyFont="1" applyFill="1" applyBorder="1" applyAlignment="1" applyProtection="1">
      <alignment horizontal="center" vertical="center" wrapText="1"/>
      <protection locked="0"/>
    </xf>
    <xf numFmtId="0" fontId="7" fillId="0" borderId="0" xfId="63" applyFont="1" applyFill="1" applyBorder="1" applyAlignment="1">
      <alignment horizontal="center" vertical="center"/>
      <protection/>
    </xf>
    <xf numFmtId="0" fontId="71" fillId="0" borderId="0" xfId="0" applyFont="1" applyFill="1" applyBorder="1" applyAlignment="1">
      <alignment horizontal="center" vertical="center"/>
    </xf>
    <xf numFmtId="0" fontId="7" fillId="40" borderId="10" xfId="63" applyFont="1" applyFill="1" applyBorder="1" applyAlignment="1">
      <alignment horizontal="justify" vertical="center" wrapText="1"/>
      <protection/>
    </xf>
    <xf numFmtId="0" fontId="7" fillId="40" borderId="10" xfId="63" applyFont="1" applyFill="1" applyBorder="1" applyAlignment="1" applyProtection="1">
      <alignment horizontal="center" vertical="center" wrapText="1"/>
      <protection locked="0"/>
    </xf>
    <xf numFmtId="0" fontId="7" fillId="0" borderId="0" xfId="63" applyFont="1" applyFill="1" applyBorder="1" applyAlignment="1" applyProtection="1">
      <alignment horizontal="center" vertical="center" wrapText="1"/>
      <protection locked="0"/>
    </xf>
    <xf numFmtId="14" fontId="6" fillId="0" borderId="10" xfId="63" applyNumberFormat="1" applyFont="1" applyFill="1" applyBorder="1" applyAlignment="1" applyProtection="1">
      <alignment vertical="center" wrapText="1"/>
      <protection locked="0"/>
    </xf>
    <xf numFmtId="0" fontId="6" fillId="0" borderId="0" xfId="63" applyFont="1" applyFill="1" applyBorder="1" applyAlignment="1" applyProtection="1">
      <alignment horizontal="center" vertical="center"/>
      <protection locked="0"/>
    </xf>
    <xf numFmtId="0" fontId="6" fillId="0" borderId="0" xfId="63" applyFont="1" applyFill="1" applyBorder="1" applyAlignment="1" applyProtection="1">
      <alignment vertical="center" wrapText="1"/>
      <protection locked="0"/>
    </xf>
    <xf numFmtId="0" fontId="71" fillId="0" borderId="0" xfId="0" applyFont="1" applyAlignment="1" applyProtection="1">
      <alignment horizontal="center"/>
      <protection/>
    </xf>
    <xf numFmtId="0" fontId="71" fillId="0" borderId="0" xfId="0" applyFont="1" applyFill="1" applyAlignment="1" applyProtection="1">
      <alignment horizontal="center"/>
      <protection/>
    </xf>
    <xf numFmtId="0" fontId="7" fillId="33" borderId="0" xfId="63" applyFont="1" applyFill="1" applyAlignment="1">
      <alignment horizontal="center" vertical="center"/>
      <protection/>
    </xf>
    <xf numFmtId="0" fontId="6" fillId="33" borderId="0" xfId="63" applyFont="1" applyFill="1" applyAlignment="1">
      <alignment vertical="center"/>
      <protection/>
    </xf>
    <xf numFmtId="0" fontId="6" fillId="33" borderId="0" xfId="63" applyFont="1" applyFill="1" applyAlignment="1">
      <alignment vertical="top" wrapText="1"/>
      <protection/>
    </xf>
    <xf numFmtId="9" fontId="7" fillId="33" borderId="0" xfId="68" applyFont="1" applyFill="1" applyAlignment="1">
      <alignment vertical="center"/>
    </xf>
    <xf numFmtId="9" fontId="6" fillId="33" borderId="0" xfId="68" applyFont="1" applyFill="1" applyAlignment="1">
      <alignment vertical="center"/>
    </xf>
    <xf numFmtId="0" fontId="6" fillId="0" borderId="0" xfId="63" applyFont="1" applyFill="1" applyAlignment="1">
      <alignment vertical="center"/>
      <protection/>
    </xf>
    <xf numFmtId="0" fontId="71" fillId="0" borderId="0" xfId="0" applyFont="1" applyFill="1" applyBorder="1" applyAlignment="1">
      <alignment/>
    </xf>
    <xf numFmtId="0" fontId="73" fillId="0" borderId="0" xfId="59" applyFont="1" applyFill="1" applyBorder="1" applyAlignment="1" applyProtection="1">
      <alignment vertical="center" wrapText="1"/>
      <protection/>
    </xf>
    <xf numFmtId="0" fontId="71" fillId="0" borderId="0" xfId="0" applyFont="1" applyBorder="1" applyAlignment="1">
      <alignment/>
    </xf>
    <xf numFmtId="0" fontId="7" fillId="40" borderId="26" xfId="63" applyFont="1" applyFill="1" applyBorder="1" applyAlignment="1">
      <alignment horizontal="left" vertical="center" wrapText="1"/>
      <protection/>
    </xf>
    <xf numFmtId="0" fontId="6" fillId="33" borderId="27" xfId="63" applyFont="1" applyFill="1" applyBorder="1" applyAlignment="1">
      <alignment vertical="center"/>
      <protection/>
    </xf>
    <xf numFmtId="0" fontId="7" fillId="40" borderId="26" xfId="63" applyFont="1" applyFill="1" applyBorder="1" applyAlignment="1">
      <alignment horizontal="center" vertical="center" wrapText="1"/>
      <protection/>
    </xf>
    <xf numFmtId="0" fontId="7" fillId="40" borderId="27" xfId="63" applyFont="1" applyFill="1" applyBorder="1" applyAlignment="1">
      <alignment horizontal="center" vertical="center" wrapText="1"/>
      <protection/>
    </xf>
    <xf numFmtId="0" fontId="7" fillId="40" borderId="26" xfId="63" applyFont="1" applyFill="1" applyBorder="1" applyAlignment="1">
      <alignment horizontal="center" vertical="center"/>
      <protection/>
    </xf>
    <xf numFmtId="3" fontId="76" fillId="33" borderId="10" xfId="68" applyNumberFormat="1" applyFont="1" applyFill="1" applyBorder="1" applyAlignment="1">
      <alignment horizontal="center" vertical="center"/>
    </xf>
    <xf numFmtId="9" fontId="71" fillId="0" borderId="27" xfId="67" applyFont="1" applyBorder="1" applyAlignment="1">
      <alignment horizontal="center" vertical="center" wrapText="1"/>
    </xf>
    <xf numFmtId="0" fontId="7" fillId="40" borderId="26" xfId="63" applyFont="1" applyFill="1" applyBorder="1" applyAlignment="1" applyProtection="1">
      <alignment horizontal="justify" vertical="center" wrapText="1"/>
      <protection locked="0"/>
    </xf>
    <xf numFmtId="0" fontId="7" fillId="40" borderId="26" xfId="63" applyFont="1" applyFill="1" applyBorder="1" applyAlignment="1">
      <alignment horizontal="justify" vertical="center" wrapText="1"/>
      <protection/>
    </xf>
    <xf numFmtId="0" fontId="6" fillId="33" borderId="10" xfId="63" applyFont="1" applyFill="1" applyBorder="1" applyAlignment="1" applyProtection="1">
      <alignment vertical="center" wrapText="1"/>
      <protection locked="0"/>
    </xf>
    <xf numFmtId="0" fontId="7" fillId="40" borderId="28" xfId="63" applyFont="1" applyFill="1" applyBorder="1" applyAlignment="1">
      <alignment horizontal="justify" vertical="center" wrapText="1"/>
      <protection/>
    </xf>
    <xf numFmtId="0" fontId="71" fillId="0" borderId="0" xfId="0" applyFont="1" applyBorder="1" applyAlignment="1" applyProtection="1">
      <alignment/>
      <protection locked="0"/>
    </xf>
    <xf numFmtId="10" fontId="77" fillId="0" borderId="10" xfId="67" applyNumberFormat="1" applyFont="1" applyBorder="1" applyAlignment="1">
      <alignment horizontal="center" vertical="center" wrapText="1"/>
    </xf>
    <xf numFmtId="10" fontId="76" fillId="0" borderId="10" xfId="67" applyNumberFormat="1" applyFont="1" applyBorder="1" applyAlignment="1">
      <alignment horizontal="center" vertical="center" wrapText="1"/>
    </xf>
    <xf numFmtId="10" fontId="71" fillId="0" borderId="10" xfId="67" applyNumberFormat="1" applyFont="1" applyBorder="1" applyAlignment="1">
      <alignment horizontal="center" vertical="center" wrapText="1"/>
    </xf>
    <xf numFmtId="14" fontId="78" fillId="0" borderId="10" xfId="63" applyNumberFormat="1" applyFont="1" applyFill="1" applyBorder="1" applyAlignment="1" applyProtection="1">
      <alignment vertical="center" wrapText="1"/>
      <protection locked="0"/>
    </xf>
    <xf numFmtId="0" fontId="70" fillId="14" borderId="29" xfId="0" applyFont="1" applyFill="1" applyBorder="1" applyAlignment="1">
      <alignment horizontal="center" vertical="center" wrapText="1"/>
    </xf>
    <xf numFmtId="0" fontId="70" fillId="40" borderId="1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7" fontId="6" fillId="0" borderId="10" xfId="0" applyNumberFormat="1" applyFont="1" applyFill="1" applyBorder="1" applyAlignment="1" applyProtection="1">
      <alignment horizontal="right" vertical="center" wrapText="1"/>
      <protection locked="0"/>
    </xf>
    <xf numFmtId="10" fontId="70" fillId="14" borderId="10" xfId="67" applyNumberFormat="1" applyFont="1" applyFill="1" applyBorder="1" applyAlignment="1">
      <alignment horizontal="center" vertical="center" wrapText="1"/>
    </xf>
    <xf numFmtId="9" fontId="70" fillId="14" borderId="10" xfId="67" applyFont="1" applyFill="1" applyBorder="1" applyAlignment="1">
      <alignment horizontal="center" vertical="center" wrapText="1"/>
    </xf>
    <xf numFmtId="10" fontId="70" fillId="40" borderId="10" xfId="67" applyNumberFormat="1" applyFont="1" applyFill="1" applyBorder="1" applyAlignment="1">
      <alignment horizontal="center" vertical="center" wrapText="1"/>
    </xf>
    <xf numFmtId="0" fontId="70" fillId="40" borderId="10" xfId="0" applyFont="1" applyFill="1" applyBorder="1" applyAlignment="1">
      <alignment vertical="center" wrapText="1"/>
    </xf>
    <xf numFmtId="0" fontId="71" fillId="0" borderId="0" xfId="0" applyFont="1" applyAlignment="1">
      <alignment horizontal="center" vertical="center"/>
    </xf>
    <xf numFmtId="0" fontId="71" fillId="0" borderId="0" xfId="0" applyFont="1" applyAlignment="1">
      <alignment horizontal="center"/>
    </xf>
    <xf numFmtId="10" fontId="71" fillId="0" borderId="0" xfId="0" applyNumberFormat="1" applyFont="1" applyAlignment="1">
      <alignment/>
    </xf>
    <xf numFmtId="0" fontId="7" fillId="40" borderId="27" xfId="0" applyFont="1" applyFill="1" applyBorder="1" applyAlignment="1">
      <alignment horizontal="center" vertical="center" wrapText="1"/>
    </xf>
    <xf numFmtId="0" fontId="71" fillId="37" borderId="0" xfId="0" applyFont="1" applyFill="1" applyBorder="1" applyAlignment="1" applyProtection="1">
      <alignment horizontal="center"/>
      <protection locked="0"/>
    </xf>
    <xf numFmtId="0" fontId="70" fillId="37" borderId="0" xfId="0" applyFont="1" applyFill="1" applyBorder="1" applyAlignment="1" applyProtection="1">
      <alignment horizontal="center" vertical="center" wrapText="1"/>
      <protection locked="0"/>
    </xf>
    <xf numFmtId="0" fontId="70" fillId="37" borderId="0" xfId="0" applyFont="1" applyFill="1" applyBorder="1" applyAlignment="1">
      <alignment horizontal="center"/>
    </xf>
    <xf numFmtId="0" fontId="71" fillId="37" borderId="0" xfId="0" applyFont="1" applyFill="1" applyBorder="1" applyAlignment="1">
      <alignment/>
    </xf>
    <xf numFmtId="0" fontId="70" fillId="37" borderId="10" xfId="0" applyFont="1" applyFill="1" applyBorder="1" applyAlignment="1" applyProtection="1">
      <alignment horizontal="justify" vertical="center" wrapText="1"/>
      <protection/>
    </xf>
    <xf numFmtId="0" fontId="71" fillId="0" borderId="10" xfId="0" applyFont="1" applyBorder="1" applyAlignment="1" applyProtection="1">
      <alignment horizontal="right" vertical="center"/>
      <protection/>
    </xf>
    <xf numFmtId="9" fontId="71" fillId="0" borderId="10" xfId="67" applyFont="1" applyBorder="1" applyAlignment="1" applyProtection="1">
      <alignment horizontal="center" vertical="center"/>
      <protection/>
    </xf>
    <xf numFmtId="0" fontId="18" fillId="39" borderId="10" xfId="0" applyFont="1" applyFill="1" applyBorder="1" applyAlignment="1" applyProtection="1">
      <alignment horizontal="center" vertical="center" wrapText="1"/>
      <protection/>
    </xf>
    <xf numFmtId="3" fontId="76" fillId="37" borderId="10" xfId="68" applyNumberFormat="1" applyFont="1" applyFill="1" applyBorder="1" applyAlignment="1">
      <alignment horizontal="center" vertical="center"/>
    </xf>
    <xf numFmtId="0" fontId="71" fillId="37" borderId="0" xfId="0" applyFont="1" applyFill="1" applyAlignment="1">
      <alignment/>
    </xf>
    <xf numFmtId="0" fontId="6" fillId="0" borderId="10" xfId="59" applyFont="1" applyFill="1" applyBorder="1" applyAlignment="1" applyProtection="1">
      <alignment horizontal="justify" vertical="center" wrapText="1"/>
      <protection locked="0"/>
    </xf>
    <xf numFmtId="0" fontId="71" fillId="37" borderId="10" xfId="67" applyNumberFormat="1" applyFont="1" applyFill="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1" fillId="0" borderId="10" xfId="0" applyFont="1" applyBorder="1" applyAlignment="1" applyProtection="1">
      <alignment horizontal="justify" vertical="center" wrapText="1"/>
      <protection/>
    </xf>
    <xf numFmtId="0" fontId="71" fillId="0" borderId="10" xfId="0" applyFont="1" applyFill="1" applyBorder="1" applyAlignment="1" applyProtection="1">
      <alignment horizontal="justify" vertical="center" wrapText="1"/>
      <protection/>
    </xf>
    <xf numFmtId="0" fontId="71" fillId="0" borderId="29" xfId="0" applyFont="1" applyFill="1" applyBorder="1" applyAlignment="1" applyProtection="1">
      <alignment horizontal="justify" vertical="center" wrapText="1"/>
      <protection/>
    </xf>
    <xf numFmtId="0" fontId="71" fillId="0" borderId="30" xfId="0" applyFont="1" applyFill="1" applyBorder="1" applyAlignment="1" applyProtection="1">
      <alignment horizontal="justify" vertical="center" wrapText="1"/>
      <protection/>
    </xf>
    <xf numFmtId="0" fontId="71" fillId="0" borderId="31" xfId="0" applyFont="1" applyFill="1" applyBorder="1" applyAlignment="1" applyProtection="1">
      <alignment horizontal="justify" vertical="center" wrapText="1"/>
      <protection/>
    </xf>
    <xf numFmtId="0" fontId="70" fillId="34" borderId="10" xfId="0" applyFont="1" applyFill="1" applyBorder="1" applyAlignment="1" applyProtection="1">
      <alignment horizontal="justify" vertical="center" wrapText="1"/>
      <protection/>
    </xf>
    <xf numFmtId="0" fontId="7" fillId="41" borderId="25" xfId="0" applyFont="1" applyFill="1" applyBorder="1" applyAlignment="1" applyProtection="1">
      <alignment horizontal="center" vertical="center"/>
      <protection/>
    </xf>
    <xf numFmtId="0" fontId="7" fillId="41" borderId="32" xfId="0" applyFont="1" applyFill="1" applyBorder="1" applyAlignment="1" applyProtection="1">
      <alignment horizontal="center" vertical="center"/>
      <protection/>
    </xf>
    <xf numFmtId="0" fontId="7" fillId="41" borderId="33" xfId="0" applyFont="1" applyFill="1" applyBorder="1" applyAlignment="1" applyProtection="1">
      <alignment horizontal="center" vertical="center"/>
      <protection/>
    </xf>
    <xf numFmtId="0" fontId="7" fillId="2" borderId="29" xfId="59"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10" xfId="59" applyFont="1" applyFill="1" applyBorder="1" applyAlignment="1" applyProtection="1">
      <alignment horizontal="center" vertical="center" wrapText="1"/>
      <protection/>
    </xf>
    <xf numFmtId="0" fontId="71" fillId="0" borderId="29" xfId="0" applyFont="1" applyBorder="1" applyAlignment="1" applyProtection="1">
      <alignment horizontal="justify" vertical="center" wrapText="1"/>
      <protection/>
    </xf>
    <xf numFmtId="0" fontId="71" fillId="0" borderId="30" xfId="0" applyFont="1" applyBorder="1" applyAlignment="1" applyProtection="1">
      <alignment horizontal="justify" vertical="center" wrapText="1"/>
      <protection/>
    </xf>
    <xf numFmtId="0" fontId="71" fillId="0" borderId="31" xfId="0" applyFont="1" applyBorder="1" applyAlignment="1" applyProtection="1">
      <alignment horizontal="justify" vertical="center" wrapText="1"/>
      <protection/>
    </xf>
    <xf numFmtId="0" fontId="70" fillId="34" borderId="29" xfId="0" applyFont="1" applyFill="1" applyBorder="1" applyAlignment="1" applyProtection="1">
      <alignment horizontal="justify" vertical="center" wrapText="1"/>
      <protection/>
    </xf>
    <xf numFmtId="0" fontId="70" fillId="34" borderId="30" xfId="0" applyFont="1" applyFill="1" applyBorder="1" applyAlignment="1" applyProtection="1">
      <alignment horizontal="justify" vertical="center" wrapText="1"/>
      <protection/>
    </xf>
    <xf numFmtId="0" fontId="70" fillId="34" borderId="31" xfId="0" applyFont="1" applyFill="1" applyBorder="1" applyAlignment="1" applyProtection="1">
      <alignment horizontal="justify" vertical="center" wrapText="1"/>
      <protection/>
    </xf>
    <xf numFmtId="0" fontId="70" fillId="37" borderId="10" xfId="0" applyFont="1" applyFill="1" applyBorder="1" applyAlignment="1" applyProtection="1">
      <alignment horizontal="center" vertical="center"/>
      <protection/>
    </xf>
    <xf numFmtId="0" fontId="7" fillId="2" borderId="25" xfId="59"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7" fillId="2" borderId="33" xfId="59"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7" fillId="2" borderId="34" xfId="59" applyFont="1" applyFill="1" applyBorder="1" applyAlignment="1" applyProtection="1">
      <alignment horizontal="center" vertical="center" wrapText="1"/>
      <protection/>
    </xf>
    <xf numFmtId="0" fontId="7" fillId="2" borderId="35" xfId="59" applyFont="1" applyFill="1" applyBorder="1" applyAlignment="1" applyProtection="1">
      <alignment horizontal="center" vertical="center" wrapText="1"/>
      <protection/>
    </xf>
    <xf numFmtId="0" fontId="7" fillId="2" borderId="36" xfId="59" applyFont="1" applyFill="1" applyBorder="1" applyAlignment="1" applyProtection="1">
      <alignment horizontal="center" vertical="center" wrapText="1"/>
      <protection/>
    </xf>
    <xf numFmtId="0" fontId="71" fillId="37" borderId="10" xfId="0" applyFont="1" applyFill="1" applyBorder="1" applyAlignment="1" applyProtection="1">
      <alignment horizontal="center"/>
      <protection/>
    </xf>
    <xf numFmtId="0" fontId="70" fillId="0" borderId="10" xfId="0" applyFont="1" applyFill="1" applyBorder="1" applyAlignment="1" applyProtection="1">
      <alignment horizontal="center" vertical="center"/>
      <protection/>
    </xf>
    <xf numFmtId="0" fontId="6" fillId="0" borderId="29" xfId="59" applyFont="1" applyFill="1" applyBorder="1" applyAlignment="1" applyProtection="1">
      <alignment horizontal="justify" vertical="center" wrapText="1"/>
      <protection locked="0"/>
    </xf>
    <xf numFmtId="0" fontId="6" fillId="0" borderId="30" xfId="59" applyFont="1" applyFill="1" applyBorder="1" applyAlignment="1" applyProtection="1">
      <alignment horizontal="justify" vertical="center" wrapText="1"/>
      <protection locked="0"/>
    </xf>
    <xf numFmtId="0" fontId="6" fillId="0" borderId="31" xfId="59" applyFont="1" applyFill="1" applyBorder="1" applyAlignment="1" applyProtection="1">
      <alignment horizontal="justify" vertical="center" wrapText="1"/>
      <protection locked="0"/>
    </xf>
    <xf numFmtId="0" fontId="71" fillId="37" borderId="34" xfId="67" applyNumberFormat="1" applyFont="1" applyFill="1" applyBorder="1" applyAlignment="1" applyProtection="1">
      <alignment horizontal="center" vertical="center" wrapText="1"/>
      <protection/>
    </xf>
    <xf numFmtId="0" fontId="71" fillId="37" borderId="36" xfId="67" applyNumberFormat="1" applyFont="1" applyFill="1" applyBorder="1" applyAlignment="1" applyProtection="1">
      <alignment horizontal="center" vertical="center" wrapText="1"/>
      <protection/>
    </xf>
    <xf numFmtId="0" fontId="71" fillId="37" borderId="37" xfId="67" applyNumberFormat="1" applyFont="1" applyFill="1" applyBorder="1" applyAlignment="1" applyProtection="1">
      <alignment horizontal="center" vertical="center" wrapText="1"/>
      <protection/>
    </xf>
    <xf numFmtId="0" fontId="71" fillId="37" borderId="38" xfId="67" applyNumberFormat="1" applyFont="1" applyFill="1" applyBorder="1" applyAlignment="1" applyProtection="1">
      <alignment horizontal="center" vertical="center" wrapText="1"/>
      <protection/>
    </xf>
    <xf numFmtId="0" fontId="71" fillId="37" borderId="39" xfId="67" applyNumberFormat="1" applyFont="1" applyFill="1" applyBorder="1" applyAlignment="1" applyProtection="1">
      <alignment horizontal="center" vertical="center" wrapText="1"/>
      <protection/>
    </xf>
    <xf numFmtId="0" fontId="71" fillId="37" borderId="40" xfId="67" applyNumberFormat="1" applyFont="1" applyFill="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7" fillId="41" borderId="10" xfId="0" applyFont="1" applyFill="1" applyBorder="1" applyAlignment="1" applyProtection="1">
      <alignment horizontal="center" vertical="center" wrapText="1"/>
      <protection/>
    </xf>
    <xf numFmtId="0" fontId="7" fillId="2" borderId="29" xfId="0" applyFont="1" applyFill="1" applyBorder="1" applyAlignment="1" applyProtection="1">
      <alignment horizontal="center" vertical="center" wrapText="1"/>
      <protection/>
    </xf>
    <xf numFmtId="0" fontId="7" fillId="2" borderId="31"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protection/>
    </xf>
    <xf numFmtId="0" fontId="6" fillId="33" borderId="10" xfId="63" applyFont="1" applyFill="1" applyBorder="1" applyAlignment="1" applyProtection="1">
      <alignment horizontal="center" vertical="center" wrapText="1"/>
      <protection locked="0"/>
    </xf>
    <xf numFmtId="0" fontId="7" fillId="40" borderId="10" xfId="63" applyFont="1" applyFill="1" applyBorder="1" applyAlignment="1" applyProtection="1">
      <alignment horizontal="left" vertical="center" wrapText="1"/>
      <protection locked="0"/>
    </xf>
    <xf numFmtId="0" fontId="6" fillId="33" borderId="10" xfId="63" applyFont="1" applyFill="1" applyBorder="1" applyAlignment="1" applyProtection="1">
      <alignment horizontal="center" vertical="center"/>
      <protection locked="0"/>
    </xf>
    <xf numFmtId="0" fontId="7" fillId="40" borderId="10" xfId="63" applyFont="1" applyFill="1" applyBorder="1" applyAlignment="1">
      <alignment horizontal="justify" vertical="center"/>
      <protection/>
    </xf>
    <xf numFmtId="0" fontId="7" fillId="40" borderId="10" xfId="63" applyFont="1" applyFill="1" applyBorder="1" applyAlignment="1" applyProtection="1">
      <alignment horizontal="justify" vertical="center" wrapText="1"/>
      <protection locked="0"/>
    </xf>
    <xf numFmtId="9" fontId="71" fillId="37" borderId="10" xfId="0" applyNumberFormat="1" applyFont="1" applyFill="1" applyBorder="1" applyAlignment="1">
      <alignment horizontal="center" vertical="center"/>
    </xf>
    <xf numFmtId="0" fontId="71" fillId="37" borderId="10" xfId="0" applyFont="1" applyFill="1" applyBorder="1" applyAlignment="1">
      <alignment horizontal="center" vertical="center"/>
    </xf>
    <xf numFmtId="0" fontId="71" fillId="37" borderId="10" xfId="0" applyFont="1" applyFill="1" applyBorder="1" applyAlignment="1">
      <alignment horizontal="justify" vertical="center" wrapText="1"/>
    </xf>
    <xf numFmtId="0" fontId="70" fillId="8" borderId="10" xfId="63" applyFont="1" applyFill="1" applyBorder="1" applyAlignment="1">
      <alignment horizontal="center" vertical="center"/>
      <protection/>
    </xf>
    <xf numFmtId="0" fontId="7" fillId="40" borderId="10" xfId="63" applyFont="1" applyFill="1" applyBorder="1" applyAlignment="1">
      <alignment horizontal="justify" vertical="center" wrapText="1"/>
      <protection/>
    </xf>
    <xf numFmtId="0" fontId="7" fillId="40" borderId="10" xfId="63" applyFont="1" applyFill="1" applyBorder="1" applyAlignment="1" applyProtection="1">
      <alignment horizontal="center" vertical="center" wrapText="1"/>
      <protection locked="0"/>
    </xf>
    <xf numFmtId="0" fontId="6"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6" fillId="37" borderId="10" xfId="63" applyFont="1" applyFill="1" applyBorder="1" applyAlignment="1">
      <alignment horizontal="center" vertical="center"/>
      <protection/>
    </xf>
    <xf numFmtId="9" fontId="7" fillId="33" borderId="10" xfId="68" applyFont="1" applyFill="1" applyBorder="1" applyAlignment="1">
      <alignment horizontal="center" vertical="center"/>
    </xf>
    <xf numFmtId="9" fontId="6" fillId="33" borderId="10" xfId="63" applyNumberFormat="1" applyFont="1" applyFill="1" applyBorder="1" applyAlignment="1" applyProtection="1">
      <alignment horizontal="center" vertical="center" wrapText="1"/>
      <protection locked="0"/>
    </xf>
    <xf numFmtId="0" fontId="70" fillId="0" borderId="10" xfId="63" applyFont="1" applyFill="1" applyBorder="1" applyAlignment="1">
      <alignment horizontal="center" vertical="center"/>
      <protection/>
    </xf>
    <xf numFmtId="0" fontId="6" fillId="0" borderId="10" xfId="63" applyFont="1" applyFill="1" applyBorder="1" applyAlignment="1">
      <alignment horizontal="justify" vertical="center" wrapText="1"/>
      <protection/>
    </xf>
    <xf numFmtId="0" fontId="6" fillId="0" borderId="10" xfId="63" applyFont="1" applyFill="1" applyBorder="1" applyAlignment="1">
      <alignment horizontal="center" vertical="center" wrapText="1"/>
      <protection/>
    </xf>
    <xf numFmtId="14" fontId="6" fillId="37" borderId="10" xfId="63" applyNumberFormat="1" applyFont="1" applyFill="1" applyBorder="1" applyAlignment="1">
      <alignment horizontal="center" vertical="center" wrapText="1"/>
      <protection/>
    </xf>
    <xf numFmtId="193" fontId="6" fillId="0" borderId="10" xfId="68" applyNumberFormat="1" applyFont="1" applyFill="1" applyBorder="1" applyAlignment="1">
      <alignment horizontal="center" vertical="center" wrapText="1"/>
    </xf>
    <xf numFmtId="0" fontId="6" fillId="37" borderId="10" xfId="63" applyFont="1" applyFill="1" applyBorder="1" applyAlignment="1">
      <alignment horizontal="center" vertical="center" wrapText="1"/>
      <protection/>
    </xf>
    <xf numFmtId="9" fontId="6" fillId="33" borderId="10" xfId="68" applyFont="1" applyFill="1" applyBorder="1" applyAlignment="1">
      <alignment horizontal="center" vertical="center" wrapText="1"/>
    </xf>
    <xf numFmtId="0" fontId="7" fillId="40" borderId="10" xfId="63" applyFont="1" applyFill="1" applyBorder="1" applyAlignment="1">
      <alignment horizontal="left" vertical="center" wrapText="1"/>
      <protection/>
    </xf>
    <xf numFmtId="0" fontId="7" fillId="40" borderId="10" xfId="63" applyFont="1" applyFill="1" applyBorder="1" applyAlignment="1">
      <alignment horizontal="center" vertical="center"/>
      <protection/>
    </xf>
    <xf numFmtId="9" fontId="7" fillId="40" borderId="10" xfId="68" applyFont="1" applyFill="1" applyBorder="1" applyAlignment="1">
      <alignment horizontal="center" vertical="center"/>
    </xf>
    <xf numFmtId="49" fontId="6" fillId="33" borderId="10" xfId="63" applyNumberFormat="1" applyFont="1" applyFill="1" applyBorder="1" applyAlignment="1">
      <alignment horizontal="center" vertical="center"/>
      <protection/>
    </xf>
    <xf numFmtId="0" fontId="6" fillId="33" borderId="10" xfId="63" applyFont="1" applyFill="1" applyBorder="1" applyAlignment="1">
      <alignment horizontal="left" vertical="center" wrapText="1"/>
      <protection/>
    </xf>
    <xf numFmtId="0" fontId="11" fillId="33" borderId="10" xfId="63" applyFont="1" applyFill="1" applyBorder="1" applyAlignment="1">
      <alignment horizontal="center" vertical="center"/>
      <protection/>
    </xf>
    <xf numFmtId="9" fontId="6" fillId="33" borderId="10" xfId="68" applyFont="1" applyFill="1" applyBorder="1" applyAlignment="1">
      <alignment horizontal="center" vertical="center"/>
    </xf>
    <xf numFmtId="0" fontId="6" fillId="37" borderId="10" xfId="68" applyNumberFormat="1" applyFont="1" applyFill="1" applyBorder="1" applyAlignment="1">
      <alignment horizontal="center" vertical="center" wrapText="1"/>
    </xf>
    <xf numFmtId="0" fontId="6" fillId="0" borderId="10" xfId="63" applyFont="1" applyFill="1" applyBorder="1" applyAlignment="1">
      <alignment horizontal="left" vertical="center" wrapText="1"/>
      <protection/>
    </xf>
    <xf numFmtId="0" fontId="6" fillId="0" borderId="10" xfId="63" applyFont="1" applyFill="1" applyBorder="1" applyAlignment="1">
      <alignment horizontal="center" vertical="center"/>
      <protection/>
    </xf>
    <xf numFmtId="0" fontId="70" fillId="8" borderId="31" xfId="63" applyFont="1" applyFill="1" applyBorder="1" applyAlignment="1">
      <alignment horizontal="center" vertical="center"/>
      <protection/>
    </xf>
    <xf numFmtId="0" fontId="7" fillId="40" borderId="10" xfId="63" applyFont="1" applyFill="1" applyBorder="1" applyAlignment="1">
      <alignment horizontal="center" vertical="center" wrapText="1"/>
      <protection/>
    </xf>
    <xf numFmtId="0" fontId="6" fillId="0" borderId="10" xfId="63" applyFont="1" applyBorder="1" applyAlignment="1">
      <alignment horizontal="center" vertical="center" wrapText="1"/>
      <protection/>
    </xf>
    <xf numFmtId="1" fontId="6" fillId="37" borderId="10" xfId="54" applyNumberFormat="1" applyFont="1" applyFill="1" applyBorder="1" applyAlignment="1">
      <alignment horizontal="center" vertical="center" wrapText="1"/>
    </xf>
    <xf numFmtId="0" fontId="70" fillId="0" borderId="10" xfId="0" applyFont="1" applyBorder="1" applyAlignment="1" applyProtection="1">
      <alignment horizontal="center" vertical="center" wrapText="1"/>
      <protection locked="0"/>
    </xf>
    <xf numFmtId="0" fontId="70" fillId="37" borderId="10" xfId="0" applyFont="1" applyFill="1" applyBorder="1" applyAlignment="1" applyProtection="1">
      <alignment horizontal="center" vertical="center" wrapText="1"/>
      <protection locked="0"/>
    </xf>
    <xf numFmtId="0" fontId="7" fillId="33" borderId="10" xfId="63" applyFont="1" applyFill="1" applyBorder="1" applyAlignment="1" applyProtection="1">
      <alignment horizontal="center" vertical="center"/>
      <protection/>
    </xf>
    <xf numFmtId="0" fontId="71" fillId="0" borderId="10" xfId="0" applyFont="1" applyBorder="1" applyAlignment="1" applyProtection="1">
      <alignment horizontal="center"/>
      <protection locked="0"/>
    </xf>
    <xf numFmtId="0" fontId="70" fillId="0" borderId="10" xfId="0" applyFont="1" applyFill="1" applyBorder="1" applyAlignment="1" applyProtection="1">
      <alignment horizontal="center" vertical="center" wrapText="1"/>
      <protection locked="0"/>
    </xf>
    <xf numFmtId="0" fontId="7" fillId="40" borderId="41" xfId="63" applyFont="1" applyFill="1" applyBorder="1" applyAlignment="1" applyProtection="1">
      <alignment horizontal="left" vertical="center" wrapText="1"/>
      <protection locked="0"/>
    </xf>
    <xf numFmtId="0" fontId="6" fillId="33" borderId="27" xfId="63" applyFont="1" applyFill="1" applyBorder="1" applyAlignment="1" applyProtection="1">
      <alignment horizontal="center" vertical="center" wrapText="1"/>
      <protection locked="0"/>
    </xf>
    <xf numFmtId="0" fontId="6" fillId="33" borderId="41" xfId="63" applyFont="1" applyFill="1" applyBorder="1" applyAlignment="1" applyProtection="1">
      <alignment horizontal="center" vertical="center" wrapText="1"/>
      <protection locked="0"/>
    </xf>
    <xf numFmtId="0" fontId="6" fillId="33" borderId="42" xfId="63" applyFont="1" applyFill="1" applyBorder="1" applyAlignment="1" applyProtection="1">
      <alignment horizontal="center" vertical="center" wrapText="1"/>
      <protection locked="0"/>
    </xf>
    <xf numFmtId="0" fontId="6" fillId="33" borderId="25" xfId="63" applyFont="1" applyFill="1" applyBorder="1" applyAlignment="1" applyProtection="1">
      <alignment horizontal="center" vertical="center"/>
      <protection locked="0"/>
    </xf>
    <xf numFmtId="0" fontId="6" fillId="33" borderId="33" xfId="63" applyFont="1" applyFill="1" applyBorder="1" applyAlignment="1" applyProtection="1">
      <alignment horizontal="center" vertical="center"/>
      <protection locked="0"/>
    </xf>
    <xf numFmtId="0" fontId="6" fillId="33" borderId="27" xfId="63" applyFont="1" applyFill="1" applyBorder="1" applyAlignment="1" applyProtection="1">
      <alignment horizontal="center" vertical="center"/>
      <protection locked="0"/>
    </xf>
    <xf numFmtId="0" fontId="71" fillId="37" borderId="10" xfId="0" applyFont="1" applyFill="1" applyBorder="1" applyAlignment="1">
      <alignment horizontal="justify" vertical="top" wrapText="1"/>
    </xf>
    <xf numFmtId="0" fontId="71" fillId="37" borderId="27" xfId="0" applyFont="1" applyFill="1" applyBorder="1" applyAlignment="1">
      <alignment horizontal="justify" vertical="top" wrapText="1"/>
    </xf>
    <xf numFmtId="0" fontId="71" fillId="37" borderId="27" xfId="0" applyFont="1" applyFill="1" applyBorder="1" applyAlignment="1">
      <alignment horizontal="center" vertical="center"/>
    </xf>
    <xf numFmtId="0" fontId="71" fillId="37" borderId="27" xfId="0" applyFont="1" applyFill="1" applyBorder="1" applyAlignment="1">
      <alignment horizontal="justify" vertical="center" wrapText="1"/>
    </xf>
    <xf numFmtId="0" fontId="70" fillId="8" borderId="26" xfId="63" applyFont="1" applyFill="1" applyBorder="1" applyAlignment="1">
      <alignment horizontal="center" vertical="center"/>
      <protection/>
    </xf>
    <xf numFmtId="0" fontId="70" fillId="8" borderId="27" xfId="63" applyFont="1" applyFill="1" applyBorder="1" applyAlignment="1">
      <alignment horizontal="center" vertical="center"/>
      <protection/>
    </xf>
    <xf numFmtId="0" fontId="7" fillId="40" borderId="26" xfId="63" applyFont="1" applyFill="1" applyBorder="1" applyAlignment="1">
      <alignment horizontal="justify" vertical="center" wrapText="1"/>
      <protection/>
    </xf>
    <xf numFmtId="0" fontId="7" fillId="40" borderId="27" xfId="63" applyFont="1" applyFill="1" applyBorder="1" applyAlignment="1" applyProtection="1">
      <alignment horizontal="center" vertical="center" wrapText="1"/>
      <protection locked="0"/>
    </xf>
    <xf numFmtId="0" fontId="7" fillId="33" borderId="10" xfId="63" applyFont="1" applyFill="1" applyBorder="1" applyAlignment="1" applyProtection="1">
      <alignment horizontal="center" vertical="center" wrapText="1"/>
      <protection locked="0"/>
    </xf>
    <xf numFmtId="0" fontId="7" fillId="33" borderId="27" xfId="63" applyFont="1" applyFill="1" applyBorder="1" applyAlignment="1" applyProtection="1">
      <alignment horizontal="center" vertical="center" wrapText="1"/>
      <protection locked="0"/>
    </xf>
    <xf numFmtId="9" fontId="6" fillId="33" borderId="27" xfId="68" applyFont="1" applyFill="1" applyBorder="1" applyAlignment="1">
      <alignment horizontal="center" vertical="center" wrapText="1"/>
    </xf>
    <xf numFmtId="0" fontId="70" fillId="0" borderId="26" xfId="63" applyFont="1" applyFill="1" applyBorder="1" applyAlignment="1">
      <alignment horizontal="center" vertical="center"/>
      <protection/>
    </xf>
    <xf numFmtId="0" fontId="70" fillId="0" borderId="27" xfId="63" applyFont="1" applyFill="1" applyBorder="1" applyAlignment="1">
      <alignment horizontal="center" vertical="center"/>
      <protection/>
    </xf>
    <xf numFmtId="0" fontId="6" fillId="37" borderId="25" xfId="63" applyFont="1" applyFill="1" applyBorder="1" applyAlignment="1">
      <alignment horizontal="justify" vertical="center" wrapText="1"/>
      <protection/>
    </xf>
    <xf numFmtId="0" fontId="6" fillId="37" borderId="32" xfId="63" applyFont="1" applyFill="1" applyBorder="1" applyAlignment="1">
      <alignment horizontal="justify" vertical="center" wrapText="1"/>
      <protection/>
    </xf>
    <xf numFmtId="0" fontId="6" fillId="37" borderId="25" xfId="63" applyFont="1" applyFill="1" applyBorder="1" applyAlignment="1">
      <alignment horizontal="center" vertical="center" wrapText="1"/>
      <protection/>
    </xf>
    <xf numFmtId="0" fontId="6" fillId="37" borderId="32" xfId="63" applyFont="1" applyFill="1" applyBorder="1" applyAlignment="1">
      <alignment horizontal="center" vertical="center" wrapText="1"/>
      <protection/>
    </xf>
    <xf numFmtId="0" fontId="6" fillId="37" borderId="43" xfId="63" applyFont="1" applyFill="1" applyBorder="1" applyAlignment="1">
      <alignment horizontal="center" vertical="center" wrapText="1"/>
      <protection/>
    </xf>
    <xf numFmtId="193" fontId="6" fillId="0" borderId="27" xfId="68" applyNumberFormat="1" applyFont="1" applyFill="1" applyBorder="1" applyAlignment="1">
      <alignment horizontal="center" vertical="center" wrapText="1"/>
    </xf>
    <xf numFmtId="0" fontId="7" fillId="40" borderId="26" xfId="63" applyFont="1" applyFill="1" applyBorder="1" applyAlignment="1">
      <alignment horizontal="left" vertical="center" wrapText="1"/>
      <protection/>
    </xf>
    <xf numFmtId="9" fontId="7" fillId="40" borderId="27" xfId="68" applyFont="1" applyFill="1" applyBorder="1" applyAlignment="1">
      <alignment horizontal="center" vertical="center"/>
    </xf>
    <xf numFmtId="0" fontId="6" fillId="0" borderId="27" xfId="63" applyFont="1" applyFill="1" applyBorder="1" applyAlignment="1">
      <alignment horizontal="center" vertical="center" wrapText="1"/>
      <protection/>
    </xf>
    <xf numFmtId="0" fontId="6" fillId="37" borderId="27" xfId="63" applyFont="1" applyFill="1" applyBorder="1" applyAlignment="1">
      <alignment horizontal="center" vertical="center"/>
      <protection/>
    </xf>
    <xf numFmtId="0" fontId="6" fillId="33" borderId="27" xfId="63" applyFont="1" applyFill="1" applyBorder="1" applyAlignment="1">
      <alignment horizontal="left" vertical="center" wrapText="1"/>
      <protection/>
    </xf>
    <xf numFmtId="0" fontId="6" fillId="33" borderId="25" xfId="59" applyFont="1" applyFill="1" applyBorder="1" applyAlignment="1" applyProtection="1">
      <alignment horizontal="left" vertical="center" wrapText="1"/>
      <protection/>
    </xf>
    <xf numFmtId="0" fontId="6" fillId="33" borderId="32" xfId="59" applyFont="1" applyFill="1" applyBorder="1" applyAlignment="1" applyProtection="1">
      <alignment horizontal="left" vertical="center" wrapText="1"/>
      <protection/>
    </xf>
    <xf numFmtId="0" fontId="6" fillId="33" borderId="43" xfId="59" applyFont="1" applyFill="1" applyBorder="1" applyAlignment="1" applyProtection="1">
      <alignment horizontal="left" vertical="center" wrapText="1"/>
      <protection/>
    </xf>
    <xf numFmtId="0" fontId="6" fillId="37" borderId="25" xfId="59" applyFont="1" applyFill="1" applyBorder="1" applyAlignment="1" applyProtection="1">
      <alignment horizontal="center" vertical="center" wrapText="1"/>
      <protection/>
    </xf>
    <xf numFmtId="0" fontId="6" fillId="37" borderId="32" xfId="59" applyFont="1" applyFill="1" applyBorder="1" applyAlignment="1" applyProtection="1">
      <alignment horizontal="center" vertical="center" wrapText="1"/>
      <protection/>
    </xf>
    <xf numFmtId="0" fontId="6" fillId="37" borderId="43" xfId="59" applyFont="1" applyFill="1" applyBorder="1" applyAlignment="1" applyProtection="1">
      <alignment horizontal="center" vertical="center" wrapText="1"/>
      <protection/>
    </xf>
    <xf numFmtId="0" fontId="11" fillId="33" borderId="27" xfId="63" applyFont="1" applyFill="1" applyBorder="1" applyAlignment="1">
      <alignment horizontal="center" vertical="center"/>
      <protection/>
    </xf>
    <xf numFmtId="0" fontId="6" fillId="37" borderId="27" xfId="68" applyNumberFormat="1" applyFont="1" applyFill="1" applyBorder="1" applyAlignment="1">
      <alignment horizontal="center" vertical="center" wrapText="1"/>
    </xf>
    <xf numFmtId="0" fontId="6" fillId="0" borderId="27" xfId="63" applyFont="1" applyFill="1" applyBorder="1" applyAlignment="1">
      <alignment horizontal="left" vertical="center" wrapText="1"/>
      <protection/>
    </xf>
    <xf numFmtId="0" fontId="6" fillId="0" borderId="27" xfId="63" applyFont="1" applyFill="1" applyBorder="1" applyAlignment="1">
      <alignment horizontal="center" vertical="center"/>
      <protection/>
    </xf>
    <xf numFmtId="0" fontId="70" fillId="8" borderId="44" xfId="63" applyFont="1" applyFill="1" applyBorder="1" applyAlignment="1">
      <alignment horizontal="center" vertical="center"/>
      <protection/>
    </xf>
    <xf numFmtId="0" fontId="70" fillId="8" borderId="45" xfId="63" applyFont="1" applyFill="1" applyBorder="1" applyAlignment="1">
      <alignment horizontal="center" vertical="center"/>
      <protection/>
    </xf>
    <xf numFmtId="0" fontId="6" fillId="33" borderId="10" xfId="63" applyFont="1" applyFill="1" applyBorder="1" applyAlignment="1">
      <alignment horizontal="left" vertical="top" wrapText="1"/>
      <protection/>
    </xf>
    <xf numFmtId="0" fontId="6" fillId="33" borderId="27" xfId="63" applyFont="1" applyFill="1" applyBorder="1" applyAlignment="1">
      <alignment horizontal="left" vertical="top" wrapText="1"/>
      <protection/>
    </xf>
    <xf numFmtId="0" fontId="6" fillId="0" borderId="10" xfId="63" applyFont="1" applyBorder="1" applyAlignment="1">
      <alignment horizontal="left" vertical="center" wrapText="1"/>
      <protection/>
    </xf>
    <xf numFmtId="1" fontId="6" fillId="37" borderId="27" xfId="54" applyNumberFormat="1" applyFont="1" applyFill="1" applyBorder="1" applyAlignment="1">
      <alignment horizontal="center" vertical="center" wrapText="1"/>
    </xf>
    <xf numFmtId="0" fontId="6" fillId="0" borderId="25" xfId="63" applyFont="1" applyFill="1" applyBorder="1" applyAlignment="1">
      <alignment horizontal="center" vertical="center" wrapText="1"/>
      <protection/>
    </xf>
    <xf numFmtId="0" fontId="6" fillId="0" borderId="32" xfId="63" applyFont="1" applyFill="1" applyBorder="1" applyAlignment="1">
      <alignment horizontal="center" vertical="center" wrapText="1"/>
      <protection/>
    </xf>
    <xf numFmtId="0" fontId="6" fillId="0" borderId="33" xfId="63" applyFont="1" applyFill="1" applyBorder="1" applyAlignment="1">
      <alignment horizontal="center" vertical="center" wrapText="1"/>
      <protection/>
    </xf>
    <xf numFmtId="9" fontId="6" fillId="0" borderId="10" xfId="68" applyFont="1" applyFill="1" applyBorder="1" applyAlignment="1">
      <alignment horizontal="center" vertical="center"/>
    </xf>
    <xf numFmtId="0" fontId="6" fillId="0" borderId="10" xfId="68" applyNumberFormat="1" applyFont="1" applyFill="1" applyBorder="1" applyAlignment="1">
      <alignment horizontal="center" vertical="center" wrapText="1"/>
    </xf>
    <xf numFmtId="0" fontId="6" fillId="33" borderId="33" xfId="63" applyFont="1" applyFill="1" applyBorder="1" applyAlignment="1">
      <alignment horizontal="justify" vertical="center" wrapText="1"/>
      <protection/>
    </xf>
    <xf numFmtId="0" fontId="71" fillId="37" borderId="10" xfId="0" applyFont="1" applyFill="1" applyBorder="1" applyAlignment="1">
      <alignment horizontal="justify" vertical="center"/>
    </xf>
    <xf numFmtId="0" fontId="6" fillId="0" borderId="10" xfId="0" applyFont="1" applyFill="1" applyBorder="1" applyAlignment="1">
      <alignment horizontal="justify" vertical="center"/>
    </xf>
    <xf numFmtId="0" fontId="7" fillId="8" borderId="10" xfId="63" applyFont="1" applyFill="1" applyBorder="1" applyAlignment="1">
      <alignment horizontal="center" vertical="center"/>
      <protection/>
    </xf>
    <xf numFmtId="0" fontId="78" fillId="0" borderId="10" xfId="63" applyFont="1" applyFill="1" applyBorder="1" applyAlignment="1" applyProtection="1">
      <alignment horizontal="center" vertical="center" wrapText="1"/>
      <protection locked="0"/>
    </xf>
    <xf numFmtId="0" fontId="79" fillId="0" borderId="10" xfId="63" applyFont="1" applyFill="1" applyBorder="1" applyAlignment="1" applyProtection="1">
      <alignment horizontal="center" vertical="center" wrapText="1"/>
      <protection locked="0"/>
    </xf>
    <xf numFmtId="0" fontId="70" fillId="14" borderId="25" xfId="0" applyFont="1" applyFill="1" applyBorder="1" applyAlignment="1">
      <alignment horizontal="center" vertical="center" wrapText="1"/>
    </xf>
    <xf numFmtId="0" fontId="70" fillId="14" borderId="33" xfId="0" applyFont="1" applyFill="1" applyBorder="1" applyAlignment="1">
      <alignment horizontal="center" vertical="center" wrapText="1"/>
    </xf>
    <xf numFmtId="9" fontId="70" fillId="14" borderId="25" xfId="67" applyFont="1" applyFill="1" applyBorder="1" applyAlignment="1">
      <alignment horizontal="center" vertical="center" wrapText="1"/>
    </xf>
    <xf numFmtId="9" fontId="70" fillId="14" borderId="33" xfId="67" applyFont="1" applyFill="1" applyBorder="1" applyAlignment="1">
      <alignment horizontal="center" vertical="center" wrapText="1"/>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10" fontId="71" fillId="0" borderId="29" xfId="67" applyNumberFormat="1" applyFont="1" applyFill="1" applyBorder="1" applyAlignment="1">
      <alignment horizontal="center" vertical="center" wrapText="1"/>
    </xf>
    <xf numFmtId="10" fontId="71" fillId="0" borderId="30" xfId="67" applyNumberFormat="1" applyFont="1" applyFill="1" applyBorder="1" applyAlignment="1">
      <alignment horizontal="center" vertical="center" wrapText="1"/>
    </xf>
    <xf numFmtId="10" fontId="71" fillId="0" borderId="31" xfId="67" applyNumberFormat="1" applyFont="1" applyFill="1" applyBorder="1" applyAlignment="1">
      <alignment horizontal="center" vertical="center" wrapText="1"/>
    </xf>
    <xf numFmtId="0" fontId="71" fillId="37" borderId="10" xfId="0" applyFont="1" applyFill="1" applyBorder="1" applyAlignment="1" applyProtection="1">
      <alignment horizontal="center" vertical="center" wrapText="1"/>
      <protection/>
    </xf>
    <xf numFmtId="0" fontId="70" fillId="37" borderId="10" xfId="0" applyFont="1" applyFill="1" applyBorder="1" applyAlignment="1">
      <alignment horizontal="center"/>
    </xf>
    <xf numFmtId="0" fontId="80" fillId="42" borderId="37" xfId="0" applyFont="1" applyFill="1" applyBorder="1" applyAlignment="1">
      <alignment horizontal="center"/>
    </xf>
    <xf numFmtId="0" fontId="80" fillId="42" borderId="0" xfId="0" applyFont="1" applyFill="1" applyBorder="1" applyAlignment="1">
      <alignment horizontal="center"/>
    </xf>
    <xf numFmtId="10" fontId="71" fillId="0" borderId="10" xfId="67" applyNumberFormat="1" applyFont="1" applyFill="1" applyBorder="1" applyAlignment="1">
      <alignment horizontal="center" vertical="center" wrapText="1"/>
    </xf>
    <xf numFmtId="0" fontId="81" fillId="43" borderId="39" xfId="0" applyFont="1" applyFill="1" applyBorder="1" applyAlignment="1">
      <alignment horizontal="center" vertical="center"/>
    </xf>
    <xf numFmtId="0" fontId="81" fillId="43" borderId="46" xfId="0" applyFont="1" applyFill="1" applyBorder="1" applyAlignment="1">
      <alignment horizontal="center" vertical="center"/>
    </xf>
    <xf numFmtId="0" fontId="81" fillId="43" borderId="40" xfId="0" applyFont="1" applyFill="1" applyBorder="1" applyAlignment="1">
      <alignment horizontal="center" vertical="center"/>
    </xf>
    <xf numFmtId="0" fontId="6" fillId="37" borderId="27" xfId="63" applyFont="1" applyFill="1" applyBorder="1" applyAlignment="1">
      <alignment horizontal="center" vertical="center" wrapText="1"/>
      <protection/>
    </xf>
    <xf numFmtId="49" fontId="6" fillId="33" borderId="27" xfId="63" applyNumberFormat="1" applyFont="1" applyFill="1" applyBorder="1" applyAlignment="1">
      <alignment horizontal="center" vertical="center"/>
      <protection/>
    </xf>
    <xf numFmtId="0" fontId="6" fillId="37" borderId="10" xfId="59" applyFont="1" applyFill="1" applyBorder="1" applyAlignment="1" applyProtection="1">
      <alignment horizontal="center" vertical="center" wrapText="1"/>
      <protection/>
    </xf>
    <xf numFmtId="0" fontId="6" fillId="37" borderId="27" xfId="59"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protection locked="0"/>
    </xf>
    <xf numFmtId="0" fontId="6" fillId="33" borderId="43" xfId="63" applyFont="1" applyFill="1" applyBorder="1" applyAlignment="1" applyProtection="1">
      <alignment horizontal="center" vertical="center"/>
      <protection locked="0"/>
    </xf>
    <xf numFmtId="0" fontId="70" fillId="0" borderId="47" xfId="63" applyFont="1" applyFill="1" applyBorder="1" applyAlignment="1">
      <alignment horizontal="center" vertical="center"/>
      <protection/>
    </xf>
    <xf numFmtId="0" fontId="70" fillId="0" borderId="35" xfId="63" applyFont="1" applyFill="1" applyBorder="1" applyAlignment="1">
      <alignment horizontal="center" vertical="center"/>
      <protection/>
    </xf>
    <xf numFmtId="0" fontId="70" fillId="0" borderId="48" xfId="63" applyFont="1" applyFill="1" applyBorder="1" applyAlignment="1">
      <alignment horizontal="center" vertical="center"/>
      <protection/>
    </xf>
    <xf numFmtId="0" fontId="70" fillId="0" borderId="18" xfId="63" applyFont="1" applyFill="1" applyBorder="1" applyAlignment="1">
      <alignment horizontal="center" vertical="center"/>
      <protection/>
    </xf>
    <xf numFmtId="0" fontId="70" fillId="0" borderId="0" xfId="63" applyFont="1" applyFill="1" applyBorder="1" applyAlignment="1">
      <alignment horizontal="center" vertical="center"/>
      <protection/>
    </xf>
    <xf numFmtId="0" fontId="70" fillId="0" borderId="19" xfId="63" applyFont="1" applyFill="1" applyBorder="1" applyAlignment="1">
      <alignment horizontal="center" vertical="center"/>
      <protection/>
    </xf>
    <xf numFmtId="0" fontId="70" fillId="0" borderId="49" xfId="63" applyFont="1" applyFill="1" applyBorder="1" applyAlignment="1">
      <alignment horizontal="center" vertical="center"/>
      <protection/>
    </xf>
    <xf numFmtId="0" fontId="70" fillId="0" borderId="46" xfId="63" applyFont="1" applyFill="1" applyBorder="1" applyAlignment="1">
      <alignment horizontal="center" vertical="center"/>
      <protection/>
    </xf>
    <xf numFmtId="0" fontId="70" fillId="0" borderId="50" xfId="63" applyFont="1" applyFill="1" applyBorder="1" applyAlignment="1">
      <alignment horizontal="center" vertical="center"/>
      <protection/>
    </xf>
    <xf numFmtId="0" fontId="70" fillId="0" borderId="25" xfId="63" applyFont="1" applyFill="1" applyBorder="1" applyAlignment="1">
      <alignment horizontal="center" vertical="center"/>
      <protection/>
    </xf>
    <xf numFmtId="0" fontId="70" fillId="0" borderId="32" xfId="63" applyFont="1" applyFill="1" applyBorder="1" applyAlignment="1">
      <alignment horizontal="center" vertical="center"/>
      <protection/>
    </xf>
    <xf numFmtId="0" fontId="70" fillId="0" borderId="43" xfId="63" applyFont="1" applyFill="1" applyBorder="1" applyAlignment="1">
      <alignment horizontal="center" vertical="center"/>
      <protection/>
    </xf>
    <xf numFmtId="0" fontId="70" fillId="8" borderId="51" xfId="63" applyFont="1" applyFill="1" applyBorder="1" applyAlignment="1">
      <alignment horizontal="center" vertical="center"/>
      <protection/>
    </xf>
    <xf numFmtId="0" fontId="70" fillId="8" borderId="32" xfId="63" applyFont="1" applyFill="1" applyBorder="1" applyAlignment="1">
      <alignment horizontal="center" vertical="center"/>
      <protection/>
    </xf>
    <xf numFmtId="0" fontId="70" fillId="8" borderId="43" xfId="63" applyFont="1" applyFill="1" applyBorder="1" applyAlignment="1">
      <alignment horizontal="center" vertical="center"/>
      <protection/>
    </xf>
    <xf numFmtId="0" fontId="7" fillId="40" borderId="25" xfId="63" applyFont="1" applyFill="1" applyBorder="1" applyAlignment="1" applyProtection="1">
      <alignment horizontal="center" vertical="center" wrapText="1"/>
      <protection locked="0"/>
    </xf>
    <xf numFmtId="0" fontId="7" fillId="40" borderId="32" xfId="63" applyFont="1" applyFill="1" applyBorder="1" applyAlignment="1" applyProtection="1">
      <alignment horizontal="center" vertical="center" wrapText="1"/>
      <protection locked="0"/>
    </xf>
    <xf numFmtId="0" fontId="7" fillId="40" borderId="43" xfId="63" applyFont="1" applyFill="1" applyBorder="1" applyAlignment="1" applyProtection="1">
      <alignment horizontal="center" vertical="center" wrapText="1"/>
      <protection locked="0"/>
    </xf>
    <xf numFmtId="0" fontId="7" fillId="33" borderId="25" xfId="63" applyFont="1" applyFill="1" applyBorder="1" applyAlignment="1" applyProtection="1">
      <alignment horizontal="center" vertical="center" wrapText="1"/>
      <protection locked="0"/>
    </xf>
    <xf numFmtId="0" fontId="7" fillId="33" borderId="32" xfId="63" applyFont="1" applyFill="1" applyBorder="1" applyAlignment="1" applyProtection="1">
      <alignment horizontal="center" vertical="center" wrapText="1"/>
      <protection locked="0"/>
    </xf>
    <xf numFmtId="0" fontId="7" fillId="33" borderId="43" xfId="63" applyFont="1" applyFill="1" applyBorder="1" applyAlignment="1" applyProtection="1">
      <alignment horizontal="center" vertical="center" wrapText="1"/>
      <protection locked="0"/>
    </xf>
    <xf numFmtId="14" fontId="6" fillId="33" borderId="27" xfId="63" applyNumberFormat="1" applyFont="1" applyFill="1" applyBorder="1" applyAlignment="1">
      <alignment horizontal="center" vertical="center" wrapText="1"/>
      <protection/>
    </xf>
    <xf numFmtId="0" fontId="7" fillId="40" borderId="41" xfId="63" applyFont="1" applyFill="1" applyBorder="1" applyAlignment="1" applyProtection="1">
      <alignment horizontal="center" vertical="center" wrapText="1"/>
      <protection locked="0"/>
    </xf>
    <xf numFmtId="0" fontId="6" fillId="33" borderId="34" xfId="63" applyFont="1" applyFill="1" applyBorder="1" applyAlignment="1" applyProtection="1">
      <alignment horizontal="center" vertical="center" wrapText="1"/>
      <protection locked="0"/>
    </xf>
    <xf numFmtId="0" fontId="6" fillId="33" borderId="35" xfId="63" applyFont="1" applyFill="1" applyBorder="1" applyAlignment="1" applyProtection="1">
      <alignment horizontal="center" vertical="center" wrapText="1"/>
      <protection locked="0"/>
    </xf>
    <xf numFmtId="0" fontId="6" fillId="33" borderId="48" xfId="63" applyFont="1" applyFill="1" applyBorder="1" applyAlignment="1" applyProtection="1">
      <alignment horizontal="center" vertical="center" wrapText="1"/>
      <protection locked="0"/>
    </xf>
    <xf numFmtId="0" fontId="6" fillId="33" borderId="52" xfId="63" applyFont="1" applyFill="1" applyBorder="1" applyAlignment="1" applyProtection="1">
      <alignment horizontal="center" vertical="center" wrapText="1"/>
      <protection locked="0"/>
    </xf>
    <xf numFmtId="0" fontId="6" fillId="33" borderId="53" xfId="63" applyFont="1" applyFill="1" applyBorder="1" applyAlignment="1" applyProtection="1">
      <alignment horizontal="center" vertical="center" wrapText="1"/>
      <protection locked="0"/>
    </xf>
    <xf numFmtId="0" fontId="6" fillId="33" borderId="54" xfId="63" applyFont="1" applyFill="1" applyBorder="1" applyAlignment="1" applyProtection="1">
      <alignment horizontal="center" vertical="center" wrapText="1"/>
      <protection locked="0"/>
    </xf>
    <xf numFmtId="0" fontId="6" fillId="33" borderId="41" xfId="63" applyFont="1" applyFill="1" applyBorder="1" applyAlignment="1">
      <alignment horizontal="center" vertical="center"/>
      <protection/>
    </xf>
    <xf numFmtId="0" fontId="6" fillId="33" borderId="25" xfId="63" applyFont="1" applyFill="1" applyBorder="1" applyAlignment="1" applyProtection="1">
      <alignment horizontal="center" vertical="center" wrapText="1"/>
      <protection locked="0"/>
    </xf>
    <xf numFmtId="0" fontId="6" fillId="33" borderId="32" xfId="63" applyFont="1" applyFill="1" applyBorder="1" applyAlignment="1" applyProtection="1">
      <alignment horizontal="center" vertical="center" wrapText="1"/>
      <protection locked="0"/>
    </xf>
    <xf numFmtId="0" fontId="6" fillId="33" borderId="33" xfId="63" applyFont="1" applyFill="1" applyBorder="1" applyAlignment="1" applyProtection="1">
      <alignment horizontal="center" vertical="center" wrapText="1"/>
      <protection locked="0"/>
    </xf>
    <xf numFmtId="0" fontId="3" fillId="34" borderId="10" xfId="62" applyFont="1" applyFill="1" applyBorder="1" applyAlignment="1">
      <alignment horizontal="center" vertical="center"/>
      <protection/>
    </xf>
    <xf numFmtId="0" fontId="3" fillId="0" borderId="55" xfId="64" applyFont="1" applyFill="1" applyBorder="1" applyAlignment="1">
      <alignment horizontal="center" vertical="center" wrapText="1"/>
      <protection/>
    </xf>
    <xf numFmtId="0" fontId="3" fillId="0" borderId="53" xfId="64" applyFont="1" applyFill="1" applyBorder="1" applyAlignment="1">
      <alignment horizontal="center" vertical="center" wrapText="1"/>
      <protection/>
    </xf>
    <xf numFmtId="0" fontId="3" fillId="0" borderId="54" xfId="64" applyFont="1" applyFill="1" applyBorder="1" applyAlignment="1">
      <alignment horizontal="center" vertical="center" wrapText="1"/>
      <protection/>
    </xf>
    <xf numFmtId="49" fontId="8" fillId="35" borderId="56" xfId="64" applyNumberFormat="1" applyFont="1" applyFill="1" applyBorder="1" applyAlignment="1">
      <alignment horizontal="center" vertical="center" wrapText="1"/>
      <protection/>
    </xf>
    <xf numFmtId="49" fontId="8" fillId="35" borderId="57" xfId="64" applyNumberFormat="1" applyFont="1" applyFill="1" applyBorder="1" applyAlignment="1">
      <alignment horizontal="center" vertical="center" wrapText="1"/>
      <protection/>
    </xf>
    <xf numFmtId="0" fontId="3" fillId="0" borderId="58" xfId="64" applyFont="1" applyBorder="1" applyAlignment="1">
      <alignment horizontal="center" vertical="center" wrapText="1"/>
      <protection/>
    </xf>
    <xf numFmtId="0" fontId="3" fillId="0" borderId="59" xfId="64" applyFont="1" applyBorder="1" applyAlignment="1">
      <alignment horizontal="center" vertical="center" wrapText="1"/>
      <protection/>
    </xf>
    <xf numFmtId="0" fontId="3" fillId="0" borderId="60" xfId="64" applyFont="1" applyBorder="1" applyAlignment="1">
      <alignment horizontal="center" vertical="center" wrapText="1"/>
      <protection/>
    </xf>
    <xf numFmtId="49" fontId="9" fillId="35" borderId="61" xfId="64" applyNumberFormat="1" applyFont="1" applyFill="1" applyBorder="1" applyAlignment="1">
      <alignment horizontal="center" vertical="center" wrapText="1"/>
      <protection/>
    </xf>
    <xf numFmtId="49" fontId="9" fillId="35" borderId="20" xfId="64" applyNumberFormat="1" applyFont="1" applyFill="1" applyBorder="1" applyAlignment="1">
      <alignment horizontal="center" vertical="center" wrapText="1"/>
      <protection/>
    </xf>
    <xf numFmtId="0" fontId="3" fillId="0" borderId="10" xfId="64" applyFont="1" applyBorder="1" applyAlignment="1">
      <alignment horizontal="center" vertical="center" wrapText="1"/>
      <protection/>
    </xf>
    <xf numFmtId="3" fontId="3" fillId="34" borderId="33"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61225"/>
          <c:h val="0.99475"/>
        </c:manualLayout>
      </c:layout>
      <c:lineChart>
        <c:grouping val="standard"/>
        <c:varyColors val="0"/>
        <c:ser>
          <c:idx val="0"/>
          <c:order val="0"/>
          <c:tx>
            <c:strRef>
              <c:f>1!$D$28</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1!$B$29:$B$40</c:f>
              <c:strCache/>
            </c:strRef>
          </c:cat>
          <c:val>
            <c:numRef>
              <c:f>1!$D$29:$D$40</c:f>
              <c:numCache/>
            </c:numRef>
          </c:val>
          <c:smooth val="0"/>
        </c:ser>
        <c:ser>
          <c:idx val="1"/>
          <c:order val="1"/>
          <c:tx>
            <c:strRef>
              <c:f>1!$F$28</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1!$B$29:$B$40</c:f>
              <c:strCache/>
            </c:strRef>
          </c:cat>
          <c:val>
            <c:numRef>
              <c:f>1!$F$29:$F$40</c:f>
              <c:numCache/>
            </c:numRef>
          </c:val>
          <c:smooth val="0"/>
        </c:ser>
        <c:marker val="1"/>
        <c:axId val="34289516"/>
        <c:axId val="40170189"/>
      </c:lineChart>
      <c:catAx>
        <c:axId val="342895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170189"/>
        <c:crosses val="autoZero"/>
        <c:auto val="1"/>
        <c:lblOffset val="100"/>
        <c:tickLblSkip val="1"/>
        <c:noMultiLvlLbl val="0"/>
      </c:catAx>
      <c:valAx>
        <c:axId val="401701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89516"/>
        <c:crossesAt val="1"/>
        <c:crossBetween val="between"/>
        <c:dispUnits/>
      </c:valAx>
      <c:spPr>
        <a:solidFill>
          <a:srgbClr val="FFFFFF"/>
        </a:solidFill>
        <a:ln w="3175">
          <a:noFill/>
        </a:ln>
      </c:spPr>
    </c:plotArea>
    <c:legend>
      <c:legendPos val="r"/>
      <c:layout>
        <c:manualLayout>
          <c:xMode val="edge"/>
          <c:yMode val="edge"/>
          <c:x val="0.65075"/>
          <c:y val="0.379"/>
          <c:w val="0.3385"/>
          <c:h val="0.225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75"/>
          <c:w val="0.6045"/>
          <c:h val="0.994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2!$B$30:$B$41</c:f>
              <c:strCache/>
            </c:strRef>
          </c:cat>
          <c:val>
            <c:numRef>
              <c:f>2!$F$30:$F$41</c:f>
              <c:numCache/>
            </c:numRef>
          </c:val>
          <c:smooth val="0"/>
        </c:ser>
        <c:marker val="1"/>
        <c:axId val="25987382"/>
        <c:axId val="32559847"/>
      </c:lineChart>
      <c:catAx>
        <c:axId val="259873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559847"/>
        <c:crosses val="autoZero"/>
        <c:auto val="1"/>
        <c:lblOffset val="100"/>
        <c:tickLblSkip val="1"/>
        <c:noMultiLvlLbl val="0"/>
      </c:catAx>
      <c:valAx>
        <c:axId val="325598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87382"/>
        <c:crossesAt val="1"/>
        <c:crossBetween val="between"/>
        <c:dispUnits/>
      </c:valAx>
      <c:spPr>
        <a:solidFill>
          <a:srgbClr val="FFFFFF"/>
        </a:solidFill>
        <a:ln w="3175">
          <a:noFill/>
        </a:ln>
      </c:spPr>
    </c:plotArea>
    <c:legend>
      <c:legendPos val="r"/>
      <c:layout>
        <c:manualLayout>
          <c:xMode val="edge"/>
          <c:yMode val="edge"/>
          <c:x val="0.64175"/>
          <c:y val="0.39125"/>
          <c:w val="0.3475"/>
          <c:h val="0.2067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125"/>
          <c:y val="0.12025"/>
          <c:w val="0.9735"/>
          <c:h val="0.80475"/>
        </c:manualLayout>
      </c:layout>
      <c:lineChart>
        <c:grouping val="standard"/>
        <c:varyColors val="0"/>
        <c:ser>
          <c:idx val="0"/>
          <c:order val="0"/>
          <c:tx>
            <c:strRef>
              <c:f>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3_PAAC!$B$30:$B$41</c:f>
              <c:strCache/>
            </c:strRef>
          </c:cat>
          <c:val>
            <c:numRef>
              <c:f>3_PAAC!$D$30:$D$41</c:f>
              <c:numCache/>
            </c:numRef>
          </c:val>
          <c:smooth val="0"/>
        </c:ser>
        <c:ser>
          <c:idx val="1"/>
          <c:order val="1"/>
          <c:tx>
            <c:strRef>
              <c:f>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3_PAAC!$B$30:$B$41</c:f>
              <c:strCache/>
            </c:strRef>
          </c:cat>
          <c:val>
            <c:numRef>
              <c:f>3_PAAC!$F$30:$F$41</c:f>
              <c:numCache/>
            </c:numRef>
          </c:val>
          <c:smooth val="0"/>
        </c:ser>
        <c:marker val="1"/>
        <c:axId val="24603168"/>
        <c:axId val="20101921"/>
      </c:lineChart>
      <c:catAx>
        <c:axId val="2460316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0101921"/>
        <c:crosses val="autoZero"/>
        <c:auto val="1"/>
        <c:lblOffset val="100"/>
        <c:tickLblSkip val="1"/>
        <c:noMultiLvlLbl val="0"/>
      </c:catAx>
      <c:valAx>
        <c:axId val="201019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603168"/>
        <c:crossesAt val="1"/>
        <c:crossBetween val="between"/>
        <c:dispUnits/>
      </c:valAx>
      <c:spPr>
        <a:noFill/>
        <a:ln>
          <a:noFill/>
        </a:ln>
      </c:spPr>
    </c:plotArea>
    <c:legend>
      <c:legendPos val="b"/>
      <c:layout>
        <c:manualLayout>
          <c:xMode val="edge"/>
          <c:yMode val="edge"/>
          <c:x val="0.066"/>
          <c:y val="0.91375"/>
          <c:w val="0.8635"/>
          <c:h val="0.0682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075"/>
          <c:w val="0.906"/>
          <c:h val="0.99225"/>
        </c:manualLayout>
      </c:layout>
      <c:lineChart>
        <c:grouping val="standard"/>
        <c:varyColors val="0"/>
        <c:ser>
          <c:idx val="0"/>
          <c:order val="0"/>
          <c:tx>
            <c:strRef>
              <c:f>4!$C$23</c:f>
              <c:strCache>
                <c:ptCount val="1"/>
                <c:pt idx="0">
                  <c:v>Enero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4!$B$24:$B$60</c:f>
              <c:strCache/>
            </c:strRef>
          </c:cat>
          <c:val>
            <c:numRef>
              <c:f>4!$C$24:$C$60</c:f>
              <c:numCache/>
            </c:numRef>
          </c:val>
          <c:smooth val="0"/>
        </c:ser>
        <c:ser>
          <c:idx val="1"/>
          <c:order val="1"/>
          <c:tx>
            <c:strRef>
              <c:f>4!$D$23</c:f>
              <c:strCache>
                <c:ptCount val="1"/>
                <c:pt idx="0">
                  <c:v>Febrero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4!$B$24:$B$60</c:f>
              <c:strCache/>
            </c:strRef>
          </c:cat>
          <c:val>
            <c:numRef>
              <c:f>4!$D$24:$D$60</c:f>
              <c:numCache/>
            </c:numRef>
          </c:val>
          <c:smooth val="0"/>
        </c:ser>
        <c:ser>
          <c:idx val="2"/>
          <c:order val="2"/>
          <c:tx>
            <c:strRef>
              <c:f>4!$E$23</c:f>
              <c:strCache>
                <c:ptCount val="1"/>
                <c:pt idx="0">
                  <c:v>Marzo</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4!$B$24:$B$60</c:f>
              <c:strCache/>
            </c:strRef>
          </c:cat>
          <c:val>
            <c:numRef>
              <c:f>4!$E$24:$E$60</c:f>
              <c:numCache/>
            </c:numRef>
          </c:val>
          <c:smooth val="0"/>
        </c:ser>
        <c:ser>
          <c:idx val="3"/>
          <c:order val="3"/>
          <c:tx>
            <c:strRef>
              <c:f>4!$F$23</c:f>
              <c:strCache>
                <c:ptCount val="1"/>
                <c:pt idx="0">
                  <c:v>Abril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4!$B$24:$B$60</c:f>
              <c:strCache/>
            </c:strRef>
          </c:cat>
          <c:val>
            <c:numRef>
              <c:f>4!$F$24:$F$60</c:f>
              <c:numCache/>
            </c:numRef>
          </c:val>
          <c:smooth val="0"/>
        </c:ser>
        <c:ser>
          <c:idx val="4"/>
          <c:order val="4"/>
          <c:tx>
            <c:strRef>
              <c:f>4!$G$23</c:f>
              <c:strCache>
                <c:ptCount val="1"/>
                <c:pt idx="0">
                  <c:v>Mayo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cat>
            <c:strRef>
              <c:f>4!$B$24:$B$60</c:f>
              <c:strCache/>
            </c:strRef>
          </c:cat>
          <c:val>
            <c:numRef>
              <c:f>4!$G$24:$G$60</c:f>
              <c:numCache/>
            </c:numRef>
          </c:val>
          <c:smooth val="0"/>
        </c:ser>
        <c:ser>
          <c:idx val="5"/>
          <c:order val="5"/>
          <c:tx>
            <c:strRef>
              <c:f>4!$H$23</c:f>
              <c:strCache>
                <c:ptCount val="1"/>
                <c:pt idx="0">
                  <c:v>Junio</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cat>
            <c:strRef>
              <c:f>4!$B$24:$B$60</c:f>
              <c:strCache/>
            </c:strRef>
          </c:cat>
          <c:val>
            <c:numRef>
              <c:f>4!$H$24:$H$60</c:f>
              <c:numCache/>
            </c:numRef>
          </c:val>
          <c:smooth val="0"/>
        </c:ser>
        <c:ser>
          <c:idx val="6"/>
          <c:order val="6"/>
          <c:tx>
            <c:strRef>
              <c:f>4!$I$23</c:f>
              <c:strCache>
                <c:ptCount val="1"/>
                <c:pt idx="0">
                  <c:v>Julio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strRef>
              <c:f>4!$B$24:$B$60</c:f>
              <c:strCache/>
            </c:strRef>
          </c:cat>
          <c:val>
            <c:numRef>
              <c:f>4!$I$24:$I$60</c:f>
              <c:numCache/>
            </c:numRef>
          </c:val>
          <c:smooth val="0"/>
        </c:ser>
        <c:ser>
          <c:idx val="7"/>
          <c:order val="7"/>
          <c:tx>
            <c:strRef>
              <c:f>4!$J$23</c:f>
              <c:strCache>
                <c:ptCount val="1"/>
                <c:pt idx="0">
                  <c:v>Agosto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strRef>
              <c:f>4!$B$24:$B$60</c:f>
              <c:strCache/>
            </c:strRef>
          </c:cat>
          <c:val>
            <c:numRef>
              <c:f>4!$J$24:$J$60</c:f>
              <c:numCache/>
            </c:numRef>
          </c:val>
          <c:smooth val="0"/>
        </c:ser>
        <c:ser>
          <c:idx val="8"/>
          <c:order val="8"/>
          <c:tx>
            <c:strRef>
              <c:f>4!$K$23</c:f>
              <c:strCache>
                <c:ptCount val="1"/>
                <c:pt idx="0">
                  <c:v>Septiembre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cat>
            <c:strRef>
              <c:f>4!$B$24:$B$60</c:f>
              <c:strCache/>
            </c:strRef>
          </c:cat>
          <c:val>
            <c:numRef>
              <c:f>4!$K$24:$K$60</c:f>
              <c:numCache/>
            </c:numRef>
          </c:val>
          <c:smooth val="0"/>
        </c:ser>
        <c:ser>
          <c:idx val="9"/>
          <c:order val="9"/>
          <c:tx>
            <c:strRef>
              <c:f>4!$L$23</c:f>
              <c:strCache>
                <c:ptCount val="1"/>
                <c:pt idx="0">
                  <c:v>Octubre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4!$B$24:$B$60</c:f>
              <c:strCache/>
            </c:strRef>
          </c:cat>
          <c:val>
            <c:numRef>
              <c:f>4!$L$24:$L$60</c:f>
              <c:numCache/>
            </c:numRef>
          </c:val>
          <c:smooth val="0"/>
        </c:ser>
        <c:ser>
          <c:idx val="10"/>
          <c:order val="10"/>
          <c:tx>
            <c:strRef>
              <c:f>4!$M$23</c:f>
              <c:strCache>
                <c:ptCount val="1"/>
                <c:pt idx="0">
                  <c:v>Noviembre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strRef>
              <c:f>4!$B$24:$B$60</c:f>
              <c:strCache/>
            </c:strRef>
          </c:cat>
          <c:val>
            <c:numRef>
              <c:f>4!$M$24:$M$60</c:f>
              <c:numCache/>
            </c:numRef>
          </c:val>
          <c:smooth val="0"/>
        </c:ser>
        <c:ser>
          <c:idx val="11"/>
          <c:order val="11"/>
          <c:tx>
            <c:strRef>
              <c:f>4!$N$23</c:f>
              <c:strCache>
                <c:ptCount val="1"/>
                <c:pt idx="0">
                  <c:v>Diciembre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cat>
            <c:strRef>
              <c:f>4!$B$24:$B$60</c:f>
              <c:strCache/>
            </c:strRef>
          </c:cat>
          <c:val>
            <c:numRef>
              <c:f>4!$N$24:$N$60</c:f>
              <c:numCache/>
            </c:numRef>
          </c:val>
          <c:smooth val="0"/>
        </c:ser>
        <c:marker val="1"/>
        <c:axId val="46699562"/>
        <c:axId val="17642875"/>
      </c:lineChart>
      <c:catAx>
        <c:axId val="466995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642875"/>
        <c:crosses val="autoZero"/>
        <c:auto val="1"/>
        <c:lblOffset val="100"/>
        <c:tickLblSkip val="2"/>
        <c:noMultiLvlLbl val="0"/>
      </c:catAx>
      <c:valAx>
        <c:axId val="176428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99562"/>
        <c:crossesAt val="1"/>
        <c:crossBetween val="between"/>
        <c:dispUnits/>
      </c:valAx>
      <c:spPr>
        <a:solidFill>
          <a:srgbClr val="FFFFFF"/>
        </a:solidFill>
        <a:ln w="3175">
          <a:noFill/>
        </a:ln>
      </c:spPr>
    </c:plotArea>
    <c:legend>
      <c:legendPos val="r"/>
      <c:layout>
        <c:manualLayout>
          <c:xMode val="edge"/>
          <c:yMode val="edge"/>
          <c:x val="0.90825"/>
          <c:y val="0.12075"/>
          <c:w val="0.08625"/>
          <c:h val="0.698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xdr:col>
      <xdr:colOff>1504950</xdr:colOff>
      <xdr:row>3</xdr:row>
      <xdr:rowOff>257175</xdr:rowOff>
    </xdr:to>
    <xdr:pic>
      <xdr:nvPicPr>
        <xdr:cNvPr id="1" name="Imagen 1"/>
        <xdr:cNvPicPr preferRelativeResize="1">
          <a:picLocks noChangeAspect="1"/>
        </xdr:cNvPicPr>
      </xdr:nvPicPr>
      <xdr:blipFill>
        <a:blip r:embed="rId1"/>
        <a:stretch>
          <a:fillRect/>
        </a:stretch>
      </xdr:blipFill>
      <xdr:spPr>
        <a:xfrm>
          <a:off x="38100" y="76200"/>
          <a:ext cx="207645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667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42</xdr:row>
      <xdr:rowOff>133350</xdr:rowOff>
    </xdr:from>
    <xdr:to>
      <xdr:col>6</xdr:col>
      <xdr:colOff>1171575</xdr:colOff>
      <xdr:row>46</xdr:row>
      <xdr:rowOff>428625</xdr:rowOff>
    </xdr:to>
    <xdr:graphicFrame>
      <xdr:nvGraphicFramePr>
        <xdr:cNvPr id="1" name="3 Gráfico"/>
        <xdr:cNvGraphicFramePr/>
      </xdr:nvGraphicFramePr>
      <xdr:xfrm>
        <a:off x="3533775" y="15316200"/>
        <a:ext cx="4476750" cy="2428875"/>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0</xdr:row>
      <xdr:rowOff>47625</xdr:rowOff>
    </xdr:from>
    <xdr:to>
      <xdr:col>1</xdr:col>
      <xdr:colOff>1314450</xdr:colOff>
      <xdr:row>3</xdr:row>
      <xdr:rowOff>238125</xdr:rowOff>
    </xdr:to>
    <xdr:pic>
      <xdr:nvPicPr>
        <xdr:cNvPr id="2" name="Imagen 1"/>
        <xdr:cNvPicPr preferRelativeResize="1">
          <a:picLocks noChangeAspect="1"/>
        </xdr:cNvPicPr>
      </xdr:nvPicPr>
      <xdr:blipFill>
        <a:blip r:embed="rId2"/>
        <a:srcRect l="20408" t="8355" r="19293" b="10925"/>
        <a:stretch>
          <a:fillRect/>
        </a:stretch>
      </xdr:blipFill>
      <xdr:spPr>
        <a:xfrm>
          <a:off x="400050" y="47625"/>
          <a:ext cx="9810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43</xdr:row>
      <xdr:rowOff>142875</xdr:rowOff>
    </xdr:from>
    <xdr:to>
      <xdr:col>6</xdr:col>
      <xdr:colOff>1257300</xdr:colOff>
      <xdr:row>47</xdr:row>
      <xdr:rowOff>476250</xdr:rowOff>
    </xdr:to>
    <xdr:graphicFrame>
      <xdr:nvGraphicFramePr>
        <xdr:cNvPr id="1" name="3 Gráfico"/>
        <xdr:cNvGraphicFramePr/>
      </xdr:nvGraphicFramePr>
      <xdr:xfrm>
        <a:off x="3543300" y="15478125"/>
        <a:ext cx="4552950" cy="2657475"/>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2" name="Imagen 1"/>
        <xdr:cNvPicPr preferRelativeResize="1">
          <a:picLocks noChangeAspect="1"/>
        </xdr:cNvPicPr>
      </xdr:nvPicPr>
      <xdr:blipFill>
        <a:blip r:embed="rId2"/>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43</xdr:row>
      <xdr:rowOff>104775</xdr:rowOff>
    </xdr:from>
    <xdr:to>
      <xdr:col>6</xdr:col>
      <xdr:colOff>923925</xdr:colOff>
      <xdr:row>47</xdr:row>
      <xdr:rowOff>504825</xdr:rowOff>
    </xdr:to>
    <xdr:graphicFrame>
      <xdr:nvGraphicFramePr>
        <xdr:cNvPr id="1" name="Gráfico 1"/>
        <xdr:cNvGraphicFramePr/>
      </xdr:nvGraphicFramePr>
      <xdr:xfrm>
        <a:off x="3209925" y="15497175"/>
        <a:ext cx="4552950" cy="2724150"/>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2" name="Imagen 1"/>
        <xdr:cNvPicPr preferRelativeResize="1">
          <a:picLocks noChangeAspect="1"/>
        </xdr:cNvPicPr>
      </xdr:nvPicPr>
      <xdr:blipFill>
        <a:blip r:embed="rId2"/>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19050</xdr:rowOff>
    </xdr:from>
    <xdr:to>
      <xdr:col>1</xdr:col>
      <xdr:colOff>1038225</xdr:colOff>
      <xdr:row>3</xdr:row>
      <xdr:rowOff>161925</xdr:rowOff>
    </xdr:to>
    <xdr:pic>
      <xdr:nvPicPr>
        <xdr:cNvPr id="1" name="Imagen 1"/>
        <xdr:cNvPicPr preferRelativeResize="1">
          <a:picLocks noChangeAspect="1"/>
        </xdr:cNvPicPr>
      </xdr:nvPicPr>
      <xdr:blipFill>
        <a:blip r:embed="rId1"/>
        <a:stretch>
          <a:fillRect/>
        </a:stretch>
      </xdr:blipFill>
      <xdr:spPr>
        <a:xfrm>
          <a:off x="123825" y="19050"/>
          <a:ext cx="100012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60</xdr:row>
      <xdr:rowOff>209550</xdr:rowOff>
    </xdr:from>
    <xdr:to>
      <xdr:col>12</xdr:col>
      <xdr:colOff>419100</xdr:colOff>
      <xdr:row>67</xdr:row>
      <xdr:rowOff>323850</xdr:rowOff>
    </xdr:to>
    <xdr:graphicFrame>
      <xdr:nvGraphicFramePr>
        <xdr:cNvPr id="1" name="3 Gráfico"/>
        <xdr:cNvGraphicFramePr/>
      </xdr:nvGraphicFramePr>
      <xdr:xfrm>
        <a:off x="2247900" y="23421975"/>
        <a:ext cx="8896350" cy="3095625"/>
      </xdr:xfrm>
      <a:graphic>
        <a:graphicData uri="http://schemas.openxmlformats.org/drawingml/2006/chart">
          <c:chart xmlns:c="http://schemas.openxmlformats.org/drawingml/2006/chart" r:id="rId1"/>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2" name="Imagen 1"/>
        <xdr:cNvPicPr preferRelativeResize="1">
          <a:picLocks noChangeAspect="1"/>
        </xdr:cNvPicPr>
      </xdr:nvPicPr>
      <xdr:blipFill>
        <a:blip r:embed="rId2"/>
        <a:srcRect l="20408" t="8355" r="19293" b="10925"/>
        <a:stretch>
          <a:fillRect/>
        </a:stretch>
      </xdr:blipFill>
      <xdr:spPr>
        <a:xfrm>
          <a:off x="390525" y="133350"/>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Z58"/>
  <sheetViews>
    <sheetView showGridLines="0" tabSelected="1" zoomScale="70" zoomScaleNormal="70" zoomScaleSheetLayoutView="85" workbookViewId="0" topLeftCell="A1">
      <selection activeCell="E12" sqref="E12:E14"/>
    </sheetView>
  </sheetViews>
  <sheetFormatPr defaultColWidth="11.421875" defaultRowHeight="15"/>
  <cols>
    <col min="1" max="1" width="9.140625" style="100" customWidth="1"/>
    <col min="2" max="2" width="24.00390625" style="100" customWidth="1"/>
    <col min="3" max="3" width="20.00390625" style="100" customWidth="1"/>
    <col min="4" max="4" width="30.421875" style="100" customWidth="1"/>
    <col min="5" max="5" width="18.57421875" style="100" customWidth="1"/>
    <col min="6" max="6" width="20.00390625" style="100" customWidth="1"/>
    <col min="7" max="7" width="19.00390625" style="100" customWidth="1"/>
    <col min="8" max="8" width="34.57421875" style="100" customWidth="1"/>
    <col min="9" max="20" width="13.28125" style="100" customWidth="1"/>
    <col min="21" max="21" width="16.421875" style="100" customWidth="1"/>
    <col min="22" max="23" width="11.00390625" style="100" customWidth="1"/>
    <col min="24" max="16384" width="11.421875" style="100" customWidth="1"/>
  </cols>
  <sheetData>
    <row r="1" spans="1:23" s="96" customFormat="1" ht="39.75" customHeight="1">
      <c r="A1" s="233"/>
      <c r="B1" s="233"/>
      <c r="C1" s="245" t="s">
        <v>432</v>
      </c>
      <c r="D1" s="245"/>
      <c r="E1" s="245"/>
      <c r="F1" s="245"/>
      <c r="G1" s="245"/>
      <c r="H1" s="245"/>
      <c r="I1" s="245"/>
      <c r="J1" s="245"/>
      <c r="K1" s="245"/>
      <c r="L1" s="245"/>
      <c r="M1" s="245"/>
      <c r="N1" s="245"/>
      <c r="O1" s="245"/>
      <c r="P1" s="245"/>
      <c r="Q1" s="245"/>
      <c r="R1" s="245"/>
      <c r="S1" s="245"/>
      <c r="T1" s="245"/>
      <c r="U1" s="245"/>
      <c r="V1" s="245"/>
      <c r="W1" s="245"/>
    </row>
    <row r="2" spans="1:23" s="96" customFormat="1" ht="40.5" customHeight="1">
      <c r="A2" s="233"/>
      <c r="B2" s="233"/>
      <c r="C2" s="245" t="s">
        <v>16</v>
      </c>
      <c r="D2" s="245"/>
      <c r="E2" s="245"/>
      <c r="F2" s="245"/>
      <c r="G2" s="245"/>
      <c r="H2" s="245"/>
      <c r="I2" s="245"/>
      <c r="J2" s="245"/>
      <c r="K2" s="245"/>
      <c r="L2" s="245"/>
      <c r="M2" s="245"/>
      <c r="N2" s="245"/>
      <c r="O2" s="245"/>
      <c r="P2" s="245"/>
      <c r="Q2" s="245"/>
      <c r="R2" s="245"/>
      <c r="S2" s="245"/>
      <c r="T2" s="245"/>
      <c r="U2" s="245"/>
      <c r="V2" s="245"/>
      <c r="W2" s="245"/>
    </row>
    <row r="3" spans="1:23" s="96" customFormat="1" ht="40.5" customHeight="1">
      <c r="A3" s="233"/>
      <c r="B3" s="233"/>
      <c r="C3" s="245" t="s">
        <v>389</v>
      </c>
      <c r="D3" s="245"/>
      <c r="E3" s="245"/>
      <c r="F3" s="245"/>
      <c r="G3" s="245"/>
      <c r="H3" s="245"/>
      <c r="I3" s="245"/>
      <c r="J3" s="245"/>
      <c r="K3" s="245"/>
      <c r="L3" s="245"/>
      <c r="M3" s="245"/>
      <c r="N3" s="245"/>
      <c r="O3" s="245"/>
      <c r="P3" s="245"/>
      <c r="Q3" s="245"/>
      <c r="R3" s="245"/>
      <c r="S3" s="245"/>
      <c r="T3" s="245"/>
      <c r="U3" s="245"/>
      <c r="V3" s="245"/>
      <c r="W3" s="245"/>
    </row>
    <row r="4" spans="1:23" s="96" customFormat="1" ht="40.5" customHeight="1">
      <c r="A4" s="233"/>
      <c r="B4" s="233"/>
      <c r="C4" s="234" t="s">
        <v>20</v>
      </c>
      <c r="D4" s="234"/>
      <c r="E4" s="234"/>
      <c r="F4" s="234"/>
      <c r="G4" s="234"/>
      <c r="H4" s="234"/>
      <c r="I4" s="225" t="s">
        <v>433</v>
      </c>
      <c r="J4" s="225"/>
      <c r="K4" s="225"/>
      <c r="L4" s="225"/>
      <c r="M4" s="225"/>
      <c r="N4" s="225"/>
      <c r="O4" s="225"/>
      <c r="P4" s="225"/>
      <c r="Q4" s="225"/>
      <c r="R4" s="225"/>
      <c r="S4" s="225"/>
      <c r="T4" s="225"/>
      <c r="U4" s="225"/>
      <c r="V4" s="225"/>
      <c r="W4" s="225"/>
    </row>
    <row r="5" spans="3:13" s="96" customFormat="1" ht="40.5" customHeight="1">
      <c r="C5" s="101"/>
      <c r="D5" s="101"/>
      <c r="E5" s="101"/>
      <c r="F5" s="101"/>
      <c r="G5" s="102"/>
      <c r="H5" s="102"/>
      <c r="I5" s="104"/>
      <c r="J5" s="102"/>
      <c r="K5" s="102"/>
      <c r="L5" s="102"/>
      <c r="M5" s="102"/>
    </row>
    <row r="6" spans="1:23" s="96" customFormat="1" ht="42.75" customHeight="1">
      <c r="A6" s="97"/>
      <c r="B6" s="97"/>
      <c r="C6" s="105"/>
      <c r="D6" s="105"/>
      <c r="E6" s="105"/>
      <c r="F6" s="105"/>
      <c r="G6" s="106"/>
      <c r="H6" s="106"/>
      <c r="I6" s="106"/>
      <c r="J6" s="105"/>
      <c r="K6" s="105"/>
      <c r="L6" s="105"/>
      <c r="M6" s="105"/>
      <c r="N6" s="105"/>
      <c r="O6" s="105"/>
      <c r="P6" s="105"/>
      <c r="Q6" s="105"/>
      <c r="R6" s="105"/>
      <c r="S6" s="98"/>
      <c r="T6" s="98"/>
      <c r="U6" s="99"/>
      <c r="V6" s="99"/>
      <c r="W6" s="99"/>
    </row>
    <row r="7" spans="1:23" s="96" customFormat="1" ht="33.75" customHeight="1">
      <c r="A7" s="97"/>
      <c r="B7" s="122" t="s">
        <v>24</v>
      </c>
      <c r="C7" s="244" t="s">
        <v>253</v>
      </c>
      <c r="D7" s="244"/>
      <c r="E7" s="244"/>
      <c r="F7" s="244"/>
      <c r="G7" s="244"/>
      <c r="H7" s="105"/>
      <c r="I7" s="105"/>
      <c r="J7" s="105"/>
      <c r="K7" s="105"/>
      <c r="L7" s="105"/>
      <c r="M7" s="105"/>
      <c r="N7" s="105"/>
      <c r="O7" s="105"/>
      <c r="P7" s="105"/>
      <c r="Q7" s="105"/>
      <c r="R7" s="105"/>
      <c r="S7" s="98"/>
      <c r="T7" s="98"/>
      <c r="U7" s="99"/>
      <c r="V7" s="99"/>
      <c r="W7" s="99"/>
    </row>
    <row r="8" spans="1:23" s="96" customFormat="1" ht="21.75" customHeight="1">
      <c r="A8" s="97"/>
      <c r="B8" s="97"/>
      <c r="C8" s="97"/>
      <c r="D8" s="97"/>
      <c r="E8" s="97"/>
      <c r="F8" s="97"/>
      <c r="G8" s="97"/>
      <c r="H8" s="97"/>
      <c r="I8" s="97"/>
      <c r="J8" s="97"/>
      <c r="K8" s="97"/>
      <c r="L8" s="97"/>
      <c r="M8" s="97"/>
      <c r="N8" s="97"/>
      <c r="O8" s="97"/>
      <c r="P8" s="97"/>
      <c r="Q8" s="97"/>
      <c r="R8" s="97"/>
      <c r="S8" s="97"/>
      <c r="T8" s="97"/>
      <c r="U8" s="97"/>
      <c r="V8" s="97"/>
      <c r="W8" s="97"/>
    </row>
    <row r="9" spans="1:23" s="97" customFormat="1" ht="38.25" customHeight="1">
      <c r="A9" s="213" t="s">
        <v>23</v>
      </c>
      <c r="B9" s="214"/>
      <c r="C9" s="214"/>
      <c r="D9" s="214"/>
      <c r="E9" s="214"/>
      <c r="F9" s="214"/>
      <c r="G9" s="214"/>
      <c r="H9" s="214"/>
      <c r="I9" s="214"/>
      <c r="J9" s="214"/>
      <c r="K9" s="214"/>
      <c r="L9" s="214"/>
      <c r="M9" s="214"/>
      <c r="N9" s="214"/>
      <c r="O9" s="214"/>
      <c r="P9" s="214"/>
      <c r="Q9" s="214"/>
      <c r="R9" s="214"/>
      <c r="S9" s="214"/>
      <c r="T9" s="214"/>
      <c r="U9" s="214"/>
      <c r="V9" s="214"/>
      <c r="W9" s="215"/>
    </row>
    <row r="10" spans="1:23" s="107" customFormat="1" ht="38.25" customHeight="1">
      <c r="A10" s="218" t="s">
        <v>7</v>
      </c>
      <c r="B10" s="226" t="s">
        <v>8</v>
      </c>
      <c r="C10" s="227"/>
      <c r="D10" s="228"/>
      <c r="E10" s="216" t="s">
        <v>19</v>
      </c>
      <c r="F10" s="216" t="s">
        <v>129</v>
      </c>
      <c r="G10" s="218" t="s">
        <v>15</v>
      </c>
      <c r="H10" s="218" t="s">
        <v>130</v>
      </c>
      <c r="I10" s="230" t="s">
        <v>431</v>
      </c>
      <c r="J10" s="231"/>
      <c r="K10" s="231"/>
      <c r="L10" s="231"/>
      <c r="M10" s="231"/>
      <c r="N10" s="231"/>
      <c r="O10" s="231"/>
      <c r="P10" s="231"/>
      <c r="Q10" s="231"/>
      <c r="R10" s="231"/>
      <c r="S10" s="231"/>
      <c r="T10" s="231"/>
      <c r="U10" s="231"/>
      <c r="V10" s="231"/>
      <c r="W10" s="232"/>
    </row>
    <row r="11" spans="1:23" s="107" customFormat="1" ht="46.5" customHeight="1">
      <c r="A11" s="218"/>
      <c r="B11" s="93" t="s">
        <v>22</v>
      </c>
      <c r="C11" s="93" t="s">
        <v>9</v>
      </c>
      <c r="D11" s="92" t="s">
        <v>355</v>
      </c>
      <c r="E11" s="217"/>
      <c r="F11" s="217"/>
      <c r="G11" s="218"/>
      <c r="H11" s="218"/>
      <c r="I11" s="24" t="s">
        <v>13</v>
      </c>
      <c r="J11" s="24" t="s">
        <v>14</v>
      </c>
      <c r="K11" s="24" t="s">
        <v>10</v>
      </c>
      <c r="L11" s="24" t="s">
        <v>11</v>
      </c>
      <c r="M11" s="24" t="s">
        <v>12</v>
      </c>
      <c r="N11" s="24" t="s">
        <v>0</v>
      </c>
      <c r="O11" s="24" t="s">
        <v>1</v>
      </c>
      <c r="P11" s="24" t="s">
        <v>2</v>
      </c>
      <c r="Q11" s="24" t="s">
        <v>3</v>
      </c>
      <c r="R11" s="24" t="s">
        <v>4</v>
      </c>
      <c r="S11" s="24" t="s">
        <v>5</v>
      </c>
      <c r="T11" s="24" t="s">
        <v>6</v>
      </c>
      <c r="U11" s="24" t="s">
        <v>17</v>
      </c>
      <c r="V11" s="229" t="s">
        <v>18</v>
      </c>
      <c r="W11" s="229"/>
    </row>
    <row r="12" spans="1:23" ht="65.25" customHeight="1">
      <c r="A12" s="206">
        <v>1</v>
      </c>
      <c r="B12" s="207" t="s">
        <v>159</v>
      </c>
      <c r="C12" s="208" t="str">
        <f>+1!C12:I12</f>
        <v>7. Prestar servicios eficientes, oportunos y de calidad a la ciudadanía, tanto en gestión como en trámites de la movilidad </v>
      </c>
      <c r="D12" s="209" t="s">
        <v>351</v>
      </c>
      <c r="E12" s="207" t="s">
        <v>21</v>
      </c>
      <c r="F12" s="212" t="str">
        <f>+1!F8</f>
        <v>Gestionar el 100% de las quejas recibidas </v>
      </c>
      <c r="G12" s="204" t="str">
        <f>+1!C14</f>
        <v>Trámite oportuno de quejas</v>
      </c>
      <c r="H12" s="108" t="str">
        <f>+1!C21</f>
        <v>Número de quejas tramitadas</v>
      </c>
      <c r="I12" s="109">
        <f>+1!C29</f>
        <v>0</v>
      </c>
      <c r="J12" s="109">
        <f>+1!C30</f>
        <v>0</v>
      </c>
      <c r="K12" s="109">
        <f>+1!C31</f>
        <v>0</v>
      </c>
      <c r="L12" s="109">
        <f>+1!C32</f>
        <v>0</v>
      </c>
      <c r="M12" s="109">
        <f>+1!C33</f>
        <v>0</v>
      </c>
      <c r="N12" s="109">
        <f>+1!C34</f>
        <v>0</v>
      </c>
      <c r="O12" s="109">
        <f>+1!C35</f>
        <v>0</v>
      </c>
      <c r="P12" s="109">
        <f>+1!C36</f>
        <v>0</v>
      </c>
      <c r="Q12" s="109">
        <f>+1!C37</f>
        <v>0</v>
      </c>
      <c r="R12" s="109">
        <f>+1!C38</f>
        <v>0</v>
      </c>
      <c r="S12" s="109">
        <f>+1!C39</f>
        <v>0</v>
      </c>
      <c r="T12" s="109">
        <f>+1!C40</f>
        <v>0</v>
      </c>
      <c r="U12" s="110">
        <f>+SUM(I12:T12)</f>
        <v>0</v>
      </c>
      <c r="V12" s="205">
        <f>+1!C48</f>
        <v>0</v>
      </c>
      <c r="W12" s="205"/>
    </row>
    <row r="13" spans="1:23" ht="65.25" customHeight="1">
      <c r="A13" s="206"/>
      <c r="B13" s="207"/>
      <c r="C13" s="208"/>
      <c r="D13" s="210"/>
      <c r="E13" s="207"/>
      <c r="F13" s="212"/>
      <c r="G13" s="204"/>
      <c r="H13" s="108" t="str">
        <f>+1!F21</f>
        <v>Número de quejas recibidas</v>
      </c>
      <c r="I13" s="109">
        <f>+1!E29</f>
        <v>0</v>
      </c>
      <c r="J13" s="109">
        <f>+1!E30</f>
        <v>0</v>
      </c>
      <c r="K13" s="109">
        <f>+1!E31</f>
        <v>0</v>
      </c>
      <c r="L13" s="109">
        <f>+1!E32</f>
        <v>0</v>
      </c>
      <c r="M13" s="109">
        <f>+1!E33</f>
        <v>0</v>
      </c>
      <c r="N13" s="109">
        <f>+1!E34</f>
        <v>0</v>
      </c>
      <c r="O13" s="109">
        <f>+1!E35</f>
        <v>0</v>
      </c>
      <c r="P13" s="109">
        <f>+1!E36</f>
        <v>0</v>
      </c>
      <c r="Q13" s="109">
        <f>+1!E37</f>
        <v>0</v>
      </c>
      <c r="R13" s="109">
        <f>+1!E38</f>
        <v>0</v>
      </c>
      <c r="S13" s="109">
        <f>+1!E39</f>
        <v>0</v>
      </c>
      <c r="T13" s="109">
        <f>+1!E40</f>
        <v>0</v>
      </c>
      <c r="U13" s="110">
        <f>+SUM(I13:T13)</f>
        <v>0</v>
      </c>
      <c r="V13" s="205"/>
      <c r="W13" s="205"/>
    </row>
    <row r="14" spans="1:23" ht="65.25" customHeight="1">
      <c r="A14" s="206"/>
      <c r="B14" s="207"/>
      <c r="C14" s="208"/>
      <c r="D14" s="211"/>
      <c r="E14" s="207"/>
      <c r="F14" s="212"/>
      <c r="G14" s="204"/>
      <c r="H14" s="111" t="s">
        <v>131</v>
      </c>
      <c r="I14" s="112" t="e">
        <f>+I12/I13</f>
        <v>#DIV/0!</v>
      </c>
      <c r="J14" s="112" t="e">
        <f aca="true" t="shared" si="0" ref="J14:U14">+J12/J13</f>
        <v>#DIV/0!</v>
      </c>
      <c r="K14" s="112" t="e">
        <f t="shared" si="0"/>
        <v>#DIV/0!</v>
      </c>
      <c r="L14" s="112" t="e">
        <f t="shared" si="0"/>
        <v>#DIV/0!</v>
      </c>
      <c r="M14" s="112" t="e">
        <f t="shared" si="0"/>
        <v>#DIV/0!</v>
      </c>
      <c r="N14" s="112" t="e">
        <f t="shared" si="0"/>
        <v>#DIV/0!</v>
      </c>
      <c r="O14" s="112" t="e">
        <f t="shared" si="0"/>
        <v>#DIV/0!</v>
      </c>
      <c r="P14" s="112" t="e">
        <f t="shared" si="0"/>
        <v>#DIV/0!</v>
      </c>
      <c r="Q14" s="112" t="e">
        <f t="shared" si="0"/>
        <v>#DIV/0!</v>
      </c>
      <c r="R14" s="112" t="e">
        <f t="shared" si="0"/>
        <v>#DIV/0!</v>
      </c>
      <c r="S14" s="112" t="e">
        <f t="shared" si="0"/>
        <v>#DIV/0!</v>
      </c>
      <c r="T14" s="112" t="e">
        <f t="shared" si="0"/>
        <v>#DIV/0!</v>
      </c>
      <c r="U14" s="112" t="e">
        <f t="shared" si="0"/>
        <v>#DIV/0!</v>
      </c>
      <c r="V14" s="205"/>
      <c r="W14" s="205"/>
    </row>
    <row r="15" spans="1:23" ht="65.25" customHeight="1">
      <c r="A15" s="206">
        <v>2</v>
      </c>
      <c r="B15" s="207" t="s">
        <v>159</v>
      </c>
      <c r="C15" s="208" t="str">
        <f>+2!C13</f>
        <v>8. Contar con un excelente equipo humano y condiciones laborales que hagan de la Secretaría Distrital de Movilidad un lugar atractivo para trabajar y desarrollarse profesionalmente</v>
      </c>
      <c r="D15" s="209" t="s">
        <v>348</v>
      </c>
      <c r="E15" s="207" t="s">
        <v>21</v>
      </c>
      <c r="F15" s="212" t="str">
        <f>+2!F9</f>
        <v> Adelantar en el 100% los procesos de capacitación programados para la vigencia sobre el Código Disciplinario Único</v>
      </c>
      <c r="G15" s="204" t="str">
        <f>+2!C15</f>
        <v>Capacitación sobre el Código Disciplinario Único</v>
      </c>
      <c r="H15" s="108" t="str">
        <f>+2!C22</f>
        <v>Número de capacitaciones ejecutadas</v>
      </c>
      <c r="I15" s="109">
        <f>+2!C30</f>
        <v>0</v>
      </c>
      <c r="J15" s="109">
        <f>+2!C31</f>
        <v>0</v>
      </c>
      <c r="K15" s="109">
        <f>+2!C32</f>
        <v>0</v>
      </c>
      <c r="L15" s="109">
        <f>+2!C33</f>
        <v>0</v>
      </c>
      <c r="M15" s="109">
        <f>+2!C34</f>
        <v>0</v>
      </c>
      <c r="N15" s="109">
        <f>+2!C35</f>
        <v>0</v>
      </c>
      <c r="O15" s="109">
        <f>+2!C36</f>
        <v>0</v>
      </c>
      <c r="P15" s="109">
        <f>+2!C37</f>
        <v>0</v>
      </c>
      <c r="Q15" s="109">
        <f>+2!C38</f>
        <v>0</v>
      </c>
      <c r="R15" s="109">
        <f>+2!C39</f>
        <v>0</v>
      </c>
      <c r="S15" s="109">
        <f>+2!C40</f>
        <v>0</v>
      </c>
      <c r="T15" s="109">
        <f>+2!C41</f>
        <v>0</v>
      </c>
      <c r="U15" s="110">
        <f>SUM(I15:T15)</f>
        <v>0</v>
      </c>
      <c r="V15" s="205">
        <f>+2!C49</f>
        <v>0</v>
      </c>
      <c r="W15" s="205"/>
    </row>
    <row r="16" spans="1:23" ht="65.25" customHeight="1">
      <c r="A16" s="206"/>
      <c r="B16" s="207"/>
      <c r="C16" s="208"/>
      <c r="D16" s="210"/>
      <c r="E16" s="207"/>
      <c r="F16" s="212"/>
      <c r="G16" s="204"/>
      <c r="H16" s="108" t="str">
        <f>+2!F22</f>
        <v>Número de capacitaciones programadas</v>
      </c>
      <c r="I16" s="109">
        <f>+2!E30</f>
        <v>0</v>
      </c>
      <c r="J16" s="109">
        <f>+2!E31</f>
        <v>0</v>
      </c>
      <c r="K16" s="109">
        <f>+2!E32</f>
        <v>0</v>
      </c>
      <c r="L16" s="109">
        <f>+2!E33</f>
        <v>0</v>
      </c>
      <c r="M16" s="109">
        <f>+2!E34</f>
        <v>0</v>
      </c>
      <c r="N16" s="109">
        <f>+2!E35</f>
        <v>0</v>
      </c>
      <c r="O16" s="109">
        <f>+2!E36</f>
        <v>0</v>
      </c>
      <c r="P16" s="109">
        <f>+2!E37</f>
        <v>0</v>
      </c>
      <c r="Q16" s="109">
        <f>+2!E38</f>
        <v>0</v>
      </c>
      <c r="R16" s="109">
        <f>+2!E39</f>
        <v>0</v>
      </c>
      <c r="S16" s="109">
        <f>+2!E40</f>
        <v>0</v>
      </c>
      <c r="T16" s="109">
        <f>+2!E41</f>
        <v>0</v>
      </c>
      <c r="U16" s="110">
        <f>SUM(I16:T16)</f>
        <v>0</v>
      </c>
      <c r="V16" s="205"/>
      <c r="W16" s="205"/>
    </row>
    <row r="17" spans="1:23" ht="65.25" customHeight="1">
      <c r="A17" s="206"/>
      <c r="B17" s="207"/>
      <c r="C17" s="208"/>
      <c r="D17" s="211"/>
      <c r="E17" s="207"/>
      <c r="F17" s="212"/>
      <c r="G17" s="204"/>
      <c r="H17" s="111" t="s">
        <v>131</v>
      </c>
      <c r="I17" s="112" t="e">
        <f>+I15/I16</f>
        <v>#DIV/0!</v>
      </c>
      <c r="J17" s="112" t="e">
        <f aca="true" t="shared" si="1" ref="J17:U17">+J15/J16</f>
        <v>#DIV/0!</v>
      </c>
      <c r="K17" s="112" t="e">
        <f t="shared" si="1"/>
        <v>#DIV/0!</v>
      </c>
      <c r="L17" s="112" t="e">
        <f t="shared" si="1"/>
        <v>#DIV/0!</v>
      </c>
      <c r="M17" s="112" t="e">
        <f t="shared" si="1"/>
        <v>#DIV/0!</v>
      </c>
      <c r="N17" s="112" t="e">
        <f t="shared" si="1"/>
        <v>#DIV/0!</v>
      </c>
      <c r="O17" s="112" t="e">
        <f t="shared" si="1"/>
        <v>#DIV/0!</v>
      </c>
      <c r="P17" s="112" t="e">
        <f t="shared" si="1"/>
        <v>#DIV/0!</v>
      </c>
      <c r="Q17" s="112" t="e">
        <f t="shared" si="1"/>
        <v>#DIV/0!</v>
      </c>
      <c r="R17" s="112" t="e">
        <f t="shared" si="1"/>
        <v>#DIV/0!</v>
      </c>
      <c r="S17" s="112" t="e">
        <f t="shared" si="1"/>
        <v>#DIV/0!</v>
      </c>
      <c r="T17" s="112" t="e">
        <f t="shared" si="1"/>
        <v>#DIV/0!</v>
      </c>
      <c r="U17" s="112" t="e">
        <f t="shared" si="1"/>
        <v>#DIV/0!</v>
      </c>
      <c r="V17" s="205"/>
      <c r="W17" s="205"/>
    </row>
    <row r="18" spans="1:23" ht="65.25" customHeight="1">
      <c r="A18" s="206">
        <v>3</v>
      </c>
      <c r="B18" s="207" t="s">
        <v>159</v>
      </c>
      <c r="C18" s="208" t="str">
        <f>+3_PAAC!C13:I13</f>
        <v>7. Prestar servicios eficientes, oportunos y de calidad a la ciudadanía, tanto en gestión como en trámites de la movilidad </v>
      </c>
      <c r="D18" s="209" t="s">
        <v>348</v>
      </c>
      <c r="E18" s="207" t="s">
        <v>21</v>
      </c>
      <c r="F18" s="212" t="str">
        <f>+3_PAAC!F9:I9</f>
        <v>Realizar el 100% de las actividades programadas en el Plan Anticorrupción y de Atención al Ciudadano de la vigencia por la Oficina de Control Disciplinario</v>
      </c>
      <c r="G18" s="204" t="str">
        <f>+3_PAAC!C15</f>
        <v>Cumplimiento del P.A.A.C</v>
      </c>
      <c r="H18" s="108" t="str">
        <f>+3_PAAC!C22</f>
        <v>Total actividades ejecutadas </v>
      </c>
      <c r="I18" s="113">
        <f>+3_PAAC!C30</f>
        <v>0</v>
      </c>
      <c r="J18" s="113">
        <f>+3_PAAC!C31</f>
        <v>0</v>
      </c>
      <c r="K18" s="113">
        <f>+3_PAAC!C32</f>
        <v>0</v>
      </c>
      <c r="L18" s="113">
        <f>+3_PAAC!C33</f>
        <v>0</v>
      </c>
      <c r="M18" s="113">
        <f>+3_PAAC!C34</f>
        <v>0</v>
      </c>
      <c r="N18" s="113">
        <f>+3_PAAC!C35</f>
        <v>0</v>
      </c>
      <c r="O18" s="113">
        <f>+3_PAAC!C36</f>
        <v>0</v>
      </c>
      <c r="P18" s="113">
        <f>+3_PAAC!C37</f>
        <v>0</v>
      </c>
      <c r="Q18" s="113">
        <f>+3_PAAC!C38</f>
        <v>0</v>
      </c>
      <c r="R18" s="113">
        <f>+3_PAAC!C39</f>
        <v>0</v>
      </c>
      <c r="S18" s="113">
        <f>+3_PAAC!C40</f>
        <v>0</v>
      </c>
      <c r="T18" s="113">
        <f>+3_PAAC!C41</f>
        <v>0</v>
      </c>
      <c r="U18" s="110">
        <f>SUM(I18:T18)</f>
        <v>0</v>
      </c>
      <c r="V18" s="205">
        <f>+3_PAAC!C49</f>
        <v>0</v>
      </c>
      <c r="W18" s="205"/>
    </row>
    <row r="19" spans="1:23" ht="65.25" customHeight="1">
      <c r="A19" s="206"/>
      <c r="B19" s="207"/>
      <c r="C19" s="208"/>
      <c r="D19" s="210"/>
      <c r="E19" s="207"/>
      <c r="F19" s="212"/>
      <c r="G19" s="204"/>
      <c r="H19" s="108" t="str">
        <f>+3_PAAC!F22</f>
        <v>Total actividades programadas</v>
      </c>
      <c r="I19" s="113">
        <f>+3_PAAC!E30</f>
        <v>0</v>
      </c>
      <c r="J19" s="113">
        <f>+3_PAAC!E31</f>
        <v>0</v>
      </c>
      <c r="K19" s="113">
        <f>+3_PAAC!E32</f>
        <v>0</v>
      </c>
      <c r="L19" s="113">
        <f>+3_PAAC!E33</f>
        <v>0</v>
      </c>
      <c r="M19" s="114">
        <v>1</v>
      </c>
      <c r="N19" s="114">
        <f>+3_PAAC!E35</f>
        <v>0</v>
      </c>
      <c r="O19" s="114">
        <f>+3_PAAC!E36</f>
        <v>0</v>
      </c>
      <c r="P19" s="114">
        <f>+3_PAAC!E37</f>
        <v>0</v>
      </c>
      <c r="Q19" s="114">
        <f>+3_PAAC!E38</f>
        <v>0</v>
      </c>
      <c r="R19" s="114">
        <f>+3_PAAC!E39</f>
        <v>1</v>
      </c>
      <c r="S19" s="114">
        <f>+3_PAAC!E40</f>
        <v>0</v>
      </c>
      <c r="T19" s="114">
        <f>+3_PAAC!E41</f>
        <v>1</v>
      </c>
      <c r="U19" s="110">
        <f>SUM(I19:T19)</f>
        <v>3</v>
      </c>
      <c r="V19" s="205"/>
      <c r="W19" s="205"/>
    </row>
    <row r="20" spans="1:23" ht="65.25" customHeight="1">
      <c r="A20" s="206"/>
      <c r="B20" s="207"/>
      <c r="C20" s="208"/>
      <c r="D20" s="211"/>
      <c r="E20" s="207"/>
      <c r="F20" s="212"/>
      <c r="G20" s="204"/>
      <c r="H20" s="111" t="s">
        <v>131</v>
      </c>
      <c r="I20" s="112" t="e">
        <f>+I18/I19</f>
        <v>#DIV/0!</v>
      </c>
      <c r="J20" s="112" t="e">
        <f aca="true" t="shared" si="2" ref="J20:U20">+J18/J19</f>
        <v>#DIV/0!</v>
      </c>
      <c r="K20" s="112" t="e">
        <f t="shared" si="2"/>
        <v>#DIV/0!</v>
      </c>
      <c r="L20" s="112" t="e">
        <f t="shared" si="2"/>
        <v>#DIV/0!</v>
      </c>
      <c r="M20" s="112">
        <f t="shared" si="2"/>
        <v>0</v>
      </c>
      <c r="N20" s="112" t="e">
        <f t="shared" si="2"/>
        <v>#DIV/0!</v>
      </c>
      <c r="O20" s="112" t="e">
        <f t="shared" si="2"/>
        <v>#DIV/0!</v>
      </c>
      <c r="P20" s="112" t="e">
        <f t="shared" si="2"/>
        <v>#DIV/0!</v>
      </c>
      <c r="Q20" s="112" t="e">
        <f t="shared" si="2"/>
        <v>#DIV/0!</v>
      </c>
      <c r="R20" s="112">
        <f t="shared" si="2"/>
        <v>0</v>
      </c>
      <c r="S20" s="112" t="e">
        <f t="shared" si="2"/>
        <v>#DIV/0!</v>
      </c>
      <c r="T20" s="112">
        <f t="shared" si="2"/>
        <v>0</v>
      </c>
      <c r="U20" s="112">
        <f t="shared" si="2"/>
        <v>0</v>
      </c>
      <c r="V20" s="205"/>
      <c r="W20" s="205"/>
    </row>
    <row r="21" spans="1:23" ht="42" customHeight="1">
      <c r="A21" s="213" t="s">
        <v>344</v>
      </c>
      <c r="B21" s="214"/>
      <c r="C21" s="214"/>
      <c r="D21" s="214"/>
      <c r="E21" s="214"/>
      <c r="F21" s="214"/>
      <c r="G21" s="214"/>
      <c r="H21" s="214"/>
      <c r="I21" s="214"/>
      <c r="J21" s="214"/>
      <c r="K21" s="214"/>
      <c r="L21" s="214"/>
      <c r="M21" s="214"/>
      <c r="N21" s="214"/>
      <c r="O21" s="214"/>
      <c r="P21" s="214"/>
      <c r="Q21" s="214"/>
      <c r="R21" s="214"/>
      <c r="S21" s="214"/>
      <c r="T21" s="214"/>
      <c r="U21" s="214"/>
      <c r="V21" s="214"/>
      <c r="W21" s="215"/>
    </row>
    <row r="22" spans="1:26" ht="48" customHeight="1">
      <c r="A22" s="206">
        <v>3</v>
      </c>
      <c r="B22" s="207" t="s">
        <v>159</v>
      </c>
      <c r="C22" s="219" t="str">
        <f>+4!C13:N13</f>
        <v>8. Contar con un excelente equipo humano y condiciones laborales que hagan de la Secretaría Distrital de Movilidad un lugar atractivo para trabajar y desarrollarse profesionalmente</v>
      </c>
      <c r="D22" s="209" t="s">
        <v>351</v>
      </c>
      <c r="E22" s="219" t="s">
        <v>21</v>
      </c>
      <c r="F22" s="222" t="str">
        <f>+4!G9</f>
        <v>Adelantar el procedimiento conforme con las competencias otorgadas por la Ley 734 de 2002</v>
      </c>
      <c r="G22" s="235" t="str">
        <f>+4!C15</f>
        <v>Actuaciones con observancia de requisitos legales, sustanciales y procedimentales</v>
      </c>
      <c r="H22" s="108" t="str">
        <f>+4!B24</f>
        <v>Apertura Indagación preliminar</v>
      </c>
      <c r="I22" s="115">
        <f>+4!C24</f>
        <v>0</v>
      </c>
      <c r="J22" s="115">
        <f>+4!D24</f>
        <v>0</v>
      </c>
      <c r="K22" s="115">
        <f>+4!E24</f>
        <v>0</v>
      </c>
      <c r="L22" s="115">
        <f>+4!F24</f>
        <v>0</v>
      </c>
      <c r="M22" s="115">
        <f>+4!G24</f>
        <v>0</v>
      </c>
      <c r="N22" s="115">
        <f>+4!H24</f>
        <v>0</v>
      </c>
      <c r="O22" s="115">
        <f>+4!I24</f>
        <v>0</v>
      </c>
      <c r="P22" s="115">
        <f>+4!J24</f>
        <v>0</v>
      </c>
      <c r="Q22" s="115">
        <f>+4!K24</f>
        <v>0</v>
      </c>
      <c r="R22" s="115">
        <f>+4!L24</f>
        <v>0</v>
      </c>
      <c r="S22" s="115">
        <f>+4!M24</f>
        <v>0</v>
      </c>
      <c r="T22" s="115">
        <f>+4!N24</f>
        <v>0</v>
      </c>
      <c r="U22" s="116">
        <f>SUM(I22:T22)</f>
        <v>0</v>
      </c>
      <c r="V22" s="238" t="s">
        <v>252</v>
      </c>
      <c r="W22" s="239"/>
      <c r="Z22" s="117"/>
    </row>
    <row r="23" spans="1:26" ht="48" customHeight="1">
      <c r="A23" s="206"/>
      <c r="B23" s="207"/>
      <c r="C23" s="220"/>
      <c r="D23" s="210"/>
      <c r="E23" s="220"/>
      <c r="F23" s="223"/>
      <c r="G23" s="236"/>
      <c r="H23" s="108" t="str">
        <f>+4!B25</f>
        <v>Autos Inhibitorios</v>
      </c>
      <c r="I23" s="115">
        <f>+4!C25</f>
        <v>0</v>
      </c>
      <c r="J23" s="115">
        <f>+4!D25</f>
        <v>0</v>
      </c>
      <c r="K23" s="115">
        <f>+4!E25</f>
        <v>0</v>
      </c>
      <c r="L23" s="115">
        <f>+4!F25</f>
        <v>0</v>
      </c>
      <c r="M23" s="115">
        <f>+4!G25</f>
        <v>0</v>
      </c>
      <c r="N23" s="115">
        <f>+4!H25</f>
        <v>0</v>
      </c>
      <c r="O23" s="115">
        <f>+4!I25</f>
        <v>0</v>
      </c>
      <c r="P23" s="115">
        <f>+4!J25</f>
        <v>0</v>
      </c>
      <c r="Q23" s="115">
        <f>+4!K25</f>
        <v>0</v>
      </c>
      <c r="R23" s="115">
        <f>+4!L25</f>
        <v>0</v>
      </c>
      <c r="S23" s="115">
        <f>+4!M25</f>
        <v>0</v>
      </c>
      <c r="T23" s="115">
        <f>+4!N25</f>
        <v>0</v>
      </c>
      <c r="U23" s="116">
        <f aca="true" t="shared" si="3" ref="U23:U58">SUM(I23:T23)</f>
        <v>0</v>
      </c>
      <c r="V23" s="240"/>
      <c r="W23" s="241"/>
      <c r="Z23" s="117"/>
    </row>
    <row r="24" spans="1:26" ht="48" customHeight="1">
      <c r="A24" s="206"/>
      <c r="B24" s="207"/>
      <c r="C24" s="220"/>
      <c r="D24" s="210"/>
      <c r="E24" s="220"/>
      <c r="F24" s="223"/>
      <c r="G24" s="236"/>
      <c r="H24" s="108" t="str">
        <f>+4!B26</f>
        <v>Auto de acumulación o de incorporación</v>
      </c>
      <c r="I24" s="115">
        <f>+4!C26</f>
        <v>0</v>
      </c>
      <c r="J24" s="115">
        <f>+4!D26</f>
        <v>0</v>
      </c>
      <c r="K24" s="115">
        <f>+4!E26</f>
        <v>0</v>
      </c>
      <c r="L24" s="115">
        <f>+4!F26</f>
        <v>0</v>
      </c>
      <c r="M24" s="115">
        <f>+4!G26</f>
        <v>0</v>
      </c>
      <c r="N24" s="115">
        <f>+4!H26</f>
        <v>0</v>
      </c>
      <c r="O24" s="115">
        <f>+4!I26</f>
        <v>0</v>
      </c>
      <c r="P24" s="115">
        <f>+4!J26</f>
        <v>0</v>
      </c>
      <c r="Q24" s="115">
        <f>+4!K26</f>
        <v>0</v>
      </c>
      <c r="R24" s="115">
        <f>+4!L26</f>
        <v>0</v>
      </c>
      <c r="S24" s="115">
        <f>+4!M26</f>
        <v>0</v>
      </c>
      <c r="T24" s="115">
        <f>+4!N26</f>
        <v>0</v>
      </c>
      <c r="U24" s="116">
        <f t="shared" si="3"/>
        <v>0</v>
      </c>
      <c r="V24" s="240"/>
      <c r="W24" s="241"/>
      <c r="Z24" s="117"/>
    </row>
    <row r="25" spans="1:26" ht="48" customHeight="1">
      <c r="A25" s="206"/>
      <c r="B25" s="207"/>
      <c r="C25" s="220"/>
      <c r="D25" s="210"/>
      <c r="E25" s="220"/>
      <c r="F25" s="223"/>
      <c r="G25" s="236"/>
      <c r="H25" s="108" t="str">
        <f>+4!B28</f>
        <v>Prórroga del término de la investigación disciplinaria</v>
      </c>
      <c r="I25" s="115">
        <f>+4!C28</f>
        <v>0</v>
      </c>
      <c r="J25" s="115">
        <f>+4!D28</f>
        <v>0</v>
      </c>
      <c r="K25" s="115">
        <f>+4!E28</f>
        <v>0</v>
      </c>
      <c r="L25" s="115">
        <f>+4!F28</f>
        <v>0</v>
      </c>
      <c r="M25" s="115">
        <f>+4!G28</f>
        <v>0</v>
      </c>
      <c r="N25" s="115">
        <f>+4!H28</f>
        <v>0</v>
      </c>
      <c r="O25" s="115">
        <f>+4!I28</f>
        <v>0</v>
      </c>
      <c r="P25" s="115">
        <f>+4!J28</f>
        <v>0</v>
      </c>
      <c r="Q25" s="115">
        <f>+4!K28</f>
        <v>0</v>
      </c>
      <c r="R25" s="115">
        <f>+4!L28</f>
        <v>0</v>
      </c>
      <c r="S25" s="115">
        <f>+4!M28</f>
        <v>0</v>
      </c>
      <c r="T25" s="115">
        <f>+4!N28</f>
        <v>0</v>
      </c>
      <c r="U25" s="116">
        <f t="shared" si="3"/>
        <v>0</v>
      </c>
      <c r="V25" s="240"/>
      <c r="W25" s="241"/>
      <c r="Z25" s="117"/>
    </row>
    <row r="26" spans="1:26" ht="48" customHeight="1">
      <c r="A26" s="206"/>
      <c r="B26" s="207"/>
      <c r="C26" s="220"/>
      <c r="D26" s="210"/>
      <c r="E26" s="220"/>
      <c r="F26" s="223"/>
      <c r="G26" s="236"/>
      <c r="H26" s="108" t="str">
        <f>+4!B29</f>
        <v>Auto de Cierre de Investigación</v>
      </c>
      <c r="I26" s="115">
        <f>+4!C29</f>
        <v>0</v>
      </c>
      <c r="J26" s="115">
        <f>+4!D29</f>
        <v>0</v>
      </c>
      <c r="K26" s="115">
        <f>+4!E29</f>
        <v>0</v>
      </c>
      <c r="L26" s="115">
        <f>+4!F29</f>
        <v>0</v>
      </c>
      <c r="M26" s="115">
        <f>+4!G29</f>
        <v>0</v>
      </c>
      <c r="N26" s="115">
        <f>+4!H29</f>
        <v>0</v>
      </c>
      <c r="O26" s="115">
        <f>+4!I29</f>
        <v>0</v>
      </c>
      <c r="P26" s="115">
        <f>+4!J29</f>
        <v>0</v>
      </c>
      <c r="Q26" s="115">
        <f>+4!K29</f>
        <v>0</v>
      </c>
      <c r="R26" s="115">
        <f>+4!L29</f>
        <v>0</v>
      </c>
      <c r="S26" s="115">
        <f>+4!M29</f>
        <v>0</v>
      </c>
      <c r="T26" s="115">
        <f>+4!N29</f>
        <v>0</v>
      </c>
      <c r="U26" s="116">
        <f t="shared" si="3"/>
        <v>0</v>
      </c>
      <c r="V26" s="240"/>
      <c r="W26" s="241"/>
      <c r="Z26" s="117"/>
    </row>
    <row r="27" spans="1:26" ht="48" customHeight="1">
      <c r="A27" s="206"/>
      <c r="B27" s="207"/>
      <c r="C27" s="220"/>
      <c r="D27" s="210"/>
      <c r="E27" s="220"/>
      <c r="F27" s="223"/>
      <c r="G27" s="236"/>
      <c r="H27" s="108" t="str">
        <f>+4!B30</f>
        <v>Auto Pliego de Cargos </v>
      </c>
      <c r="I27" s="115">
        <f>+4!C30</f>
        <v>0</v>
      </c>
      <c r="J27" s="115">
        <f>+4!D30</f>
        <v>0</v>
      </c>
      <c r="K27" s="115">
        <f>+4!E30</f>
        <v>0</v>
      </c>
      <c r="L27" s="115">
        <f>+4!F30</f>
        <v>0</v>
      </c>
      <c r="M27" s="115">
        <f>+4!G30</f>
        <v>0</v>
      </c>
      <c r="N27" s="115">
        <f>+4!H30</f>
        <v>0</v>
      </c>
      <c r="O27" s="115">
        <f>+4!I30</f>
        <v>0</v>
      </c>
      <c r="P27" s="115">
        <f>+4!J30</f>
        <v>0</v>
      </c>
      <c r="Q27" s="115">
        <f>+4!K30</f>
        <v>0</v>
      </c>
      <c r="R27" s="115">
        <f>+4!L30</f>
        <v>0</v>
      </c>
      <c r="S27" s="115">
        <f>+4!M30</f>
        <v>0</v>
      </c>
      <c r="T27" s="115">
        <f>+4!N30</f>
        <v>0</v>
      </c>
      <c r="U27" s="116">
        <f t="shared" si="3"/>
        <v>0</v>
      </c>
      <c r="V27" s="240"/>
      <c r="W27" s="241"/>
      <c r="Z27" s="117"/>
    </row>
    <row r="28" spans="1:26" ht="48" customHeight="1">
      <c r="A28" s="206"/>
      <c r="B28" s="207"/>
      <c r="C28" s="220"/>
      <c r="D28" s="210"/>
      <c r="E28" s="220"/>
      <c r="F28" s="223"/>
      <c r="G28" s="236"/>
      <c r="H28" s="108" t="str">
        <f>+4!B31</f>
        <v>Auto de Citación a Audiencia Pública</v>
      </c>
      <c r="I28" s="115">
        <f>+4!C31</f>
        <v>0</v>
      </c>
      <c r="J28" s="115">
        <f>+4!D31</f>
        <v>0</v>
      </c>
      <c r="K28" s="115">
        <f>+4!E31</f>
        <v>0</v>
      </c>
      <c r="L28" s="115">
        <f>+4!F31</f>
        <v>0</v>
      </c>
      <c r="M28" s="115">
        <f>+4!G31</f>
        <v>0</v>
      </c>
      <c r="N28" s="115">
        <f>+4!H31</f>
        <v>0</v>
      </c>
      <c r="O28" s="115">
        <f>+4!I31</f>
        <v>0</v>
      </c>
      <c r="P28" s="115">
        <f>+4!J31</f>
        <v>0</v>
      </c>
      <c r="Q28" s="115">
        <f>+4!K31</f>
        <v>0</v>
      </c>
      <c r="R28" s="115">
        <f>+4!L31</f>
        <v>0</v>
      </c>
      <c r="S28" s="115">
        <f>+4!M31</f>
        <v>0</v>
      </c>
      <c r="T28" s="115">
        <f>+4!N31</f>
        <v>0</v>
      </c>
      <c r="U28" s="116">
        <f t="shared" si="3"/>
        <v>0</v>
      </c>
      <c r="V28" s="240"/>
      <c r="W28" s="241"/>
      <c r="Z28" s="117"/>
    </row>
    <row r="29" spans="1:26" ht="48" customHeight="1">
      <c r="A29" s="206"/>
      <c r="B29" s="207"/>
      <c r="C29" s="220"/>
      <c r="D29" s="210"/>
      <c r="E29" s="220"/>
      <c r="F29" s="223"/>
      <c r="G29" s="236"/>
      <c r="H29" s="108" t="str">
        <f>+4!B32</f>
        <v>Auto Decreto de pruebas</v>
      </c>
      <c r="I29" s="115">
        <f>+4!C32</f>
        <v>0</v>
      </c>
      <c r="J29" s="115">
        <f>+4!D32</f>
        <v>0</v>
      </c>
      <c r="K29" s="115">
        <f>+4!E32</f>
        <v>0</v>
      </c>
      <c r="L29" s="115">
        <f>+4!F32</f>
        <v>0</v>
      </c>
      <c r="M29" s="115">
        <f>+4!G32</f>
        <v>0</v>
      </c>
      <c r="N29" s="115">
        <f>+4!H32</f>
        <v>0</v>
      </c>
      <c r="O29" s="115">
        <f>+4!I32</f>
        <v>0</v>
      </c>
      <c r="P29" s="115">
        <f>+4!J32</f>
        <v>0</v>
      </c>
      <c r="Q29" s="115">
        <f>+4!K32</f>
        <v>0</v>
      </c>
      <c r="R29" s="115">
        <f>+4!L32</f>
        <v>0</v>
      </c>
      <c r="S29" s="115">
        <f>+4!M32</f>
        <v>0</v>
      </c>
      <c r="T29" s="115">
        <f>+4!N32</f>
        <v>0</v>
      </c>
      <c r="U29" s="116">
        <f t="shared" si="3"/>
        <v>0</v>
      </c>
      <c r="V29" s="240"/>
      <c r="W29" s="241"/>
      <c r="Z29" s="117"/>
    </row>
    <row r="30" spans="1:26" ht="48" customHeight="1">
      <c r="A30" s="206"/>
      <c r="B30" s="207"/>
      <c r="C30" s="220"/>
      <c r="D30" s="210"/>
      <c r="E30" s="220"/>
      <c r="F30" s="223"/>
      <c r="G30" s="236"/>
      <c r="H30" s="108" t="str">
        <f>+4!B33</f>
        <v>Auto que resuelve  nulidad de parte o de oficio</v>
      </c>
      <c r="I30" s="115">
        <f>+4!C33</f>
        <v>0</v>
      </c>
      <c r="J30" s="115">
        <f>+4!D33</f>
        <v>0</v>
      </c>
      <c r="K30" s="115">
        <f>+4!E33</f>
        <v>0</v>
      </c>
      <c r="L30" s="115">
        <f>+4!F33</f>
        <v>0</v>
      </c>
      <c r="M30" s="115">
        <f>+4!G33</f>
        <v>0</v>
      </c>
      <c r="N30" s="115">
        <f>+4!H33</f>
        <v>0</v>
      </c>
      <c r="O30" s="115">
        <f>+4!I33</f>
        <v>0</v>
      </c>
      <c r="P30" s="115">
        <f>+4!J33</f>
        <v>0</v>
      </c>
      <c r="Q30" s="115">
        <f>+4!K33</f>
        <v>0</v>
      </c>
      <c r="R30" s="115">
        <f>+4!L33</f>
        <v>0</v>
      </c>
      <c r="S30" s="115">
        <f>+4!M33</f>
        <v>0</v>
      </c>
      <c r="T30" s="115">
        <f>+4!N33</f>
        <v>0</v>
      </c>
      <c r="U30" s="116">
        <f t="shared" si="3"/>
        <v>0</v>
      </c>
      <c r="V30" s="240"/>
      <c r="W30" s="241"/>
      <c r="Z30" s="117"/>
    </row>
    <row r="31" spans="1:26" ht="48" customHeight="1">
      <c r="A31" s="206"/>
      <c r="B31" s="207"/>
      <c r="C31" s="220"/>
      <c r="D31" s="210"/>
      <c r="E31" s="220"/>
      <c r="F31" s="223"/>
      <c r="G31" s="236"/>
      <c r="H31" s="108" t="str">
        <f>+4!B35</f>
        <v>Auto que resuelve recurso de reposición</v>
      </c>
      <c r="I31" s="115">
        <f>+4!C35</f>
        <v>0</v>
      </c>
      <c r="J31" s="115">
        <f>+4!D35</f>
        <v>0</v>
      </c>
      <c r="K31" s="115">
        <f>+4!E35</f>
        <v>0</v>
      </c>
      <c r="L31" s="115">
        <f>+4!F35</f>
        <v>0</v>
      </c>
      <c r="M31" s="115">
        <f>+4!G35</f>
        <v>0</v>
      </c>
      <c r="N31" s="115">
        <f>+4!H35</f>
        <v>0</v>
      </c>
      <c r="O31" s="115">
        <f>+4!I35</f>
        <v>0</v>
      </c>
      <c r="P31" s="115">
        <f>+4!J35</f>
        <v>0</v>
      </c>
      <c r="Q31" s="115">
        <f>+4!K35</f>
        <v>0</v>
      </c>
      <c r="R31" s="115">
        <f>+4!L35</f>
        <v>0</v>
      </c>
      <c r="S31" s="115">
        <f>+4!M35</f>
        <v>0</v>
      </c>
      <c r="T31" s="115">
        <f>+4!N35</f>
        <v>0</v>
      </c>
      <c r="U31" s="116">
        <f t="shared" si="3"/>
        <v>0</v>
      </c>
      <c r="V31" s="240"/>
      <c r="W31" s="241"/>
      <c r="Z31" s="117"/>
    </row>
    <row r="32" spans="1:26" ht="48" customHeight="1">
      <c r="A32" s="206"/>
      <c r="B32" s="207"/>
      <c r="C32" s="220"/>
      <c r="D32" s="210"/>
      <c r="E32" s="220"/>
      <c r="F32" s="223"/>
      <c r="G32" s="236"/>
      <c r="H32" s="108" t="str">
        <f>+4!B36</f>
        <v>Auto de remisión por competencia</v>
      </c>
      <c r="I32" s="115">
        <f>+4!C36</f>
        <v>0</v>
      </c>
      <c r="J32" s="115">
        <f>+4!D36</f>
        <v>0</v>
      </c>
      <c r="K32" s="115">
        <f>+4!E36</f>
        <v>0</v>
      </c>
      <c r="L32" s="115">
        <f>+4!F36</f>
        <v>0</v>
      </c>
      <c r="M32" s="115">
        <f>+4!G36</f>
        <v>0</v>
      </c>
      <c r="N32" s="115">
        <f>+4!H36</f>
        <v>0</v>
      </c>
      <c r="O32" s="115">
        <f>+4!I36</f>
        <v>0</v>
      </c>
      <c r="P32" s="115">
        <f>+4!J36</f>
        <v>0</v>
      </c>
      <c r="Q32" s="115">
        <f>+4!K36</f>
        <v>0</v>
      </c>
      <c r="R32" s="115">
        <f>+4!L36</f>
        <v>0</v>
      </c>
      <c r="S32" s="115">
        <f>+4!M36</f>
        <v>0</v>
      </c>
      <c r="T32" s="115">
        <f>+4!N36</f>
        <v>0</v>
      </c>
      <c r="U32" s="116">
        <f t="shared" si="3"/>
        <v>0</v>
      </c>
      <c r="V32" s="240"/>
      <c r="W32" s="241"/>
      <c r="Z32" s="117"/>
    </row>
    <row r="33" spans="1:26" ht="48" customHeight="1">
      <c r="A33" s="206"/>
      <c r="B33" s="207"/>
      <c r="C33" s="220"/>
      <c r="D33" s="210"/>
      <c r="E33" s="220"/>
      <c r="F33" s="223"/>
      <c r="G33" s="236"/>
      <c r="H33" s="108" t="str">
        <f>+4!B37</f>
        <v> Expedientes archivados </v>
      </c>
      <c r="I33" s="115">
        <f>+4!C37</f>
        <v>0</v>
      </c>
      <c r="J33" s="115">
        <f>+4!D37</f>
        <v>0</v>
      </c>
      <c r="K33" s="115">
        <f>+4!E37</f>
        <v>0</v>
      </c>
      <c r="L33" s="115">
        <f>+4!F37</f>
        <v>0</v>
      </c>
      <c r="M33" s="115">
        <f>+4!G37</f>
        <v>0</v>
      </c>
      <c r="N33" s="115">
        <f>+4!H37</f>
        <v>0</v>
      </c>
      <c r="O33" s="115">
        <f>+4!I37</f>
        <v>0</v>
      </c>
      <c r="P33" s="115">
        <f>+4!J37</f>
        <v>0</v>
      </c>
      <c r="Q33" s="115">
        <f>+4!K37</f>
        <v>0</v>
      </c>
      <c r="R33" s="115">
        <f>+4!L37</f>
        <v>0</v>
      </c>
      <c r="S33" s="115">
        <f>+4!M37</f>
        <v>0</v>
      </c>
      <c r="T33" s="115">
        <f>+4!N37</f>
        <v>0</v>
      </c>
      <c r="U33" s="116">
        <f t="shared" si="3"/>
        <v>0</v>
      </c>
      <c r="V33" s="240"/>
      <c r="W33" s="241"/>
      <c r="Z33" s="117"/>
    </row>
    <row r="34" spans="1:26" ht="48" customHeight="1">
      <c r="A34" s="206"/>
      <c r="B34" s="207"/>
      <c r="C34" s="220"/>
      <c r="D34" s="210"/>
      <c r="E34" s="220"/>
      <c r="F34" s="223"/>
      <c r="G34" s="236"/>
      <c r="H34" s="108" t="str">
        <f>+4!B38</f>
        <v>Fallos</v>
      </c>
      <c r="I34" s="115">
        <f>+4!C38</f>
        <v>0</v>
      </c>
      <c r="J34" s="115">
        <f>+4!D38</f>
        <v>0</v>
      </c>
      <c r="K34" s="115">
        <f>+4!E38</f>
        <v>0</v>
      </c>
      <c r="L34" s="115">
        <f>+4!F38</f>
        <v>0</v>
      </c>
      <c r="M34" s="115">
        <f>+4!G38</f>
        <v>0</v>
      </c>
      <c r="N34" s="115">
        <f>+4!H38</f>
        <v>0</v>
      </c>
      <c r="O34" s="115">
        <f>+4!I38</f>
        <v>0</v>
      </c>
      <c r="P34" s="115">
        <f>+4!J38</f>
        <v>0</v>
      </c>
      <c r="Q34" s="115">
        <f>+4!K38</f>
        <v>0</v>
      </c>
      <c r="R34" s="115">
        <f>+4!L38</f>
        <v>0</v>
      </c>
      <c r="S34" s="115">
        <f>+4!M38</f>
        <v>0</v>
      </c>
      <c r="T34" s="115">
        <f>+4!N38</f>
        <v>0</v>
      </c>
      <c r="U34" s="116">
        <f t="shared" si="3"/>
        <v>0</v>
      </c>
      <c r="V34" s="240"/>
      <c r="W34" s="241"/>
      <c r="Z34" s="117"/>
    </row>
    <row r="35" spans="1:26" ht="48" customHeight="1">
      <c r="A35" s="206"/>
      <c r="B35" s="207"/>
      <c r="C35" s="220"/>
      <c r="D35" s="210"/>
      <c r="E35" s="220"/>
      <c r="F35" s="223"/>
      <c r="G35" s="236"/>
      <c r="H35" s="108" t="str">
        <f>+4!B39</f>
        <v> Expedientes Activos</v>
      </c>
      <c r="I35" s="115">
        <f>+4!C39</f>
        <v>0</v>
      </c>
      <c r="J35" s="115">
        <f>+4!D39</f>
        <v>0</v>
      </c>
      <c r="K35" s="115">
        <f>+4!E39</f>
        <v>0</v>
      </c>
      <c r="L35" s="115">
        <f>+4!F39</f>
        <v>0</v>
      </c>
      <c r="M35" s="115">
        <f>+4!G39</f>
        <v>0</v>
      </c>
      <c r="N35" s="115">
        <f>+4!H39</f>
        <v>0</v>
      </c>
      <c r="O35" s="115">
        <f>+4!I39</f>
        <v>0</v>
      </c>
      <c r="P35" s="115">
        <f>+4!J39</f>
        <v>0</v>
      </c>
      <c r="Q35" s="115">
        <f>+4!K39</f>
        <v>0</v>
      </c>
      <c r="R35" s="115">
        <f>+4!L39</f>
        <v>0</v>
      </c>
      <c r="S35" s="115">
        <f>+4!M39</f>
        <v>0</v>
      </c>
      <c r="T35" s="115">
        <f>+4!N39</f>
        <v>0</v>
      </c>
      <c r="U35" s="116">
        <f t="shared" si="3"/>
        <v>0</v>
      </c>
      <c r="V35" s="240"/>
      <c r="W35" s="241"/>
      <c r="Z35" s="117"/>
    </row>
    <row r="36" spans="1:26" ht="48" customHeight="1">
      <c r="A36" s="206"/>
      <c r="B36" s="207"/>
      <c r="C36" s="220"/>
      <c r="D36" s="210"/>
      <c r="E36" s="220"/>
      <c r="F36" s="223"/>
      <c r="G36" s="236"/>
      <c r="H36" s="108" t="str">
        <f>+4!B40</f>
        <v>Expedientes Prescritos</v>
      </c>
      <c r="I36" s="115">
        <f>+4!C40</f>
        <v>0</v>
      </c>
      <c r="J36" s="115">
        <f>+4!D40</f>
        <v>0</v>
      </c>
      <c r="K36" s="115">
        <f>+4!E40</f>
        <v>0</v>
      </c>
      <c r="L36" s="115">
        <f>+4!F40</f>
        <v>0</v>
      </c>
      <c r="M36" s="115">
        <f>+4!G40</f>
        <v>0</v>
      </c>
      <c r="N36" s="115">
        <f>+4!H40</f>
        <v>0</v>
      </c>
      <c r="O36" s="115">
        <f>+4!I40</f>
        <v>0</v>
      </c>
      <c r="P36" s="115">
        <f>+4!J40</f>
        <v>0</v>
      </c>
      <c r="Q36" s="115">
        <f>+4!K40</f>
        <v>0</v>
      </c>
      <c r="R36" s="115">
        <f>+4!L40</f>
        <v>0</v>
      </c>
      <c r="S36" s="115">
        <f>+4!M40</f>
        <v>0</v>
      </c>
      <c r="T36" s="115">
        <f>+4!N40</f>
        <v>0</v>
      </c>
      <c r="U36" s="116">
        <f t="shared" si="3"/>
        <v>0</v>
      </c>
      <c r="V36" s="240"/>
      <c r="W36" s="241"/>
      <c r="Z36" s="117"/>
    </row>
    <row r="37" spans="1:26" ht="48" customHeight="1">
      <c r="A37" s="206"/>
      <c r="B37" s="207"/>
      <c r="C37" s="220"/>
      <c r="D37" s="210"/>
      <c r="E37" s="220"/>
      <c r="F37" s="223"/>
      <c r="G37" s="236"/>
      <c r="H37" s="108" t="str">
        <f>+4!B41</f>
        <v>Contestación de tutelas, derechos de petición o demandas ante lo Contencioso Administrativo</v>
      </c>
      <c r="I37" s="115">
        <f>+4!C41</f>
        <v>0</v>
      </c>
      <c r="J37" s="115">
        <f>+4!D41</f>
        <v>0</v>
      </c>
      <c r="K37" s="115">
        <f>+4!E41</f>
        <v>0</v>
      </c>
      <c r="L37" s="115">
        <f>+4!F41</f>
        <v>0</v>
      </c>
      <c r="M37" s="115">
        <f>+4!G41</f>
        <v>0</v>
      </c>
      <c r="N37" s="115">
        <v>564</v>
      </c>
      <c r="O37" s="115">
        <f>+4!I41</f>
        <v>0</v>
      </c>
      <c r="P37" s="115">
        <f>+4!J41</f>
        <v>0</v>
      </c>
      <c r="Q37" s="115">
        <f>+4!K41</f>
        <v>0</v>
      </c>
      <c r="R37" s="115">
        <f>+4!L41</f>
        <v>0</v>
      </c>
      <c r="S37" s="115">
        <f>+4!M41</f>
        <v>0</v>
      </c>
      <c r="T37" s="115">
        <f>+4!N41</f>
        <v>0</v>
      </c>
      <c r="U37" s="116">
        <v>780</v>
      </c>
      <c r="V37" s="240"/>
      <c r="W37" s="241"/>
      <c r="Z37" s="117"/>
    </row>
    <row r="38" spans="1:26" ht="48" customHeight="1">
      <c r="A38" s="206"/>
      <c r="B38" s="207"/>
      <c r="C38" s="220"/>
      <c r="D38" s="210"/>
      <c r="E38" s="220"/>
      <c r="F38" s="223"/>
      <c r="G38" s="236"/>
      <c r="H38" s="108" t="str">
        <f>+4!B42</f>
        <v>Auto que rechaza por improcedente un recurso</v>
      </c>
      <c r="I38" s="115">
        <f>+4!C42</f>
        <v>0</v>
      </c>
      <c r="J38" s="115">
        <f>+4!D42</f>
        <v>0</v>
      </c>
      <c r="K38" s="115">
        <f>+4!E42</f>
        <v>0</v>
      </c>
      <c r="L38" s="115">
        <f>+4!F42</f>
        <v>0</v>
      </c>
      <c r="M38" s="115">
        <f>+4!G42</f>
        <v>0</v>
      </c>
      <c r="N38" s="115">
        <f>+4!H42</f>
        <v>0</v>
      </c>
      <c r="O38" s="115">
        <f>+4!I42</f>
        <v>0</v>
      </c>
      <c r="P38" s="115">
        <f>+4!J42</f>
        <v>0</v>
      </c>
      <c r="Q38" s="115">
        <f>+4!K42</f>
        <v>0</v>
      </c>
      <c r="R38" s="115">
        <f>+4!L42</f>
        <v>0</v>
      </c>
      <c r="S38" s="115">
        <f>+4!M42</f>
        <v>0</v>
      </c>
      <c r="T38" s="115">
        <f>+4!N42</f>
        <v>0</v>
      </c>
      <c r="U38" s="116">
        <f t="shared" si="3"/>
        <v>0</v>
      </c>
      <c r="V38" s="240"/>
      <c r="W38" s="241"/>
      <c r="Z38" s="117"/>
    </row>
    <row r="39" spans="1:26" ht="64.5" customHeight="1">
      <c r="A39" s="206"/>
      <c r="B39" s="207"/>
      <c r="C39" s="220"/>
      <c r="D39" s="210"/>
      <c r="E39" s="220"/>
      <c r="F39" s="223"/>
      <c r="G39" s="236"/>
      <c r="H39" s="108" t="str">
        <f>+4!B43</f>
        <v>Auto que rechaza de plano una nulidad </v>
      </c>
      <c r="I39" s="115">
        <f>+4!C43</f>
        <v>0</v>
      </c>
      <c r="J39" s="115">
        <f>+4!D43</f>
        <v>0</v>
      </c>
      <c r="K39" s="115">
        <f>+4!E43</f>
        <v>0</v>
      </c>
      <c r="L39" s="115">
        <f>+4!F43</f>
        <v>0</v>
      </c>
      <c r="M39" s="115">
        <f>+4!G43</f>
        <v>0</v>
      </c>
      <c r="N39" s="115">
        <f>+4!H43</f>
        <v>0</v>
      </c>
      <c r="O39" s="115">
        <f>+4!I43</f>
        <v>0</v>
      </c>
      <c r="P39" s="115">
        <f>+4!J43</f>
        <v>0</v>
      </c>
      <c r="Q39" s="115">
        <f>+4!K43</f>
        <v>0</v>
      </c>
      <c r="R39" s="115">
        <f>+4!L43</f>
        <v>0</v>
      </c>
      <c r="S39" s="115">
        <f>+4!M43</f>
        <v>0</v>
      </c>
      <c r="T39" s="115">
        <f>+4!N43</f>
        <v>0</v>
      </c>
      <c r="U39" s="116">
        <f t="shared" si="3"/>
        <v>0</v>
      </c>
      <c r="V39" s="240"/>
      <c r="W39" s="241"/>
      <c r="Z39" s="117"/>
    </row>
    <row r="40" spans="1:26" ht="48" customHeight="1">
      <c r="A40" s="206"/>
      <c r="B40" s="207"/>
      <c r="C40" s="220"/>
      <c r="D40" s="210"/>
      <c r="E40" s="220"/>
      <c r="F40" s="223"/>
      <c r="G40" s="236"/>
      <c r="H40" s="108" t="str">
        <f>+4!B44</f>
        <v>Auto que concede recurso de queja</v>
      </c>
      <c r="I40" s="115">
        <f>+4!C44</f>
        <v>0</v>
      </c>
      <c r="J40" s="115">
        <f>+4!D44</f>
        <v>0</v>
      </c>
      <c r="K40" s="115">
        <f>+4!E44</f>
        <v>0</v>
      </c>
      <c r="L40" s="115">
        <f>+4!F44</f>
        <v>0</v>
      </c>
      <c r="M40" s="115">
        <f>+4!G44</f>
        <v>0</v>
      </c>
      <c r="N40" s="115">
        <f>+4!H44</f>
        <v>0</v>
      </c>
      <c r="O40" s="115">
        <f>+4!I44</f>
        <v>0</v>
      </c>
      <c r="P40" s="115">
        <f>+4!J44</f>
        <v>0</v>
      </c>
      <c r="Q40" s="115">
        <f>+4!K44</f>
        <v>0</v>
      </c>
      <c r="R40" s="115">
        <f>+4!L44</f>
        <v>0</v>
      </c>
      <c r="S40" s="115">
        <f>+4!M44</f>
        <v>0</v>
      </c>
      <c r="T40" s="115">
        <f>+4!N44</f>
        <v>0</v>
      </c>
      <c r="U40" s="116">
        <f t="shared" si="3"/>
        <v>0</v>
      </c>
      <c r="V40" s="240"/>
      <c r="W40" s="241"/>
      <c r="Z40" s="117"/>
    </row>
    <row r="41" spans="1:26" ht="48" customHeight="1">
      <c r="A41" s="206"/>
      <c r="B41" s="207"/>
      <c r="C41" s="220"/>
      <c r="D41" s="210"/>
      <c r="E41" s="220"/>
      <c r="F41" s="223"/>
      <c r="G41" s="236"/>
      <c r="H41" s="108" t="str">
        <f>+4!B45</f>
        <v>Auto que declara persona ausente</v>
      </c>
      <c r="I41" s="115">
        <f>+4!C45</f>
        <v>0</v>
      </c>
      <c r="J41" s="115">
        <f>+4!D45</f>
        <v>0</v>
      </c>
      <c r="K41" s="115">
        <f>+4!E45</f>
        <v>0</v>
      </c>
      <c r="L41" s="115">
        <f>+4!F45</f>
        <v>0</v>
      </c>
      <c r="M41" s="115">
        <f>+4!G45</f>
        <v>0</v>
      </c>
      <c r="N41" s="115">
        <f>+4!H45</f>
        <v>0</v>
      </c>
      <c r="O41" s="115">
        <f>+4!I45</f>
        <v>0</v>
      </c>
      <c r="P41" s="115">
        <f>+4!J45</f>
        <v>0</v>
      </c>
      <c r="Q41" s="115">
        <f>+4!K45</f>
        <v>0</v>
      </c>
      <c r="R41" s="115">
        <f>+4!L45</f>
        <v>0</v>
      </c>
      <c r="S41" s="115">
        <f>+4!M45</f>
        <v>0</v>
      </c>
      <c r="T41" s="115">
        <f>+4!N45</f>
        <v>0</v>
      </c>
      <c r="U41" s="116">
        <f t="shared" si="3"/>
        <v>0</v>
      </c>
      <c r="V41" s="240"/>
      <c r="W41" s="241"/>
      <c r="Z41" s="117"/>
    </row>
    <row r="42" spans="1:26" ht="48" customHeight="1">
      <c r="A42" s="206"/>
      <c r="B42" s="207"/>
      <c r="C42" s="220"/>
      <c r="D42" s="210"/>
      <c r="E42" s="220"/>
      <c r="F42" s="223"/>
      <c r="G42" s="236"/>
      <c r="H42" s="108" t="str">
        <f>+4!B46</f>
        <v>Auto que designa defensor de oficio</v>
      </c>
      <c r="I42" s="115">
        <f>+4!C46</f>
        <v>0</v>
      </c>
      <c r="J42" s="115">
        <f>+4!D46</f>
        <v>0</v>
      </c>
      <c r="K42" s="115">
        <f>+4!E46</f>
        <v>0</v>
      </c>
      <c r="L42" s="115">
        <f>+4!F46</f>
        <v>0</v>
      </c>
      <c r="M42" s="115">
        <f>+4!G46</f>
        <v>0</v>
      </c>
      <c r="N42" s="115">
        <f>+4!H46</f>
        <v>0</v>
      </c>
      <c r="O42" s="115">
        <f>+4!I46</f>
        <v>0</v>
      </c>
      <c r="P42" s="115">
        <f>+4!J46</f>
        <v>0</v>
      </c>
      <c r="Q42" s="115">
        <f>+4!K46</f>
        <v>0</v>
      </c>
      <c r="R42" s="115">
        <f>+4!L46</f>
        <v>0</v>
      </c>
      <c r="S42" s="115">
        <f>+4!M46</f>
        <v>0</v>
      </c>
      <c r="T42" s="115">
        <f>+4!N46</f>
        <v>0</v>
      </c>
      <c r="U42" s="116">
        <f t="shared" si="3"/>
        <v>0</v>
      </c>
      <c r="V42" s="240"/>
      <c r="W42" s="241"/>
      <c r="Z42" s="117"/>
    </row>
    <row r="43" spans="1:26" ht="48" customHeight="1">
      <c r="A43" s="206"/>
      <c r="B43" s="207"/>
      <c r="C43" s="220"/>
      <c r="D43" s="210"/>
      <c r="E43" s="220"/>
      <c r="F43" s="223"/>
      <c r="G43" s="236"/>
      <c r="H43" s="108" t="str">
        <f>+4!B47</f>
        <v>Auto Inadmisorio</v>
      </c>
      <c r="I43" s="115">
        <f>+4!C47</f>
        <v>0</v>
      </c>
      <c r="J43" s="115">
        <f>+4!D47</f>
        <v>0</v>
      </c>
      <c r="K43" s="115">
        <f>+4!E47</f>
        <v>0</v>
      </c>
      <c r="L43" s="115">
        <f>+4!F47</f>
        <v>0</v>
      </c>
      <c r="M43" s="115">
        <f>+4!G47</f>
        <v>0</v>
      </c>
      <c r="N43" s="115">
        <f>+4!H47</f>
        <v>0</v>
      </c>
      <c r="O43" s="115">
        <f>+4!I47</f>
        <v>0</v>
      </c>
      <c r="P43" s="115">
        <f>+4!J47</f>
        <v>0</v>
      </c>
      <c r="Q43" s="115">
        <f>+4!K47</f>
        <v>0</v>
      </c>
      <c r="R43" s="115">
        <f>+4!L47</f>
        <v>0</v>
      </c>
      <c r="S43" s="115">
        <f>+4!M47</f>
        <v>0</v>
      </c>
      <c r="T43" s="115">
        <f>+4!N47</f>
        <v>0</v>
      </c>
      <c r="U43" s="116">
        <f t="shared" si="3"/>
        <v>0</v>
      </c>
      <c r="V43" s="240"/>
      <c r="W43" s="241"/>
      <c r="Z43" s="117"/>
    </row>
    <row r="44" spans="1:26" ht="48" customHeight="1">
      <c r="A44" s="206"/>
      <c r="B44" s="207"/>
      <c r="C44" s="220"/>
      <c r="D44" s="210"/>
      <c r="E44" s="220"/>
      <c r="F44" s="223"/>
      <c r="G44" s="236"/>
      <c r="H44" s="108" t="str">
        <f>+4!B48</f>
        <v>Auto que ordena una comision </v>
      </c>
      <c r="I44" s="115">
        <f>+4!C48</f>
        <v>0</v>
      </c>
      <c r="J44" s="115">
        <f>+4!D48</f>
        <v>0</v>
      </c>
      <c r="K44" s="115">
        <f>+4!E48</f>
        <v>0</v>
      </c>
      <c r="L44" s="115">
        <f>+4!F48</f>
        <v>0</v>
      </c>
      <c r="M44" s="115">
        <f>+4!G48</f>
        <v>0</v>
      </c>
      <c r="N44" s="115">
        <f>+4!H48</f>
        <v>0</v>
      </c>
      <c r="O44" s="115">
        <f>+4!I48</f>
        <v>0</v>
      </c>
      <c r="P44" s="115">
        <f>+4!J48</f>
        <v>0</v>
      </c>
      <c r="Q44" s="115">
        <f>+4!K48</f>
        <v>0</v>
      </c>
      <c r="R44" s="115">
        <f>+4!L48</f>
        <v>0</v>
      </c>
      <c r="S44" s="115">
        <f>+4!M48</f>
        <v>0</v>
      </c>
      <c r="T44" s="115">
        <f>+4!N48</f>
        <v>0</v>
      </c>
      <c r="U44" s="116">
        <f t="shared" si="3"/>
        <v>0</v>
      </c>
      <c r="V44" s="240"/>
      <c r="W44" s="241"/>
      <c r="Z44" s="117"/>
    </row>
    <row r="45" spans="1:26" ht="48" customHeight="1">
      <c r="A45" s="206"/>
      <c r="B45" s="207"/>
      <c r="C45" s="220"/>
      <c r="D45" s="210"/>
      <c r="E45" s="220"/>
      <c r="F45" s="223"/>
      <c r="G45" s="236"/>
      <c r="H45" s="108" t="str">
        <f>+4!B49</f>
        <v>Auto de desglose </v>
      </c>
      <c r="I45" s="115">
        <f>+4!C49</f>
        <v>0</v>
      </c>
      <c r="J45" s="115">
        <f>+4!D49</f>
        <v>0</v>
      </c>
      <c r="K45" s="115">
        <f>+4!E49</f>
        <v>0</v>
      </c>
      <c r="L45" s="115">
        <f>+4!F49</f>
        <v>0</v>
      </c>
      <c r="M45" s="115">
        <f>+4!G49</f>
        <v>0</v>
      </c>
      <c r="N45" s="115">
        <f>+4!H49</f>
        <v>0</v>
      </c>
      <c r="O45" s="115">
        <f>+4!I49</f>
        <v>0</v>
      </c>
      <c r="P45" s="115">
        <f>+4!J49</f>
        <v>0</v>
      </c>
      <c r="Q45" s="115">
        <f>+4!K49</f>
        <v>0</v>
      </c>
      <c r="R45" s="115">
        <f>+4!L49</f>
        <v>0</v>
      </c>
      <c r="S45" s="115">
        <f>+4!M49</f>
        <v>0</v>
      </c>
      <c r="T45" s="115">
        <f>+4!N49</f>
        <v>0</v>
      </c>
      <c r="U45" s="116">
        <f t="shared" si="3"/>
        <v>0</v>
      </c>
      <c r="V45" s="240"/>
      <c r="W45" s="241"/>
      <c r="Z45" s="117"/>
    </row>
    <row r="46" spans="1:26" ht="48" customHeight="1">
      <c r="A46" s="206"/>
      <c r="B46" s="207"/>
      <c r="C46" s="220"/>
      <c r="D46" s="210"/>
      <c r="E46" s="220"/>
      <c r="F46" s="223"/>
      <c r="G46" s="236"/>
      <c r="H46" s="108" t="str">
        <f>+4!B50</f>
        <v>Auto que dispone la citacion de audiencia a testigo renuente</v>
      </c>
      <c r="I46" s="115">
        <f>+4!C50</f>
        <v>0</v>
      </c>
      <c r="J46" s="115">
        <f>+4!D50</f>
        <v>0</v>
      </c>
      <c r="K46" s="115">
        <f>+4!E50</f>
        <v>0</v>
      </c>
      <c r="L46" s="115">
        <f>+4!F50</f>
        <v>0</v>
      </c>
      <c r="M46" s="115">
        <f>+4!G50</f>
        <v>0</v>
      </c>
      <c r="N46" s="115">
        <f>+4!H50</f>
        <v>0</v>
      </c>
      <c r="O46" s="115">
        <f>+4!I50</f>
        <v>0</v>
      </c>
      <c r="P46" s="115">
        <f>+4!J50</f>
        <v>0</v>
      </c>
      <c r="Q46" s="115">
        <f>+4!K50</f>
        <v>0</v>
      </c>
      <c r="R46" s="115">
        <f>+4!L50</f>
        <v>0</v>
      </c>
      <c r="S46" s="115">
        <f>+4!M50</f>
        <v>0</v>
      </c>
      <c r="T46" s="115">
        <f>+4!N50</f>
        <v>0</v>
      </c>
      <c r="U46" s="116">
        <f t="shared" si="3"/>
        <v>0</v>
      </c>
      <c r="V46" s="240"/>
      <c r="W46" s="241"/>
      <c r="Z46" s="117"/>
    </row>
    <row r="47" spans="1:26" ht="48" customHeight="1">
      <c r="A47" s="206"/>
      <c r="B47" s="207"/>
      <c r="C47" s="220"/>
      <c r="D47" s="210"/>
      <c r="E47" s="220"/>
      <c r="F47" s="223"/>
      <c r="G47" s="236"/>
      <c r="H47" s="108" t="str">
        <f>+4!B51</f>
        <v>Auto que reconoce personería</v>
      </c>
      <c r="I47" s="115">
        <f>+4!C51</f>
        <v>0</v>
      </c>
      <c r="J47" s="115">
        <f>+4!D51</f>
        <v>0</v>
      </c>
      <c r="K47" s="115">
        <f>+4!E51</f>
        <v>0</v>
      </c>
      <c r="L47" s="115">
        <f>+4!F51</f>
        <v>0</v>
      </c>
      <c r="M47" s="115">
        <f>+4!G51</f>
        <v>0</v>
      </c>
      <c r="N47" s="115">
        <f>+4!H51</f>
        <v>0</v>
      </c>
      <c r="O47" s="115">
        <f>+4!I51</f>
        <v>0</v>
      </c>
      <c r="P47" s="115">
        <f>+4!J51</f>
        <v>0</v>
      </c>
      <c r="Q47" s="115">
        <f>+4!K51</f>
        <v>0</v>
      </c>
      <c r="R47" s="115">
        <f>+4!L51</f>
        <v>0</v>
      </c>
      <c r="S47" s="115">
        <f>+4!M51</f>
        <v>0</v>
      </c>
      <c r="T47" s="115">
        <f>+4!N51</f>
        <v>0</v>
      </c>
      <c r="U47" s="116">
        <f t="shared" si="3"/>
        <v>0</v>
      </c>
      <c r="V47" s="240"/>
      <c r="W47" s="241"/>
      <c r="Z47" s="117"/>
    </row>
    <row r="48" spans="1:26" ht="48" customHeight="1">
      <c r="A48" s="206"/>
      <c r="B48" s="207"/>
      <c r="C48" s="220"/>
      <c r="D48" s="210"/>
      <c r="E48" s="220"/>
      <c r="F48" s="223"/>
      <c r="G48" s="236"/>
      <c r="H48" s="108" t="str">
        <f>+4!B52</f>
        <v>Auto de Obedézcase y cúmplase lo resuelto por el superior </v>
      </c>
      <c r="I48" s="115">
        <f>+4!C52</f>
        <v>0</v>
      </c>
      <c r="J48" s="115">
        <f>+4!D52</f>
        <v>0</v>
      </c>
      <c r="K48" s="115">
        <f>+4!E52</f>
        <v>0</v>
      </c>
      <c r="L48" s="115">
        <f>+4!F52</f>
        <v>0</v>
      </c>
      <c r="M48" s="115">
        <f>+4!G52</f>
        <v>0</v>
      </c>
      <c r="N48" s="115">
        <f>+4!H52</f>
        <v>0</v>
      </c>
      <c r="O48" s="115">
        <f>+4!I52</f>
        <v>0</v>
      </c>
      <c r="P48" s="115">
        <f>+4!J52</f>
        <v>0</v>
      </c>
      <c r="Q48" s="115">
        <f>+4!K52</f>
        <v>0</v>
      </c>
      <c r="R48" s="115">
        <f>+4!L52</f>
        <v>0</v>
      </c>
      <c r="S48" s="115">
        <f>+4!M52</f>
        <v>0</v>
      </c>
      <c r="T48" s="115">
        <f>+4!N52</f>
        <v>0</v>
      </c>
      <c r="U48" s="116">
        <f t="shared" si="3"/>
        <v>0</v>
      </c>
      <c r="V48" s="240"/>
      <c r="W48" s="241"/>
      <c r="Z48" s="117"/>
    </row>
    <row r="49" spans="1:26" ht="48" customHeight="1">
      <c r="A49" s="206"/>
      <c r="B49" s="207"/>
      <c r="C49" s="220"/>
      <c r="D49" s="210"/>
      <c r="E49" s="220"/>
      <c r="F49" s="223"/>
      <c r="G49" s="236"/>
      <c r="H49" s="108" t="str">
        <f>+4!B53</f>
        <v>Auto de Reasignación </v>
      </c>
      <c r="I49" s="115">
        <f>+4!C53</f>
        <v>0</v>
      </c>
      <c r="J49" s="115">
        <f>+4!D53</f>
        <v>0</v>
      </c>
      <c r="K49" s="115">
        <f>+4!E53</f>
        <v>0</v>
      </c>
      <c r="L49" s="115">
        <f>+4!F53</f>
        <v>0</v>
      </c>
      <c r="M49" s="115">
        <f>+4!G53</f>
        <v>0</v>
      </c>
      <c r="N49" s="115">
        <f>+4!H53</f>
        <v>0</v>
      </c>
      <c r="O49" s="115">
        <f>+4!I53</f>
        <v>0</v>
      </c>
      <c r="P49" s="115">
        <f>+4!J53</f>
        <v>0</v>
      </c>
      <c r="Q49" s="115">
        <f>+4!K53</f>
        <v>0</v>
      </c>
      <c r="R49" s="115">
        <f>+4!L53</f>
        <v>0</v>
      </c>
      <c r="S49" s="115">
        <f>+4!M53</f>
        <v>0</v>
      </c>
      <c r="T49" s="115">
        <f>+4!N53</f>
        <v>0</v>
      </c>
      <c r="U49" s="116">
        <f t="shared" si="3"/>
        <v>0</v>
      </c>
      <c r="V49" s="240"/>
      <c r="W49" s="241"/>
      <c r="Z49" s="117"/>
    </row>
    <row r="50" spans="1:26" ht="48" customHeight="1">
      <c r="A50" s="206"/>
      <c r="B50" s="207"/>
      <c r="C50" s="220"/>
      <c r="D50" s="210"/>
      <c r="E50" s="220"/>
      <c r="F50" s="223"/>
      <c r="G50" s="236"/>
      <c r="H50" s="108" t="str">
        <f>+4!B54</f>
        <v>Auto que declara desierto recurso de apelacion </v>
      </c>
      <c r="I50" s="115">
        <f>+4!C54</f>
        <v>0</v>
      </c>
      <c r="J50" s="115">
        <f>+4!D54</f>
        <v>0</v>
      </c>
      <c r="K50" s="115">
        <f>+4!E54</f>
        <v>0</v>
      </c>
      <c r="L50" s="115">
        <f>+4!F54</f>
        <v>0</v>
      </c>
      <c r="M50" s="115">
        <f>+4!G54</f>
        <v>0</v>
      </c>
      <c r="N50" s="115">
        <f>+4!H54</f>
        <v>0</v>
      </c>
      <c r="O50" s="115">
        <f>+4!I54</f>
        <v>0</v>
      </c>
      <c r="P50" s="115">
        <f>+4!J54</f>
        <v>0</v>
      </c>
      <c r="Q50" s="115">
        <f>+4!K54</f>
        <v>0</v>
      </c>
      <c r="R50" s="115">
        <f>+4!L54</f>
        <v>0</v>
      </c>
      <c r="S50" s="115">
        <f>+4!M54</f>
        <v>0</v>
      </c>
      <c r="T50" s="115">
        <f>+4!N54</f>
        <v>0</v>
      </c>
      <c r="U50" s="116">
        <f t="shared" si="3"/>
        <v>0</v>
      </c>
      <c r="V50" s="240"/>
      <c r="W50" s="241"/>
      <c r="Z50" s="117"/>
    </row>
    <row r="51" spans="1:26" ht="48" customHeight="1">
      <c r="A51" s="206"/>
      <c r="B51" s="207"/>
      <c r="C51" s="220"/>
      <c r="D51" s="210"/>
      <c r="E51" s="220"/>
      <c r="F51" s="223"/>
      <c r="G51" s="236"/>
      <c r="H51" s="108" t="str">
        <f>+4!B55</f>
        <v>Auto que niega la practica de pruebas </v>
      </c>
      <c r="I51" s="115">
        <f>+4!C55</f>
        <v>0</v>
      </c>
      <c r="J51" s="115">
        <f>+4!D55</f>
        <v>0</v>
      </c>
      <c r="K51" s="115">
        <f>+4!E55</f>
        <v>0</v>
      </c>
      <c r="L51" s="115">
        <f>+4!F55</f>
        <v>0</v>
      </c>
      <c r="M51" s="115">
        <f>+4!G55</f>
        <v>0</v>
      </c>
      <c r="N51" s="115">
        <f>+4!H55</f>
        <v>0</v>
      </c>
      <c r="O51" s="115">
        <f>+4!I55</f>
        <v>0</v>
      </c>
      <c r="P51" s="115">
        <f>+4!J55</f>
        <v>0</v>
      </c>
      <c r="Q51" s="115">
        <f>+4!K55</f>
        <v>0</v>
      </c>
      <c r="R51" s="115">
        <f>+4!L55</f>
        <v>0</v>
      </c>
      <c r="S51" s="115">
        <f>+4!M55</f>
        <v>0</v>
      </c>
      <c r="T51" s="115">
        <f>+4!N55</f>
        <v>0</v>
      </c>
      <c r="U51" s="116">
        <f t="shared" si="3"/>
        <v>0</v>
      </c>
      <c r="V51" s="240"/>
      <c r="W51" s="241"/>
      <c r="Z51" s="117"/>
    </row>
    <row r="52" spans="1:26" ht="48" customHeight="1">
      <c r="A52" s="206"/>
      <c r="B52" s="207"/>
      <c r="C52" s="220"/>
      <c r="D52" s="210"/>
      <c r="E52" s="220"/>
      <c r="F52" s="223"/>
      <c r="G52" s="236"/>
      <c r="H52" s="108" t="str">
        <f>+4!B56</f>
        <v>Auto que dispone la compulsa de copias al Consejo Superior de la Judicatura </v>
      </c>
      <c r="I52" s="115">
        <f>+4!C56</f>
        <v>0</v>
      </c>
      <c r="J52" s="115">
        <f>+4!D56</f>
        <v>0</v>
      </c>
      <c r="K52" s="115">
        <f>+4!E56</f>
        <v>0</v>
      </c>
      <c r="L52" s="115">
        <f>+4!F56</f>
        <v>0</v>
      </c>
      <c r="M52" s="115">
        <f>+4!G56</f>
        <v>0</v>
      </c>
      <c r="N52" s="115">
        <f>+4!H56</f>
        <v>0</v>
      </c>
      <c r="O52" s="115">
        <f>+4!I56</f>
        <v>0</v>
      </c>
      <c r="P52" s="115">
        <f>+4!J56</f>
        <v>0</v>
      </c>
      <c r="Q52" s="115">
        <f>+4!K56</f>
        <v>0</v>
      </c>
      <c r="R52" s="115">
        <f>+4!L56</f>
        <v>0</v>
      </c>
      <c r="S52" s="115">
        <f>+4!M56</f>
        <v>0</v>
      </c>
      <c r="T52" s="115">
        <f>+4!N56</f>
        <v>0</v>
      </c>
      <c r="U52" s="116">
        <f t="shared" si="3"/>
        <v>0</v>
      </c>
      <c r="V52" s="240"/>
      <c r="W52" s="241"/>
      <c r="Z52" s="117"/>
    </row>
    <row r="53" spans="1:26" ht="48" customHeight="1">
      <c r="A53" s="206"/>
      <c r="B53" s="207"/>
      <c r="C53" s="220"/>
      <c r="D53" s="210"/>
      <c r="E53" s="220"/>
      <c r="F53" s="223"/>
      <c r="G53" s="236"/>
      <c r="H53" s="108" t="str">
        <f>+4!B57</f>
        <v>Auto aclaratorio </v>
      </c>
      <c r="I53" s="115">
        <f>+4!C57</f>
        <v>0</v>
      </c>
      <c r="J53" s="115">
        <f>+4!D57</f>
        <v>0</v>
      </c>
      <c r="K53" s="115">
        <f>+4!E57</f>
        <v>0</v>
      </c>
      <c r="L53" s="115">
        <f>+4!F57</f>
        <v>0</v>
      </c>
      <c r="M53" s="115">
        <f>+4!G57</f>
        <v>0</v>
      </c>
      <c r="N53" s="115">
        <f>+4!H57</f>
        <v>0</v>
      </c>
      <c r="O53" s="115">
        <f>+4!I57</f>
        <v>0</v>
      </c>
      <c r="P53" s="115">
        <f>+4!J57</f>
        <v>0</v>
      </c>
      <c r="Q53" s="115">
        <f>+4!K57</f>
        <v>0</v>
      </c>
      <c r="R53" s="115">
        <f>+4!L57</f>
        <v>0</v>
      </c>
      <c r="S53" s="115">
        <f>+4!M57</f>
        <v>0</v>
      </c>
      <c r="T53" s="115">
        <f>+4!N57</f>
        <v>0</v>
      </c>
      <c r="U53" s="116">
        <f t="shared" si="3"/>
        <v>0</v>
      </c>
      <c r="V53" s="240"/>
      <c r="W53" s="241"/>
      <c r="Z53" s="117"/>
    </row>
    <row r="54" spans="1:26" ht="48" customHeight="1">
      <c r="A54" s="206"/>
      <c r="B54" s="207"/>
      <c r="C54" s="220"/>
      <c r="D54" s="210"/>
      <c r="E54" s="220"/>
      <c r="F54" s="223"/>
      <c r="G54" s="236"/>
      <c r="H54" s="108" t="str">
        <f>+4!B58</f>
        <v>Auto que resuelve una recusación. </v>
      </c>
      <c r="I54" s="115">
        <f>+4!C58</f>
        <v>0</v>
      </c>
      <c r="J54" s="115">
        <f>+4!D58</f>
        <v>0</v>
      </c>
      <c r="K54" s="115">
        <f>+4!E58</f>
        <v>0</v>
      </c>
      <c r="L54" s="115">
        <f>+4!F58</f>
        <v>0</v>
      </c>
      <c r="M54" s="115">
        <f>+4!G58</f>
        <v>0</v>
      </c>
      <c r="N54" s="115">
        <f>+4!H58</f>
        <v>0</v>
      </c>
      <c r="O54" s="115">
        <f>+4!I58</f>
        <v>0</v>
      </c>
      <c r="P54" s="115">
        <f>+4!J58</f>
        <v>0</v>
      </c>
      <c r="Q54" s="115">
        <f>+4!K58</f>
        <v>0</v>
      </c>
      <c r="R54" s="115">
        <f>+4!L58</f>
        <v>0</v>
      </c>
      <c r="S54" s="115">
        <f>+4!M58</f>
        <v>0</v>
      </c>
      <c r="T54" s="115">
        <f>+4!N58</f>
        <v>0</v>
      </c>
      <c r="U54" s="116">
        <f t="shared" si="3"/>
        <v>0</v>
      </c>
      <c r="V54" s="240"/>
      <c r="W54" s="241"/>
      <c r="Z54" s="117"/>
    </row>
    <row r="55" spans="1:26" ht="48" customHeight="1">
      <c r="A55" s="206"/>
      <c r="B55" s="207"/>
      <c r="C55" s="220"/>
      <c r="D55" s="210"/>
      <c r="E55" s="220"/>
      <c r="F55" s="223"/>
      <c r="G55" s="236"/>
      <c r="H55" s="108" t="str">
        <f>+4!B60</f>
        <v>Auto que autoriza la expedición de copias </v>
      </c>
      <c r="I55" s="115">
        <f>+4!C60</f>
        <v>0</v>
      </c>
      <c r="J55" s="115">
        <f>+4!D60</f>
        <v>0</v>
      </c>
      <c r="K55" s="115">
        <f>+4!E60</f>
        <v>0</v>
      </c>
      <c r="L55" s="115">
        <f>+4!F60</f>
        <v>0</v>
      </c>
      <c r="M55" s="115">
        <f>+4!G60</f>
        <v>0</v>
      </c>
      <c r="N55" s="115">
        <f>+4!H60</f>
        <v>0</v>
      </c>
      <c r="O55" s="115">
        <f>+4!I60</f>
        <v>0</v>
      </c>
      <c r="P55" s="115">
        <f>+4!J60</f>
        <v>0</v>
      </c>
      <c r="Q55" s="115">
        <f>+4!K60</f>
        <v>0</v>
      </c>
      <c r="R55" s="115">
        <f>+4!L60</f>
        <v>0</v>
      </c>
      <c r="S55" s="115">
        <f>+4!M60</f>
        <v>0</v>
      </c>
      <c r="T55" s="115">
        <f>+4!N60</f>
        <v>0</v>
      </c>
      <c r="U55" s="116">
        <f t="shared" si="3"/>
        <v>0</v>
      </c>
      <c r="V55" s="240"/>
      <c r="W55" s="241"/>
      <c r="Z55" s="117"/>
    </row>
    <row r="56" spans="1:23" ht="48" customHeight="1">
      <c r="A56" s="206"/>
      <c r="B56" s="207"/>
      <c r="C56" s="220"/>
      <c r="D56" s="210"/>
      <c r="E56" s="220"/>
      <c r="F56" s="223"/>
      <c r="G56" s="236"/>
      <c r="H56" s="108" t="str">
        <f>+4!B58</f>
        <v>Auto que resuelve una recusación. </v>
      </c>
      <c r="I56" s="118">
        <f>+4!C58</f>
        <v>0</v>
      </c>
      <c r="J56" s="118">
        <f>+4!D58</f>
        <v>0</v>
      </c>
      <c r="K56" s="118">
        <f>+4!E58</f>
        <v>0</v>
      </c>
      <c r="L56" s="118">
        <f>+4!F58</f>
        <v>0</v>
      </c>
      <c r="M56" s="118">
        <f>+4!G58</f>
        <v>0</v>
      </c>
      <c r="N56" s="118">
        <f>+4!H58</f>
        <v>0</v>
      </c>
      <c r="O56" s="118">
        <f>+4!I58</f>
        <v>0</v>
      </c>
      <c r="P56" s="118">
        <f>+4!J58</f>
        <v>0</v>
      </c>
      <c r="Q56" s="118">
        <f>+4!K58</f>
        <v>0</v>
      </c>
      <c r="R56" s="118">
        <f>+4!L58</f>
        <v>0</v>
      </c>
      <c r="S56" s="118">
        <f>+4!M58</f>
        <v>0</v>
      </c>
      <c r="T56" s="118">
        <f>+4!N58</f>
        <v>0</v>
      </c>
      <c r="U56" s="116">
        <f>SUM(I56:T56)</f>
        <v>0</v>
      </c>
      <c r="V56" s="240"/>
      <c r="W56" s="241"/>
    </row>
    <row r="57" spans="1:23" ht="48" customHeight="1">
      <c r="A57" s="206"/>
      <c r="B57" s="207"/>
      <c r="C57" s="220"/>
      <c r="D57" s="210"/>
      <c r="E57" s="220"/>
      <c r="F57" s="223"/>
      <c r="G57" s="236"/>
      <c r="H57" s="108" t="str">
        <f>+4!B59</f>
        <v>Auto que decreta un impedimento</v>
      </c>
      <c r="I57" s="118">
        <f>+4!C59</f>
        <v>0</v>
      </c>
      <c r="J57" s="118">
        <f>+4!D59</f>
        <v>0</v>
      </c>
      <c r="K57" s="118">
        <f>+4!E59</f>
        <v>0</v>
      </c>
      <c r="L57" s="118">
        <f>+4!F59</f>
        <v>0</v>
      </c>
      <c r="M57" s="118">
        <f>+4!G59</f>
        <v>0</v>
      </c>
      <c r="N57" s="118">
        <f>+4!H59</f>
        <v>0</v>
      </c>
      <c r="O57" s="118">
        <f>+4!I59</f>
        <v>0</v>
      </c>
      <c r="P57" s="118">
        <f>+4!J59</f>
        <v>0</v>
      </c>
      <c r="Q57" s="118">
        <f>+4!K59</f>
        <v>0</v>
      </c>
      <c r="R57" s="118">
        <f>+4!L59</f>
        <v>0</v>
      </c>
      <c r="S57" s="118">
        <f>+4!M59</f>
        <v>0</v>
      </c>
      <c r="T57" s="118">
        <f>+4!N59</f>
        <v>0</v>
      </c>
      <c r="U57" s="116">
        <f>SUM(I57:T57)</f>
        <v>0</v>
      </c>
      <c r="V57" s="240"/>
      <c r="W57" s="241"/>
    </row>
    <row r="58" spans="1:23" ht="128.25" customHeight="1">
      <c r="A58" s="206"/>
      <c r="B58" s="207"/>
      <c r="C58" s="221"/>
      <c r="D58" s="211"/>
      <c r="E58" s="221"/>
      <c r="F58" s="224"/>
      <c r="G58" s="237"/>
      <c r="H58" s="108" t="str">
        <f>+4!B60</f>
        <v>Auto que autoriza la expedición de copias </v>
      </c>
      <c r="I58" s="118">
        <f>+4!C60</f>
        <v>0</v>
      </c>
      <c r="J58" s="118">
        <f>+4!D60</f>
        <v>0</v>
      </c>
      <c r="K58" s="118">
        <f>+4!E60</f>
        <v>0</v>
      </c>
      <c r="L58" s="118">
        <f>+4!F60</f>
        <v>0</v>
      </c>
      <c r="M58" s="118">
        <f>+4!G60</f>
        <v>0</v>
      </c>
      <c r="N58" s="118">
        <f>+4!H60</f>
        <v>0</v>
      </c>
      <c r="O58" s="118">
        <f>+4!I60</f>
        <v>0</v>
      </c>
      <c r="P58" s="118">
        <f>+4!J60</f>
        <v>0</v>
      </c>
      <c r="Q58" s="118">
        <f>+4!K60</f>
        <v>0</v>
      </c>
      <c r="R58" s="118">
        <f>+4!L60</f>
        <v>0</v>
      </c>
      <c r="S58" s="118">
        <f>+4!M60</f>
        <v>0</v>
      </c>
      <c r="T58" s="118">
        <f>+4!N60</f>
        <v>0</v>
      </c>
      <c r="U58" s="116">
        <f t="shared" si="3"/>
        <v>0</v>
      </c>
      <c r="V58" s="242"/>
      <c r="W58" s="243"/>
    </row>
  </sheetData>
  <sheetProtection/>
  <mergeCells count="49">
    <mergeCell ref="A1:B4"/>
    <mergeCell ref="C4:H4"/>
    <mergeCell ref="G22:G58"/>
    <mergeCell ref="V22:W58"/>
    <mergeCell ref="D22:D58"/>
    <mergeCell ref="C7:G7"/>
    <mergeCell ref="C1:W1"/>
    <mergeCell ref="C2:W2"/>
    <mergeCell ref="C3:W3"/>
    <mergeCell ref="I4:W4"/>
    <mergeCell ref="B12:B14"/>
    <mergeCell ref="B10:D10"/>
    <mergeCell ref="D12:D14"/>
    <mergeCell ref="C12:C14"/>
    <mergeCell ref="A21:W21"/>
    <mergeCell ref="F10:F11"/>
    <mergeCell ref="V11:W11"/>
    <mergeCell ref="H10:H11"/>
    <mergeCell ref="I10:W10"/>
    <mergeCell ref="A22:A58"/>
    <mergeCell ref="B22:B58"/>
    <mergeCell ref="C22:C58"/>
    <mergeCell ref="E22:E58"/>
    <mergeCell ref="F22:F58"/>
    <mergeCell ref="V12:W14"/>
    <mergeCell ref="F12:F14"/>
    <mergeCell ref="G15:G17"/>
    <mergeCell ref="D15:D17"/>
    <mergeCell ref="G18:G20"/>
    <mergeCell ref="G12:G14"/>
    <mergeCell ref="G10:G11"/>
    <mergeCell ref="A10:A11"/>
    <mergeCell ref="A12:A14"/>
    <mergeCell ref="A9:W9"/>
    <mergeCell ref="E10:E11"/>
    <mergeCell ref="E12:E14"/>
    <mergeCell ref="V15:W17"/>
    <mergeCell ref="A15:A17"/>
    <mergeCell ref="B15:B17"/>
    <mergeCell ref="C15:C17"/>
    <mergeCell ref="E15:E17"/>
    <mergeCell ref="F15:F17"/>
    <mergeCell ref="V18:W20"/>
    <mergeCell ref="A18:A20"/>
    <mergeCell ref="B18:B20"/>
    <mergeCell ref="C18:C20"/>
    <mergeCell ref="D18:D20"/>
    <mergeCell ref="E18:E20"/>
    <mergeCell ref="F18:F2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17" scale="31"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H14"/>
  <sheetViews>
    <sheetView zoomScale="85" zoomScaleNormal="85" zoomScalePageLayoutView="0" workbookViewId="0" topLeftCell="A1">
      <selection activeCell="I20" sqref="I20"/>
    </sheetView>
  </sheetViews>
  <sheetFormatPr defaultColWidth="11.421875" defaultRowHeight="15"/>
  <cols>
    <col min="1" max="1" width="1.8515625" style="100" customWidth="1"/>
    <col min="2" max="2" width="8.57421875" style="100" customWidth="1"/>
    <col min="3" max="3" width="45.140625" style="100" customWidth="1"/>
    <col min="4" max="4" width="18.28125" style="100" customWidth="1"/>
    <col min="5" max="5" width="14.7109375" style="100" customWidth="1"/>
    <col min="6" max="6" width="23.57421875" style="100" customWidth="1"/>
    <col min="7" max="11" width="10.421875" style="100" customWidth="1"/>
    <col min="12" max="12" width="16.140625" style="100" customWidth="1"/>
    <col min="13" max="16384" width="11.421875" style="100" customWidth="1"/>
  </cols>
  <sheetData>
    <row r="1" ht="14.25"/>
    <row r="2" spans="2:60" s="96" customFormat="1" ht="21.75" customHeight="1">
      <c r="B2" s="249"/>
      <c r="C2" s="249"/>
      <c r="D2" s="245" t="s">
        <v>432</v>
      </c>
      <c r="E2" s="245"/>
      <c r="F2" s="245"/>
      <c r="G2" s="245"/>
      <c r="H2" s="245"/>
      <c r="I2" s="245"/>
      <c r="J2" s="245"/>
      <c r="K2" s="245"/>
      <c r="L2" s="245"/>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row>
    <row r="3" spans="2:60" s="96" customFormat="1" ht="18" customHeight="1">
      <c r="B3" s="249"/>
      <c r="C3" s="249"/>
      <c r="D3" s="245" t="s">
        <v>16</v>
      </c>
      <c r="E3" s="245"/>
      <c r="F3" s="245"/>
      <c r="G3" s="245"/>
      <c r="H3" s="245"/>
      <c r="I3" s="245"/>
      <c r="J3" s="245"/>
      <c r="K3" s="245"/>
      <c r="L3" s="245"/>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row>
    <row r="4" spans="2:60" s="96" customFormat="1" ht="18" customHeight="1">
      <c r="B4" s="249"/>
      <c r="C4" s="249"/>
      <c r="D4" s="245" t="s">
        <v>389</v>
      </c>
      <c r="E4" s="245"/>
      <c r="F4" s="245"/>
      <c r="G4" s="245"/>
      <c r="H4" s="245"/>
      <c r="I4" s="245"/>
      <c r="J4" s="245"/>
      <c r="K4" s="245"/>
      <c r="L4" s="245"/>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row>
    <row r="5" spans="2:60" s="96" customFormat="1" ht="18" customHeight="1">
      <c r="B5" s="249"/>
      <c r="C5" s="249"/>
      <c r="D5" s="225" t="s">
        <v>434</v>
      </c>
      <c r="E5" s="225"/>
      <c r="F5" s="225"/>
      <c r="G5" s="225"/>
      <c r="H5" s="225" t="s">
        <v>435</v>
      </c>
      <c r="I5" s="225"/>
      <c r="J5" s="225"/>
      <c r="K5" s="225"/>
      <c r="L5" s="225"/>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row>
    <row r="6" spans="13:60" s="96" customFormat="1" ht="33.75" customHeight="1">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row>
    <row r="7" spans="1:12" ht="24.75" customHeight="1">
      <c r="A7" s="98"/>
      <c r="B7" s="244" t="s">
        <v>24</v>
      </c>
      <c r="C7" s="244"/>
      <c r="D7" s="244" t="s">
        <v>255</v>
      </c>
      <c r="E7" s="244"/>
      <c r="F7" s="244"/>
      <c r="G7" s="96"/>
      <c r="H7" s="96"/>
      <c r="I7" s="96"/>
      <c r="J7" s="96"/>
      <c r="K7" s="96"/>
      <c r="L7" s="96"/>
    </row>
    <row r="8" spans="1:12" ht="30" customHeight="1">
      <c r="A8" s="98"/>
      <c r="B8" s="244" t="s">
        <v>436</v>
      </c>
      <c r="C8" s="244"/>
      <c r="D8" s="244" t="s">
        <v>457</v>
      </c>
      <c r="E8" s="244"/>
      <c r="F8" s="244"/>
      <c r="G8" s="96"/>
      <c r="H8" s="96"/>
      <c r="I8" s="96"/>
      <c r="J8" s="96"/>
      <c r="K8" s="96"/>
      <c r="L8" s="96"/>
    </row>
    <row r="9" spans="1:12" ht="24.75" customHeight="1">
      <c r="A9" s="98"/>
      <c r="B9" s="96"/>
      <c r="C9" s="96"/>
      <c r="D9" s="96"/>
      <c r="E9" s="96"/>
      <c r="F9" s="96"/>
      <c r="G9" s="96"/>
      <c r="H9" s="96"/>
      <c r="I9" s="96"/>
      <c r="J9" s="96"/>
      <c r="K9" s="96"/>
      <c r="L9" s="96"/>
    </row>
    <row r="10" spans="2:60" s="119" customFormat="1" ht="36.75" customHeight="1">
      <c r="B10" s="246" t="s">
        <v>437</v>
      </c>
      <c r="C10" s="246"/>
      <c r="D10" s="246"/>
      <c r="E10" s="246"/>
      <c r="F10" s="246"/>
      <c r="G10" s="246"/>
      <c r="H10" s="246"/>
      <c r="I10" s="246"/>
      <c r="J10" s="246"/>
      <c r="K10" s="246"/>
      <c r="L10" s="247" t="s">
        <v>438</v>
      </c>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row>
    <row r="11" spans="2:60" s="119" customFormat="1" ht="38.25" customHeight="1">
      <c r="B11" s="94" t="s">
        <v>7</v>
      </c>
      <c r="C11" s="94" t="s">
        <v>129</v>
      </c>
      <c r="D11" s="94" t="s">
        <v>439</v>
      </c>
      <c r="E11" s="94" t="s">
        <v>440</v>
      </c>
      <c r="F11" s="94" t="s">
        <v>441</v>
      </c>
      <c r="G11" s="94" t="s">
        <v>452</v>
      </c>
      <c r="H11" s="94" t="s">
        <v>453</v>
      </c>
      <c r="I11" s="94" t="s">
        <v>454</v>
      </c>
      <c r="J11" s="94" t="s">
        <v>455</v>
      </c>
      <c r="K11" s="94" t="s">
        <v>456</v>
      </c>
      <c r="L11" s="248"/>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row>
    <row r="12" spans="2:12" ht="75" customHeight="1">
      <c r="B12" s="120">
        <v>1</v>
      </c>
      <c r="C12" s="121" t="str">
        <f>+'Sección 1. Metas - Magnitud'!F12:F14</f>
        <v>Gestionar el 100% de las quejas recibidas </v>
      </c>
      <c r="D12" s="121" t="str">
        <f>+1!H15</f>
        <v>Constante</v>
      </c>
      <c r="E12" s="201" t="s">
        <v>458</v>
      </c>
      <c r="F12" s="200">
        <v>1</v>
      </c>
      <c r="G12" s="200" t="s">
        <v>459</v>
      </c>
      <c r="H12" s="200">
        <v>1</v>
      </c>
      <c r="I12" s="200">
        <v>1</v>
      </c>
      <c r="J12" s="200">
        <v>1</v>
      </c>
      <c r="K12" s="200">
        <v>1</v>
      </c>
      <c r="L12" s="199"/>
    </row>
    <row r="13" spans="2:12" ht="75" customHeight="1">
      <c r="B13" s="120">
        <v>2</v>
      </c>
      <c r="C13" s="121" t="str">
        <f>+'Sección 1. Metas - Magnitud'!F15</f>
        <v> Adelantar en el 100% los procesos de capacitación programados para la vigencia sobre el Código Disciplinario Único</v>
      </c>
      <c r="D13" s="121" t="str">
        <f>+2!H16</f>
        <v>Constante</v>
      </c>
      <c r="E13" s="201" t="s">
        <v>458</v>
      </c>
      <c r="F13" s="200">
        <v>1</v>
      </c>
      <c r="G13" s="200" t="s">
        <v>459</v>
      </c>
      <c r="H13" s="200">
        <v>1</v>
      </c>
      <c r="I13" s="200">
        <v>1</v>
      </c>
      <c r="J13" s="200">
        <v>1</v>
      </c>
      <c r="K13" s="200">
        <v>1</v>
      </c>
      <c r="L13" s="199"/>
    </row>
    <row r="14" spans="2:12" ht="75" customHeight="1">
      <c r="B14" s="120">
        <v>3</v>
      </c>
      <c r="C14" s="121" t="str">
        <f>+'Sección 1. Metas - Magnitud'!F18</f>
        <v>Realizar el 100% de las actividades programadas en el Plan Anticorrupción y de Atención al Ciudadano de la vigencia por la Oficina de Control Disciplinario</v>
      </c>
      <c r="D14" s="121" t="str">
        <f>+3_PAAC!H16</f>
        <v>Constante</v>
      </c>
      <c r="E14" s="201" t="s">
        <v>458</v>
      </c>
      <c r="F14" s="200">
        <v>1</v>
      </c>
      <c r="G14" s="200" t="s">
        <v>459</v>
      </c>
      <c r="H14" s="200" t="s">
        <v>459</v>
      </c>
      <c r="I14" s="200">
        <v>1</v>
      </c>
      <c r="J14" s="200">
        <v>1</v>
      </c>
      <c r="K14" s="200">
        <v>1</v>
      </c>
      <c r="L14" s="199"/>
    </row>
    <row r="15" ht="14.25"/>
    <row r="16" ht="14.25"/>
    <row r="17" ht="14.25"/>
    <row r="18" ht="14.25"/>
    <row r="19" ht="14.25"/>
    <row r="20" ht="14.25"/>
    <row r="21" ht="14.25"/>
    <row r="22" ht="14.25"/>
    <row r="23" ht="14.25"/>
    <row r="24" ht="14.25"/>
    <row r="25" ht="14.25"/>
    <row r="26" ht="14.25"/>
  </sheetData>
  <sheetProtection/>
  <mergeCells count="12">
    <mergeCell ref="B2:C5"/>
    <mergeCell ref="D5:G5"/>
    <mergeCell ref="D2:L2"/>
    <mergeCell ref="D3:L3"/>
    <mergeCell ref="D4:L4"/>
    <mergeCell ref="H5:L5"/>
    <mergeCell ref="B7:C7"/>
    <mergeCell ref="D7:F7"/>
    <mergeCell ref="B8:C8"/>
    <mergeCell ref="D8:F8"/>
    <mergeCell ref="B10:K10"/>
    <mergeCell ref="L10:L11"/>
  </mergeCells>
  <printOptions/>
  <pageMargins left="1" right="1"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dimension ref="B1:K66"/>
  <sheetViews>
    <sheetView zoomScale="85" zoomScaleNormal="85" zoomScalePageLayoutView="0" workbookViewId="0" topLeftCell="A7">
      <selection activeCell="C8" sqref="C8"/>
    </sheetView>
  </sheetViews>
  <sheetFormatPr defaultColWidth="11.421875" defaultRowHeight="15"/>
  <cols>
    <col min="1" max="1" width="0.9921875" style="124" customWidth="1"/>
    <col min="2" max="2" width="25.421875" style="123" customWidth="1"/>
    <col min="3" max="3" width="14.57421875" style="124" customWidth="1"/>
    <col min="4" max="4" width="20.140625" style="124" customWidth="1"/>
    <col min="5" max="5" width="16.421875" style="124" customWidth="1"/>
    <col min="6" max="6" width="25.00390625" style="124" customWidth="1"/>
    <col min="7" max="7" width="22.00390625" style="125" customWidth="1"/>
    <col min="8" max="8" width="20.57421875" style="124" customWidth="1"/>
    <col min="9" max="9" width="22.421875" style="124" customWidth="1"/>
    <col min="10" max="11" width="22.421875" style="126" customWidth="1"/>
    <col min="12" max="16384" width="11.421875" style="124" customWidth="1"/>
  </cols>
  <sheetData>
    <row r="1" spans="2:11" ht="25.5" customHeight="1">
      <c r="B1" s="290"/>
      <c r="C1" s="291" t="s">
        <v>443</v>
      </c>
      <c r="D1" s="291"/>
      <c r="E1" s="291"/>
      <c r="F1" s="291"/>
      <c r="G1" s="291"/>
      <c r="H1" s="291"/>
      <c r="I1" s="291"/>
      <c r="J1" s="95"/>
      <c r="K1" s="95"/>
    </row>
    <row r="2" spans="2:11" ht="25.5" customHeight="1">
      <c r="B2" s="290"/>
      <c r="C2" s="287" t="s">
        <v>16</v>
      </c>
      <c r="D2" s="287"/>
      <c r="E2" s="287"/>
      <c r="F2" s="287"/>
      <c r="G2" s="287"/>
      <c r="H2" s="287"/>
      <c r="I2" s="287"/>
      <c r="J2" s="95"/>
      <c r="K2" s="95"/>
    </row>
    <row r="3" spans="2:11" ht="25.5" customHeight="1">
      <c r="B3" s="290"/>
      <c r="C3" s="287" t="s">
        <v>160</v>
      </c>
      <c r="D3" s="287"/>
      <c r="E3" s="287"/>
      <c r="F3" s="287"/>
      <c r="G3" s="287"/>
      <c r="H3" s="287"/>
      <c r="I3" s="287"/>
      <c r="J3" s="95"/>
      <c r="K3" s="95"/>
    </row>
    <row r="4" spans="2:11" ht="25.5" customHeight="1">
      <c r="B4" s="290"/>
      <c r="C4" s="287" t="s">
        <v>161</v>
      </c>
      <c r="D4" s="287"/>
      <c r="E4" s="287"/>
      <c r="F4" s="287"/>
      <c r="G4" s="288" t="s">
        <v>442</v>
      </c>
      <c r="H4" s="288"/>
      <c r="I4" s="288"/>
      <c r="J4" s="95"/>
      <c r="K4" s="95"/>
    </row>
    <row r="5" spans="2:11" ht="25.5" customHeight="1">
      <c r="B5" s="289" t="s">
        <v>162</v>
      </c>
      <c r="C5" s="289"/>
      <c r="D5" s="289"/>
      <c r="E5" s="289"/>
      <c r="F5" s="289"/>
      <c r="G5" s="289"/>
      <c r="H5" s="289"/>
      <c r="I5" s="289"/>
      <c r="J5" s="95"/>
      <c r="K5" s="95"/>
    </row>
    <row r="6" spans="2:11" ht="25.5" customHeight="1">
      <c r="B6" s="266" t="s">
        <v>163</v>
      </c>
      <c r="C6" s="266"/>
      <c r="D6" s="266"/>
      <c r="E6" s="266"/>
      <c r="F6" s="266"/>
      <c r="G6" s="266"/>
      <c r="H6" s="266"/>
      <c r="I6" s="266"/>
      <c r="J6" s="95"/>
      <c r="K6" s="95"/>
    </row>
    <row r="7" spans="2:11" ht="24" customHeight="1">
      <c r="B7" s="283" t="s">
        <v>164</v>
      </c>
      <c r="C7" s="283"/>
      <c r="D7" s="283"/>
      <c r="E7" s="283"/>
      <c r="F7" s="283"/>
      <c r="G7" s="283"/>
      <c r="H7" s="283"/>
      <c r="I7" s="283"/>
      <c r="J7" s="68"/>
      <c r="K7" s="68"/>
    </row>
    <row r="8" spans="2:11" ht="30.75" customHeight="1">
      <c r="B8" s="129" t="s">
        <v>421</v>
      </c>
      <c r="C8" s="130">
        <v>1</v>
      </c>
      <c r="D8" s="284" t="s">
        <v>422</v>
      </c>
      <c r="E8" s="284"/>
      <c r="F8" s="277" t="s">
        <v>254</v>
      </c>
      <c r="G8" s="277"/>
      <c r="H8" s="277"/>
      <c r="I8" s="277"/>
      <c r="J8" s="69"/>
      <c r="K8" s="69"/>
    </row>
    <row r="9" spans="2:11" ht="30.75" customHeight="1">
      <c r="B9" s="129" t="s">
        <v>169</v>
      </c>
      <c r="C9" s="131" t="s">
        <v>170</v>
      </c>
      <c r="D9" s="284" t="s">
        <v>171</v>
      </c>
      <c r="E9" s="284"/>
      <c r="F9" s="263" t="s">
        <v>255</v>
      </c>
      <c r="G9" s="263"/>
      <c r="H9" s="132" t="s">
        <v>172</v>
      </c>
      <c r="I9" s="131" t="s">
        <v>170</v>
      </c>
      <c r="J9" s="70"/>
      <c r="K9" s="70"/>
    </row>
    <row r="10" spans="2:11" ht="30.75" customHeight="1">
      <c r="B10" s="129" t="s">
        <v>175</v>
      </c>
      <c r="C10" s="285" t="s">
        <v>166</v>
      </c>
      <c r="D10" s="285"/>
      <c r="E10" s="285"/>
      <c r="F10" s="285"/>
      <c r="G10" s="132" t="s">
        <v>176</v>
      </c>
      <c r="H10" s="286" t="s">
        <v>166</v>
      </c>
      <c r="I10" s="286"/>
      <c r="J10" s="71"/>
      <c r="K10" s="71"/>
    </row>
    <row r="11" spans="2:11" ht="30.75" customHeight="1">
      <c r="B11" s="129" t="s">
        <v>179</v>
      </c>
      <c r="C11" s="279" t="s">
        <v>180</v>
      </c>
      <c r="D11" s="279"/>
      <c r="E11" s="279"/>
      <c r="F11" s="279"/>
      <c r="G11" s="132" t="s">
        <v>181</v>
      </c>
      <c r="H11" s="280" t="s">
        <v>256</v>
      </c>
      <c r="I11" s="280"/>
      <c r="J11" s="72"/>
      <c r="K11" s="72"/>
    </row>
    <row r="12" spans="2:11" ht="30.75" customHeight="1">
      <c r="B12" s="129" t="s">
        <v>182</v>
      </c>
      <c r="C12" s="281" t="s">
        <v>157</v>
      </c>
      <c r="D12" s="281"/>
      <c r="E12" s="281"/>
      <c r="F12" s="281"/>
      <c r="G12" s="281"/>
      <c r="H12" s="281"/>
      <c r="I12" s="281"/>
      <c r="J12" s="73"/>
      <c r="K12" s="73"/>
    </row>
    <row r="13" spans="2:11" ht="30.75" customHeight="1">
      <c r="B13" s="129" t="s">
        <v>183</v>
      </c>
      <c r="C13" s="282" t="s">
        <v>166</v>
      </c>
      <c r="D13" s="282"/>
      <c r="E13" s="282"/>
      <c r="F13" s="282"/>
      <c r="G13" s="282"/>
      <c r="H13" s="282"/>
      <c r="I13" s="282"/>
      <c r="J13" s="70"/>
      <c r="K13" s="70"/>
    </row>
    <row r="14" spans="2:11" ht="30.75" customHeight="1">
      <c r="B14" s="129" t="s">
        <v>185</v>
      </c>
      <c r="C14" s="271" t="s">
        <v>257</v>
      </c>
      <c r="D14" s="271"/>
      <c r="E14" s="271"/>
      <c r="F14" s="271"/>
      <c r="G14" s="132" t="s">
        <v>186</v>
      </c>
      <c r="H14" s="263" t="s">
        <v>187</v>
      </c>
      <c r="I14" s="263"/>
      <c r="J14" s="70"/>
      <c r="K14" s="70"/>
    </row>
    <row r="15" spans="2:11" ht="30.75" customHeight="1">
      <c r="B15" s="129" t="s">
        <v>189</v>
      </c>
      <c r="C15" s="276" t="s">
        <v>425</v>
      </c>
      <c r="D15" s="276"/>
      <c r="E15" s="276"/>
      <c r="F15" s="276"/>
      <c r="G15" s="132" t="s">
        <v>190</v>
      </c>
      <c r="H15" s="263" t="s">
        <v>165</v>
      </c>
      <c r="I15" s="263"/>
      <c r="J15" s="70"/>
      <c r="K15" s="70"/>
    </row>
    <row r="16" spans="2:11" ht="40.5" customHeight="1">
      <c r="B16" s="129" t="s">
        <v>192</v>
      </c>
      <c r="C16" s="277" t="s">
        <v>258</v>
      </c>
      <c r="D16" s="277"/>
      <c r="E16" s="277"/>
      <c r="F16" s="277"/>
      <c r="G16" s="277"/>
      <c r="H16" s="277"/>
      <c r="I16" s="277"/>
      <c r="J16" s="73"/>
      <c r="K16" s="73"/>
    </row>
    <row r="17" spans="2:11" ht="30.75" customHeight="1">
      <c r="B17" s="129" t="s">
        <v>194</v>
      </c>
      <c r="C17" s="271" t="s">
        <v>260</v>
      </c>
      <c r="D17" s="271"/>
      <c r="E17" s="271"/>
      <c r="F17" s="271"/>
      <c r="G17" s="271"/>
      <c r="H17" s="271"/>
      <c r="I17" s="271"/>
      <c r="J17" s="74"/>
      <c r="K17" s="74"/>
    </row>
    <row r="18" spans="2:11" ht="30.75" customHeight="1">
      <c r="B18" s="129" t="s">
        <v>196</v>
      </c>
      <c r="C18" s="271" t="s">
        <v>259</v>
      </c>
      <c r="D18" s="271"/>
      <c r="E18" s="271"/>
      <c r="F18" s="271"/>
      <c r="G18" s="271"/>
      <c r="H18" s="271"/>
      <c r="I18" s="271"/>
      <c r="J18" s="75"/>
      <c r="K18" s="75"/>
    </row>
    <row r="19" spans="2:11" ht="30.75" customHeight="1">
      <c r="B19" s="129" t="s">
        <v>197</v>
      </c>
      <c r="C19" s="278" t="s">
        <v>198</v>
      </c>
      <c r="D19" s="278"/>
      <c r="E19" s="278"/>
      <c r="F19" s="278"/>
      <c r="G19" s="278"/>
      <c r="H19" s="278"/>
      <c r="I19" s="278"/>
      <c r="J19" s="76"/>
      <c r="K19" s="76"/>
    </row>
    <row r="20" spans="2:11" ht="27.75" customHeight="1">
      <c r="B20" s="273" t="s">
        <v>199</v>
      </c>
      <c r="C20" s="274" t="s">
        <v>200</v>
      </c>
      <c r="D20" s="274"/>
      <c r="E20" s="274"/>
      <c r="F20" s="275" t="s">
        <v>201</v>
      </c>
      <c r="G20" s="275"/>
      <c r="H20" s="275"/>
      <c r="I20" s="275"/>
      <c r="J20" s="77"/>
      <c r="K20" s="77"/>
    </row>
    <row r="21" spans="2:11" ht="27" customHeight="1">
      <c r="B21" s="273"/>
      <c r="C21" s="268" t="s">
        <v>261</v>
      </c>
      <c r="D21" s="268"/>
      <c r="E21" s="268"/>
      <c r="F21" s="268" t="s">
        <v>263</v>
      </c>
      <c r="G21" s="268"/>
      <c r="H21" s="268"/>
      <c r="I21" s="268"/>
      <c r="J21" s="75"/>
      <c r="K21" s="75"/>
    </row>
    <row r="22" spans="2:11" ht="39.75" customHeight="1">
      <c r="B22" s="129" t="s">
        <v>204</v>
      </c>
      <c r="C22" s="263" t="s">
        <v>205</v>
      </c>
      <c r="D22" s="263"/>
      <c r="E22" s="263"/>
      <c r="F22" s="263" t="s">
        <v>205</v>
      </c>
      <c r="G22" s="263"/>
      <c r="H22" s="263"/>
      <c r="I22" s="263"/>
      <c r="J22" s="70"/>
      <c r="K22" s="70"/>
    </row>
    <row r="23" spans="2:11" ht="44.25" customHeight="1">
      <c r="B23" s="129" t="s">
        <v>206</v>
      </c>
      <c r="C23" s="267" t="s">
        <v>262</v>
      </c>
      <c r="D23" s="267"/>
      <c r="E23" s="267"/>
      <c r="F23" s="268" t="s">
        <v>264</v>
      </c>
      <c r="G23" s="268"/>
      <c r="H23" s="268"/>
      <c r="I23" s="268"/>
      <c r="J23" s="74"/>
      <c r="K23" s="74"/>
    </row>
    <row r="24" spans="2:11" ht="29.25" customHeight="1">
      <c r="B24" s="129" t="s">
        <v>207</v>
      </c>
      <c r="C24" s="269">
        <v>43466</v>
      </c>
      <c r="D24" s="269"/>
      <c r="E24" s="269"/>
      <c r="F24" s="132" t="s">
        <v>208</v>
      </c>
      <c r="G24" s="270">
        <v>1</v>
      </c>
      <c r="H24" s="270"/>
      <c r="I24" s="270"/>
      <c r="J24" s="78"/>
      <c r="K24" s="78"/>
    </row>
    <row r="25" spans="2:11" ht="27" customHeight="1">
      <c r="B25" s="129" t="s">
        <v>209</v>
      </c>
      <c r="C25" s="269">
        <v>43830</v>
      </c>
      <c r="D25" s="271"/>
      <c r="E25" s="271"/>
      <c r="F25" s="132" t="s">
        <v>210</v>
      </c>
      <c r="G25" s="272">
        <v>1</v>
      </c>
      <c r="H25" s="272"/>
      <c r="I25" s="272"/>
      <c r="J25" s="79"/>
      <c r="K25" s="79"/>
    </row>
    <row r="26" spans="2:11" ht="47.25" customHeight="1">
      <c r="B26" s="129" t="s">
        <v>211</v>
      </c>
      <c r="C26" s="263" t="s">
        <v>193</v>
      </c>
      <c r="D26" s="263"/>
      <c r="E26" s="263"/>
      <c r="F26" s="135" t="s">
        <v>212</v>
      </c>
      <c r="G26" s="264" t="s">
        <v>459</v>
      </c>
      <c r="H26" s="264"/>
      <c r="I26" s="264"/>
      <c r="J26" s="77"/>
      <c r="K26" s="77"/>
    </row>
    <row r="27" spans="2:11" ht="30" customHeight="1">
      <c r="B27" s="258" t="s">
        <v>213</v>
      </c>
      <c r="C27" s="258"/>
      <c r="D27" s="258"/>
      <c r="E27" s="258"/>
      <c r="F27" s="258"/>
      <c r="G27" s="258"/>
      <c r="H27" s="258"/>
      <c r="I27" s="258"/>
      <c r="J27" s="68"/>
      <c r="K27" s="68"/>
    </row>
    <row r="28" spans="2:11" ht="56.25" customHeight="1">
      <c r="B28" s="136" t="s">
        <v>214</v>
      </c>
      <c r="C28" s="136" t="s">
        <v>215</v>
      </c>
      <c r="D28" s="136" t="s">
        <v>216</v>
      </c>
      <c r="E28" s="136" t="s">
        <v>217</v>
      </c>
      <c r="F28" s="136" t="s">
        <v>218</v>
      </c>
      <c r="G28" s="137" t="s">
        <v>219</v>
      </c>
      <c r="H28" s="137" t="s">
        <v>220</v>
      </c>
      <c r="I28" s="136" t="s">
        <v>221</v>
      </c>
      <c r="J28" s="75"/>
      <c r="K28" s="75"/>
    </row>
    <row r="29" spans="2:11" ht="19.5" customHeight="1">
      <c r="B29" s="138" t="s">
        <v>222</v>
      </c>
      <c r="C29" s="139">
        <v>0</v>
      </c>
      <c r="D29" s="139">
        <v>0</v>
      </c>
      <c r="E29" s="139">
        <v>0</v>
      </c>
      <c r="F29" s="139">
        <v>0</v>
      </c>
      <c r="G29" s="140" t="e">
        <f>+C29/E29</f>
        <v>#DIV/0!</v>
      </c>
      <c r="H29" s="141" t="e">
        <f>+D29/$F$40</f>
        <v>#DIV/0!</v>
      </c>
      <c r="I29" s="142" t="e">
        <f>+H29/$G$25</f>
        <v>#DIV/0!</v>
      </c>
      <c r="J29" s="80"/>
      <c r="K29" s="80"/>
    </row>
    <row r="30" spans="2:11" ht="19.5" customHeight="1">
      <c r="B30" s="138" t="s">
        <v>223</v>
      </c>
      <c r="C30" s="139">
        <v>0</v>
      </c>
      <c r="D30" s="139">
        <v>0</v>
      </c>
      <c r="E30" s="139">
        <v>0</v>
      </c>
      <c r="F30" s="139">
        <v>0</v>
      </c>
      <c r="G30" s="140" t="e">
        <f aca="true" t="shared" si="0" ref="G30:G40">+C30/E30</f>
        <v>#DIV/0!</v>
      </c>
      <c r="H30" s="141" t="e">
        <f aca="true" t="shared" si="1" ref="H30:H40">+D30/$F$40</f>
        <v>#DIV/0!</v>
      </c>
      <c r="I30" s="142" t="e">
        <f aca="true" t="shared" si="2" ref="I30:I40">+H30/$G$25</f>
        <v>#DIV/0!</v>
      </c>
      <c r="J30" s="80"/>
      <c r="K30" s="80"/>
    </row>
    <row r="31" spans="2:11" ht="19.5" customHeight="1">
      <c r="B31" s="138" t="s">
        <v>224</v>
      </c>
      <c r="C31" s="139">
        <v>0</v>
      </c>
      <c r="D31" s="139">
        <v>0</v>
      </c>
      <c r="E31" s="139">
        <v>0</v>
      </c>
      <c r="F31" s="139">
        <v>0</v>
      </c>
      <c r="G31" s="140" t="e">
        <f t="shared" si="0"/>
        <v>#DIV/0!</v>
      </c>
      <c r="H31" s="141" t="e">
        <f t="shared" si="1"/>
        <v>#DIV/0!</v>
      </c>
      <c r="I31" s="142" t="e">
        <f t="shared" si="2"/>
        <v>#DIV/0!</v>
      </c>
      <c r="J31" s="80"/>
      <c r="K31" s="80"/>
    </row>
    <row r="32" spans="2:11" ht="19.5" customHeight="1">
      <c r="B32" s="138" t="s">
        <v>225</v>
      </c>
      <c r="C32" s="139">
        <v>0</v>
      </c>
      <c r="D32" s="139">
        <v>0</v>
      </c>
      <c r="E32" s="139">
        <v>0</v>
      </c>
      <c r="F32" s="139">
        <v>0</v>
      </c>
      <c r="G32" s="140" t="e">
        <f t="shared" si="0"/>
        <v>#DIV/0!</v>
      </c>
      <c r="H32" s="141" t="e">
        <f t="shared" si="1"/>
        <v>#DIV/0!</v>
      </c>
      <c r="I32" s="142" t="e">
        <f t="shared" si="2"/>
        <v>#DIV/0!</v>
      </c>
      <c r="J32" s="80"/>
      <c r="K32" s="80"/>
    </row>
    <row r="33" spans="2:11" ht="19.5" customHeight="1">
      <c r="B33" s="138" t="s">
        <v>226</v>
      </c>
      <c r="C33" s="139">
        <v>0</v>
      </c>
      <c r="D33" s="139">
        <v>0</v>
      </c>
      <c r="E33" s="139">
        <v>0</v>
      </c>
      <c r="F33" s="139">
        <v>0</v>
      </c>
      <c r="G33" s="140" t="e">
        <f t="shared" si="0"/>
        <v>#DIV/0!</v>
      </c>
      <c r="H33" s="141" t="e">
        <f t="shared" si="1"/>
        <v>#DIV/0!</v>
      </c>
      <c r="I33" s="142" t="e">
        <f t="shared" si="2"/>
        <v>#DIV/0!</v>
      </c>
      <c r="J33" s="80"/>
      <c r="K33" s="80"/>
    </row>
    <row r="34" spans="2:11" ht="19.5" customHeight="1">
      <c r="B34" s="138" t="s">
        <v>227</v>
      </c>
      <c r="C34" s="139">
        <v>0</v>
      </c>
      <c r="D34" s="139">
        <v>0</v>
      </c>
      <c r="E34" s="139">
        <v>0</v>
      </c>
      <c r="F34" s="139">
        <v>0</v>
      </c>
      <c r="G34" s="140" t="e">
        <f t="shared" si="0"/>
        <v>#DIV/0!</v>
      </c>
      <c r="H34" s="141" t="e">
        <f t="shared" si="1"/>
        <v>#DIV/0!</v>
      </c>
      <c r="I34" s="142" t="e">
        <f t="shared" si="2"/>
        <v>#DIV/0!</v>
      </c>
      <c r="J34" s="80"/>
      <c r="K34" s="80"/>
    </row>
    <row r="35" spans="2:11" ht="19.5" customHeight="1">
      <c r="B35" s="138" t="s">
        <v>228</v>
      </c>
      <c r="C35" s="139">
        <v>0</v>
      </c>
      <c r="D35" s="139">
        <v>0</v>
      </c>
      <c r="E35" s="139">
        <v>0</v>
      </c>
      <c r="F35" s="139">
        <v>0</v>
      </c>
      <c r="G35" s="140" t="e">
        <f t="shared" si="0"/>
        <v>#DIV/0!</v>
      </c>
      <c r="H35" s="141" t="e">
        <f t="shared" si="1"/>
        <v>#DIV/0!</v>
      </c>
      <c r="I35" s="142" t="e">
        <f t="shared" si="2"/>
        <v>#DIV/0!</v>
      </c>
      <c r="J35" s="80"/>
      <c r="K35" s="80"/>
    </row>
    <row r="36" spans="2:11" ht="19.5" customHeight="1">
      <c r="B36" s="138" t="s">
        <v>229</v>
      </c>
      <c r="C36" s="139">
        <v>0</v>
      </c>
      <c r="D36" s="139">
        <v>0</v>
      </c>
      <c r="E36" s="139">
        <v>0</v>
      </c>
      <c r="F36" s="139">
        <v>0</v>
      </c>
      <c r="G36" s="140" t="e">
        <f t="shared" si="0"/>
        <v>#DIV/0!</v>
      </c>
      <c r="H36" s="141" t="e">
        <f t="shared" si="1"/>
        <v>#DIV/0!</v>
      </c>
      <c r="I36" s="142" t="e">
        <f t="shared" si="2"/>
        <v>#DIV/0!</v>
      </c>
      <c r="J36" s="80"/>
      <c r="K36" s="80"/>
    </row>
    <row r="37" spans="2:11" ht="19.5" customHeight="1">
      <c r="B37" s="138" t="s">
        <v>230</v>
      </c>
      <c r="C37" s="139">
        <v>0</v>
      </c>
      <c r="D37" s="139">
        <v>0</v>
      </c>
      <c r="E37" s="139">
        <v>0</v>
      </c>
      <c r="F37" s="139">
        <v>0</v>
      </c>
      <c r="G37" s="140" t="e">
        <f t="shared" si="0"/>
        <v>#DIV/0!</v>
      </c>
      <c r="H37" s="141" t="e">
        <f t="shared" si="1"/>
        <v>#DIV/0!</v>
      </c>
      <c r="I37" s="142" t="e">
        <f t="shared" si="2"/>
        <v>#DIV/0!</v>
      </c>
      <c r="J37" s="80"/>
      <c r="K37" s="80"/>
    </row>
    <row r="38" spans="2:11" ht="19.5" customHeight="1">
      <c r="B38" s="138" t="s">
        <v>231</v>
      </c>
      <c r="C38" s="139">
        <v>0</v>
      </c>
      <c r="D38" s="139">
        <v>0</v>
      </c>
      <c r="E38" s="139">
        <v>0</v>
      </c>
      <c r="F38" s="139">
        <v>0</v>
      </c>
      <c r="G38" s="140" t="e">
        <f t="shared" si="0"/>
        <v>#DIV/0!</v>
      </c>
      <c r="H38" s="141" t="e">
        <f t="shared" si="1"/>
        <v>#DIV/0!</v>
      </c>
      <c r="I38" s="142" t="e">
        <f t="shared" si="2"/>
        <v>#DIV/0!</v>
      </c>
      <c r="J38" s="80"/>
      <c r="K38" s="80"/>
    </row>
    <row r="39" spans="2:11" ht="19.5" customHeight="1">
      <c r="B39" s="138" t="s">
        <v>232</v>
      </c>
      <c r="C39" s="139">
        <v>0</v>
      </c>
      <c r="D39" s="139">
        <v>0</v>
      </c>
      <c r="E39" s="139">
        <v>0</v>
      </c>
      <c r="F39" s="139">
        <v>0</v>
      </c>
      <c r="G39" s="140" t="e">
        <f t="shared" si="0"/>
        <v>#DIV/0!</v>
      </c>
      <c r="H39" s="141" t="e">
        <f t="shared" si="1"/>
        <v>#DIV/0!</v>
      </c>
      <c r="I39" s="142" t="e">
        <f t="shared" si="2"/>
        <v>#DIV/0!</v>
      </c>
      <c r="J39" s="80"/>
      <c r="K39" s="80"/>
    </row>
    <row r="40" spans="2:11" ht="19.5" customHeight="1">
      <c r="B40" s="138" t="s">
        <v>233</v>
      </c>
      <c r="C40" s="139">
        <v>0</v>
      </c>
      <c r="D40" s="139">
        <v>0</v>
      </c>
      <c r="E40" s="139">
        <v>0</v>
      </c>
      <c r="F40" s="139">
        <v>0</v>
      </c>
      <c r="G40" s="140" t="e">
        <f t="shared" si="0"/>
        <v>#DIV/0!</v>
      </c>
      <c r="H40" s="141" t="e">
        <f t="shared" si="1"/>
        <v>#DIV/0!</v>
      </c>
      <c r="I40" s="142" t="e">
        <f t="shared" si="2"/>
        <v>#DIV/0!</v>
      </c>
      <c r="J40" s="80"/>
      <c r="K40" s="80"/>
    </row>
    <row r="41" spans="2:11" ht="48" customHeight="1">
      <c r="B41" s="143" t="s">
        <v>234</v>
      </c>
      <c r="C41" s="265"/>
      <c r="D41" s="250"/>
      <c r="E41" s="250"/>
      <c r="F41" s="250"/>
      <c r="G41" s="250"/>
      <c r="H41" s="250"/>
      <c r="I41" s="250"/>
      <c r="J41" s="144"/>
      <c r="K41" s="144"/>
    </row>
    <row r="42" spans="2:11" ht="29.25" customHeight="1">
      <c r="B42" s="258" t="s">
        <v>235</v>
      </c>
      <c r="C42" s="258"/>
      <c r="D42" s="258"/>
      <c r="E42" s="258"/>
      <c r="F42" s="258"/>
      <c r="G42" s="258"/>
      <c r="H42" s="258"/>
      <c r="I42" s="258"/>
      <c r="J42" s="68"/>
      <c r="K42" s="68"/>
    </row>
    <row r="43" spans="2:11" ht="42" customHeight="1">
      <c r="B43" s="266"/>
      <c r="C43" s="266"/>
      <c r="D43" s="266"/>
      <c r="E43" s="266"/>
      <c r="F43" s="266"/>
      <c r="G43" s="266"/>
      <c r="H43" s="266"/>
      <c r="I43" s="266"/>
      <c r="J43" s="68"/>
      <c r="K43" s="68"/>
    </row>
    <row r="44" spans="2:11" ht="42" customHeight="1">
      <c r="B44" s="266"/>
      <c r="C44" s="266"/>
      <c r="D44" s="266"/>
      <c r="E44" s="266"/>
      <c r="F44" s="266"/>
      <c r="G44" s="266"/>
      <c r="H44" s="266"/>
      <c r="I44" s="266"/>
      <c r="J44" s="144"/>
      <c r="K44" s="144"/>
    </row>
    <row r="45" spans="2:11" ht="42" customHeight="1">
      <c r="B45" s="266"/>
      <c r="C45" s="266"/>
      <c r="D45" s="266"/>
      <c r="E45" s="266"/>
      <c r="F45" s="266"/>
      <c r="G45" s="266"/>
      <c r="H45" s="266"/>
      <c r="I45" s="266"/>
      <c r="J45" s="144"/>
      <c r="K45" s="144"/>
    </row>
    <row r="46" spans="2:11" ht="42" customHeight="1">
      <c r="B46" s="266"/>
      <c r="C46" s="266"/>
      <c r="D46" s="266"/>
      <c r="E46" s="266"/>
      <c r="F46" s="266"/>
      <c r="G46" s="266"/>
      <c r="H46" s="266"/>
      <c r="I46" s="266"/>
      <c r="J46" s="144"/>
      <c r="K46" s="144"/>
    </row>
    <row r="47" spans="2:11" ht="42" customHeight="1">
      <c r="B47" s="266"/>
      <c r="C47" s="266"/>
      <c r="D47" s="266"/>
      <c r="E47" s="266"/>
      <c r="F47" s="266"/>
      <c r="G47" s="266"/>
      <c r="H47" s="266"/>
      <c r="I47" s="266"/>
      <c r="J47" s="145"/>
      <c r="K47" s="145"/>
    </row>
    <row r="48" spans="2:11" ht="49.5" customHeight="1">
      <c r="B48" s="129" t="s">
        <v>236</v>
      </c>
      <c r="C48" s="255"/>
      <c r="D48" s="256"/>
      <c r="E48" s="256"/>
      <c r="F48" s="256"/>
      <c r="G48" s="256"/>
      <c r="H48" s="256"/>
      <c r="I48" s="256"/>
      <c r="J48" s="146"/>
      <c r="K48" s="146"/>
    </row>
    <row r="49" spans="2:11" ht="49.5" customHeight="1">
      <c r="B49" s="129" t="s">
        <v>237</v>
      </c>
      <c r="C49" s="256"/>
      <c r="D49" s="256"/>
      <c r="E49" s="256"/>
      <c r="F49" s="256"/>
      <c r="G49" s="256"/>
      <c r="H49" s="256"/>
      <c r="I49" s="256"/>
      <c r="J49" s="146"/>
      <c r="K49" s="146"/>
    </row>
    <row r="50" spans="2:11" ht="49.5" customHeight="1">
      <c r="B50" s="147" t="s">
        <v>238</v>
      </c>
      <c r="C50" s="257" t="s">
        <v>265</v>
      </c>
      <c r="D50" s="257"/>
      <c r="E50" s="257"/>
      <c r="F50" s="257"/>
      <c r="G50" s="257"/>
      <c r="H50" s="257"/>
      <c r="I50" s="257"/>
      <c r="J50" s="146"/>
      <c r="K50" s="146"/>
    </row>
    <row r="51" spans="2:11" ht="29.25" customHeight="1">
      <c r="B51" s="258" t="s">
        <v>239</v>
      </c>
      <c r="C51" s="258"/>
      <c r="D51" s="258"/>
      <c r="E51" s="258"/>
      <c r="F51" s="258"/>
      <c r="G51" s="258"/>
      <c r="H51" s="258"/>
      <c r="I51" s="258"/>
      <c r="J51" s="146"/>
      <c r="K51" s="146"/>
    </row>
    <row r="52" spans="2:11" ht="33" customHeight="1">
      <c r="B52" s="259" t="s">
        <v>240</v>
      </c>
      <c r="C52" s="148" t="s">
        <v>241</v>
      </c>
      <c r="D52" s="260" t="s">
        <v>242</v>
      </c>
      <c r="E52" s="260"/>
      <c r="F52" s="260"/>
      <c r="G52" s="260" t="s">
        <v>243</v>
      </c>
      <c r="H52" s="260"/>
      <c r="I52" s="260"/>
      <c r="J52" s="149"/>
      <c r="K52" s="149"/>
    </row>
    <row r="53" spans="2:11" ht="31.5" customHeight="1">
      <c r="B53" s="259"/>
      <c r="C53" s="150"/>
      <c r="D53" s="261"/>
      <c r="E53" s="261"/>
      <c r="F53" s="261"/>
      <c r="G53" s="262"/>
      <c r="H53" s="262"/>
      <c r="I53" s="262"/>
      <c r="J53" s="149"/>
      <c r="K53" s="149"/>
    </row>
    <row r="54" spans="2:11" ht="31.5" customHeight="1">
      <c r="B54" s="147" t="s">
        <v>244</v>
      </c>
      <c r="C54" s="252" t="s">
        <v>266</v>
      </c>
      <c r="D54" s="252"/>
      <c r="E54" s="253" t="s">
        <v>245</v>
      </c>
      <c r="F54" s="253"/>
      <c r="G54" s="252" t="s">
        <v>267</v>
      </c>
      <c r="H54" s="252"/>
      <c r="I54" s="252"/>
      <c r="J54" s="151"/>
      <c r="K54" s="151"/>
    </row>
    <row r="55" spans="2:11" ht="31.5" customHeight="1">
      <c r="B55" s="147" t="s">
        <v>246</v>
      </c>
      <c r="C55" s="250" t="s">
        <v>424</v>
      </c>
      <c r="D55" s="250"/>
      <c r="E55" s="254" t="s">
        <v>247</v>
      </c>
      <c r="F55" s="254"/>
      <c r="G55" s="252" t="s">
        <v>248</v>
      </c>
      <c r="H55" s="252"/>
      <c r="I55" s="252"/>
      <c r="J55" s="151"/>
      <c r="K55" s="151"/>
    </row>
    <row r="56" spans="2:11" ht="31.5" customHeight="1">
      <c r="B56" s="147" t="s">
        <v>249</v>
      </c>
      <c r="C56" s="250"/>
      <c r="D56" s="250"/>
      <c r="E56" s="251" t="s">
        <v>250</v>
      </c>
      <c r="F56" s="251"/>
      <c r="G56" s="250"/>
      <c r="H56" s="250"/>
      <c r="I56" s="250"/>
      <c r="J56" s="152"/>
      <c r="K56" s="152"/>
    </row>
    <row r="57" spans="2:11" ht="31.5" customHeight="1">
      <c r="B57" s="147" t="s">
        <v>251</v>
      </c>
      <c r="C57" s="250"/>
      <c r="D57" s="250"/>
      <c r="E57" s="251"/>
      <c r="F57" s="251"/>
      <c r="G57" s="250"/>
      <c r="H57" s="250"/>
      <c r="I57" s="250"/>
      <c r="J57" s="152"/>
      <c r="K57" s="152"/>
    </row>
    <row r="58" spans="2:11" ht="14.25" hidden="1">
      <c r="B58" s="100"/>
      <c r="C58" s="100"/>
      <c r="D58" s="100"/>
      <c r="E58" s="100"/>
      <c r="F58" s="100"/>
      <c r="G58" s="100"/>
      <c r="H58" s="100"/>
      <c r="I58" s="153"/>
      <c r="J58" s="154"/>
      <c r="K58" s="154"/>
    </row>
    <row r="59" spans="2:11" ht="15" hidden="1">
      <c r="B59" s="155"/>
      <c r="C59" s="156"/>
      <c r="D59" s="156"/>
      <c r="E59" s="157"/>
      <c r="F59" s="157"/>
      <c r="G59" s="158"/>
      <c r="H59" s="159"/>
      <c r="I59" s="156"/>
      <c r="J59" s="160"/>
      <c r="K59" s="160"/>
    </row>
    <row r="60" spans="2:11" ht="15" hidden="1">
      <c r="B60" s="155"/>
      <c r="C60" s="156"/>
      <c r="D60" s="156"/>
      <c r="E60" s="157"/>
      <c r="F60" s="157"/>
      <c r="G60" s="158"/>
      <c r="H60" s="159"/>
      <c r="I60" s="156"/>
      <c r="J60" s="160"/>
      <c r="K60" s="160"/>
    </row>
    <row r="61" spans="2:11" ht="15" hidden="1">
      <c r="B61" s="155"/>
      <c r="C61" s="156"/>
      <c r="D61" s="156"/>
      <c r="E61" s="157"/>
      <c r="F61" s="157"/>
      <c r="G61" s="158"/>
      <c r="H61" s="159"/>
      <c r="I61" s="156"/>
      <c r="J61" s="160"/>
      <c r="K61" s="160"/>
    </row>
    <row r="62" spans="2:11" ht="15" hidden="1">
      <c r="B62" s="155"/>
      <c r="C62" s="156"/>
      <c r="D62" s="156"/>
      <c r="E62" s="157"/>
      <c r="F62" s="157"/>
      <c r="G62" s="158"/>
      <c r="H62" s="159"/>
      <c r="I62" s="156"/>
      <c r="J62" s="160"/>
      <c r="K62" s="160"/>
    </row>
    <row r="63" spans="2:11" ht="15" hidden="1">
      <c r="B63" s="155"/>
      <c r="C63" s="156"/>
      <c r="D63" s="156"/>
      <c r="E63" s="157"/>
      <c r="F63" s="157"/>
      <c r="G63" s="158"/>
      <c r="H63" s="159"/>
      <c r="I63" s="156"/>
      <c r="J63" s="160"/>
      <c r="K63" s="160"/>
    </row>
    <row r="64" spans="2:11" ht="15" hidden="1">
      <c r="B64" s="155"/>
      <c r="C64" s="156"/>
      <c r="D64" s="156"/>
      <c r="E64" s="157"/>
      <c r="F64" s="157"/>
      <c r="G64" s="158"/>
      <c r="H64" s="159"/>
      <c r="I64" s="156"/>
      <c r="J64" s="160"/>
      <c r="K64" s="160"/>
    </row>
    <row r="65" spans="2:11" ht="15" hidden="1">
      <c r="B65" s="155"/>
      <c r="C65" s="156"/>
      <c r="D65" s="156"/>
      <c r="E65" s="157"/>
      <c r="F65" s="157"/>
      <c r="G65" s="158"/>
      <c r="H65" s="159"/>
      <c r="I65" s="156"/>
      <c r="J65" s="160"/>
      <c r="K65" s="160"/>
    </row>
    <row r="66" spans="2:11" ht="15" hidden="1">
      <c r="B66" s="155"/>
      <c r="C66" s="156"/>
      <c r="D66" s="156"/>
      <c r="E66" s="157"/>
      <c r="F66" s="157"/>
      <c r="G66" s="158"/>
      <c r="H66" s="159"/>
      <c r="I66" s="156"/>
      <c r="J66" s="160"/>
      <c r="K66" s="160"/>
    </row>
  </sheetData>
  <sheetProtection/>
  <mergeCells count="65">
    <mergeCell ref="C3:I3"/>
    <mergeCell ref="C4:F4"/>
    <mergeCell ref="G4:I4"/>
    <mergeCell ref="B5:I5"/>
    <mergeCell ref="B6:I6"/>
    <mergeCell ref="B1:B4"/>
    <mergeCell ref="C1:I1"/>
    <mergeCell ref="C2:I2"/>
    <mergeCell ref="B7:I7"/>
    <mergeCell ref="D8:E8"/>
    <mergeCell ref="F8:I8"/>
    <mergeCell ref="D9:E9"/>
    <mergeCell ref="F9:G9"/>
    <mergeCell ref="C10:F10"/>
    <mergeCell ref="H10:I10"/>
    <mergeCell ref="C11:F11"/>
    <mergeCell ref="H11:I11"/>
    <mergeCell ref="C12:I12"/>
    <mergeCell ref="C13:I13"/>
    <mergeCell ref="C14:F14"/>
    <mergeCell ref="H14:I14"/>
    <mergeCell ref="C15:F15"/>
    <mergeCell ref="H15:I15"/>
    <mergeCell ref="C16:I16"/>
    <mergeCell ref="C17:I17"/>
    <mergeCell ref="C18:I18"/>
    <mergeCell ref="C19:I19"/>
    <mergeCell ref="B20:B21"/>
    <mergeCell ref="C20:E20"/>
    <mergeCell ref="F20:I20"/>
    <mergeCell ref="C21:E21"/>
    <mergeCell ref="F21:I21"/>
    <mergeCell ref="C22:E22"/>
    <mergeCell ref="F22:I22"/>
    <mergeCell ref="C23:E23"/>
    <mergeCell ref="F23:I23"/>
    <mergeCell ref="C24:E24"/>
    <mergeCell ref="G24:I24"/>
    <mergeCell ref="C25:E25"/>
    <mergeCell ref="G25:I25"/>
    <mergeCell ref="C26:E26"/>
    <mergeCell ref="G26:I26"/>
    <mergeCell ref="B27:I27"/>
    <mergeCell ref="C41:I41"/>
    <mergeCell ref="B42:I42"/>
    <mergeCell ref="B43:I47"/>
    <mergeCell ref="C48:I48"/>
    <mergeCell ref="C49:I49"/>
    <mergeCell ref="C50:I50"/>
    <mergeCell ref="B51:I51"/>
    <mergeCell ref="B52:B53"/>
    <mergeCell ref="D52:F52"/>
    <mergeCell ref="G52:I52"/>
    <mergeCell ref="D53:F53"/>
    <mergeCell ref="G53:I53"/>
    <mergeCell ref="C56:D56"/>
    <mergeCell ref="E56:F57"/>
    <mergeCell ref="G56:I57"/>
    <mergeCell ref="C57:D57"/>
    <mergeCell ref="C54:D54"/>
    <mergeCell ref="E54:F54"/>
    <mergeCell ref="G54:I54"/>
    <mergeCell ref="C55:D55"/>
    <mergeCell ref="E55:F55"/>
    <mergeCell ref="G55:I55"/>
  </mergeCells>
  <dataValidations count="7">
    <dataValidation type="list" allowBlank="1" showInputMessage="1" showErrorMessage="1" sqref="C26:E26">
      <formula1>1!#REF!</formula1>
    </dataValidation>
    <dataValidation type="list" allowBlank="1" showInputMessage="1" showErrorMessage="1" sqref="C11:F11">
      <formula1>1!#REF!</formula1>
    </dataValidation>
    <dataValidation type="list" allowBlank="1" showInputMessage="1" showErrorMessage="1" sqref="K14">
      <formula1>1!#REF!</formula1>
    </dataValidation>
    <dataValidation type="list" allowBlank="1" showInputMessage="1" showErrorMessage="1" sqref="H14:J14">
      <formula1>1!#REF!</formula1>
    </dataValidation>
    <dataValidation type="list" allowBlank="1" showInputMessage="1" showErrorMessage="1" sqref="J12:K12">
      <formula1>1!#REF!</formula1>
    </dataValidation>
    <dataValidation type="list" allowBlank="1" showInputMessage="1" showErrorMessage="1" sqref="C12:I12">
      <formula1>1!#REF!</formula1>
    </dataValidation>
    <dataValidation type="list" allowBlank="1" showInputMessage="1" showErrorMessage="1" sqref="C9 I9">
      <formula1>1!#REF!</formula1>
    </dataValidation>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B2:U67"/>
  <sheetViews>
    <sheetView zoomScale="85" zoomScaleNormal="85" zoomScalePageLayoutView="0" workbookViewId="0" topLeftCell="A7">
      <selection activeCell="J17" sqref="J17"/>
    </sheetView>
  </sheetViews>
  <sheetFormatPr defaultColWidth="11.421875" defaultRowHeight="15"/>
  <cols>
    <col min="1" max="1" width="0.9921875" style="124" customWidth="1"/>
    <col min="2" max="2" width="25.421875" style="123" customWidth="1"/>
    <col min="3" max="3" width="14.57421875" style="124" customWidth="1"/>
    <col min="4" max="4" width="20.140625" style="124" customWidth="1"/>
    <col min="5" max="5" width="16.421875" style="124" customWidth="1"/>
    <col min="6" max="6" width="25.00390625" style="124" customWidth="1"/>
    <col min="7" max="7" width="22.00390625" style="125" customWidth="1"/>
    <col min="8" max="8" width="20.57421875" style="124" customWidth="1"/>
    <col min="9" max="9" width="22.421875" style="124" customWidth="1"/>
    <col min="10" max="11" width="22.421875" style="126" customWidth="1"/>
    <col min="12" max="21" width="11.421875" style="126" customWidth="1"/>
    <col min="22" max="16384" width="11.421875" style="124" customWidth="1"/>
  </cols>
  <sheetData>
    <row r="1" ht="6" customHeight="1"/>
    <row r="2" spans="2:21" s="163" customFormat="1" ht="25.5" customHeight="1">
      <c r="B2" s="290"/>
      <c r="C2" s="291" t="s">
        <v>443</v>
      </c>
      <c r="D2" s="291"/>
      <c r="E2" s="291"/>
      <c r="F2" s="291"/>
      <c r="G2" s="291"/>
      <c r="H2" s="291"/>
      <c r="I2" s="291"/>
      <c r="J2" s="95"/>
      <c r="K2" s="95"/>
      <c r="L2" s="161"/>
      <c r="M2" s="162"/>
      <c r="N2" s="161"/>
      <c r="O2" s="161"/>
      <c r="P2" s="161"/>
      <c r="Q2" s="161"/>
      <c r="R2" s="161"/>
      <c r="S2" s="161"/>
      <c r="T2" s="161"/>
      <c r="U2" s="161"/>
    </row>
    <row r="3" spans="2:21" s="163" customFormat="1" ht="25.5" customHeight="1">
      <c r="B3" s="290"/>
      <c r="C3" s="287" t="s">
        <v>16</v>
      </c>
      <c r="D3" s="287"/>
      <c r="E3" s="287"/>
      <c r="F3" s="287"/>
      <c r="G3" s="287"/>
      <c r="H3" s="287"/>
      <c r="I3" s="287"/>
      <c r="J3" s="95"/>
      <c r="K3" s="95"/>
      <c r="L3" s="161"/>
      <c r="M3" s="162"/>
      <c r="N3" s="161"/>
      <c r="O3" s="161"/>
      <c r="P3" s="161"/>
      <c r="Q3" s="161"/>
      <c r="R3" s="161"/>
      <c r="S3" s="161"/>
      <c r="T3" s="161"/>
      <c r="U3" s="161"/>
    </row>
    <row r="4" spans="2:21" s="163" customFormat="1" ht="25.5" customHeight="1">
      <c r="B4" s="290"/>
      <c r="C4" s="287" t="s">
        <v>160</v>
      </c>
      <c r="D4" s="287"/>
      <c r="E4" s="287"/>
      <c r="F4" s="287"/>
      <c r="G4" s="287"/>
      <c r="H4" s="287"/>
      <c r="I4" s="287"/>
      <c r="J4" s="95"/>
      <c r="K4" s="95"/>
      <c r="L4" s="161"/>
      <c r="M4" s="162"/>
      <c r="N4" s="161"/>
      <c r="O4" s="161"/>
      <c r="P4" s="161"/>
      <c r="Q4" s="161"/>
      <c r="R4" s="161"/>
      <c r="S4" s="161"/>
      <c r="T4" s="161"/>
      <c r="U4" s="161"/>
    </row>
    <row r="5" spans="2:21" s="163" customFormat="1" ht="25.5" customHeight="1">
      <c r="B5" s="290"/>
      <c r="C5" s="287" t="s">
        <v>161</v>
      </c>
      <c r="D5" s="287"/>
      <c r="E5" s="287"/>
      <c r="F5" s="287"/>
      <c r="G5" s="288" t="s">
        <v>442</v>
      </c>
      <c r="H5" s="288"/>
      <c r="I5" s="288"/>
      <c r="J5" s="95"/>
      <c r="K5" s="95"/>
      <c r="L5" s="161"/>
      <c r="M5" s="162"/>
      <c r="N5" s="161"/>
      <c r="O5" s="161"/>
      <c r="P5" s="161"/>
      <c r="Q5" s="161"/>
      <c r="R5" s="161"/>
      <c r="S5" s="161"/>
      <c r="T5" s="161"/>
      <c r="U5" s="161"/>
    </row>
    <row r="6" spans="2:21" s="163" customFormat="1" ht="25.5" customHeight="1">
      <c r="B6" s="289" t="s">
        <v>162</v>
      </c>
      <c r="C6" s="289"/>
      <c r="D6" s="289"/>
      <c r="E6" s="289"/>
      <c r="F6" s="289"/>
      <c r="G6" s="289"/>
      <c r="H6" s="289"/>
      <c r="I6" s="289"/>
      <c r="J6" s="95"/>
      <c r="K6" s="95"/>
      <c r="L6" s="161"/>
      <c r="M6" s="162"/>
      <c r="N6" s="161"/>
      <c r="O6" s="161"/>
      <c r="P6" s="161"/>
      <c r="Q6" s="161"/>
      <c r="R6" s="161"/>
      <c r="S6" s="161"/>
      <c r="T6" s="161"/>
      <c r="U6" s="161"/>
    </row>
    <row r="7" spans="2:21" s="163" customFormat="1" ht="25.5" customHeight="1">
      <c r="B7" s="266" t="s">
        <v>163</v>
      </c>
      <c r="C7" s="266"/>
      <c r="D7" s="266"/>
      <c r="E7" s="266"/>
      <c r="F7" s="266"/>
      <c r="G7" s="266"/>
      <c r="H7" s="266"/>
      <c r="I7" s="266"/>
      <c r="J7" s="95"/>
      <c r="K7" s="95"/>
      <c r="L7" s="161"/>
      <c r="M7" s="162"/>
      <c r="N7" s="161"/>
      <c r="O7" s="161"/>
      <c r="P7" s="161"/>
      <c r="Q7" s="161"/>
      <c r="R7" s="161"/>
      <c r="S7" s="161"/>
      <c r="T7" s="161"/>
      <c r="U7" s="161"/>
    </row>
    <row r="8" spans="2:14" ht="24" customHeight="1">
      <c r="B8" s="333" t="s">
        <v>164</v>
      </c>
      <c r="C8" s="283"/>
      <c r="D8" s="283"/>
      <c r="E8" s="283"/>
      <c r="F8" s="283"/>
      <c r="G8" s="283"/>
      <c r="H8" s="283"/>
      <c r="I8" s="334"/>
      <c r="J8" s="68"/>
      <c r="K8" s="68"/>
      <c r="N8" s="128" t="s">
        <v>165</v>
      </c>
    </row>
    <row r="9" spans="2:14" ht="30.75" customHeight="1">
      <c r="B9" s="129" t="s">
        <v>421</v>
      </c>
      <c r="C9" s="130">
        <v>2</v>
      </c>
      <c r="D9" s="284" t="s">
        <v>422</v>
      </c>
      <c r="E9" s="284"/>
      <c r="F9" s="335" t="s">
        <v>268</v>
      </c>
      <c r="G9" s="335"/>
      <c r="H9" s="335"/>
      <c r="I9" s="336"/>
      <c r="J9" s="69"/>
      <c r="K9" s="69"/>
      <c r="M9" s="127" t="s">
        <v>167</v>
      </c>
      <c r="N9" s="128" t="s">
        <v>168</v>
      </c>
    </row>
    <row r="10" spans="2:14" ht="30.75" customHeight="1">
      <c r="B10" s="164" t="s">
        <v>169</v>
      </c>
      <c r="C10" s="131" t="s">
        <v>170</v>
      </c>
      <c r="D10" s="284" t="s">
        <v>171</v>
      </c>
      <c r="E10" s="284"/>
      <c r="F10" s="263" t="s">
        <v>255</v>
      </c>
      <c r="G10" s="263"/>
      <c r="H10" s="132" t="s">
        <v>172</v>
      </c>
      <c r="I10" s="165" t="s">
        <v>170</v>
      </c>
      <c r="J10" s="70"/>
      <c r="K10" s="70"/>
      <c r="M10" s="127" t="s">
        <v>173</v>
      </c>
      <c r="N10" s="128" t="s">
        <v>174</v>
      </c>
    </row>
    <row r="11" spans="2:14" ht="30.75" customHeight="1">
      <c r="B11" s="164" t="s">
        <v>175</v>
      </c>
      <c r="C11" s="337" t="s">
        <v>166</v>
      </c>
      <c r="D11" s="337"/>
      <c r="E11" s="337"/>
      <c r="F11" s="337"/>
      <c r="G11" s="132" t="s">
        <v>176</v>
      </c>
      <c r="H11" s="286" t="s">
        <v>166</v>
      </c>
      <c r="I11" s="338"/>
      <c r="J11" s="71"/>
      <c r="K11" s="71"/>
      <c r="M11" s="127" t="s">
        <v>177</v>
      </c>
      <c r="N11" s="128" t="s">
        <v>178</v>
      </c>
    </row>
    <row r="12" spans="2:13" ht="30.75" customHeight="1">
      <c r="B12" s="164" t="s">
        <v>179</v>
      </c>
      <c r="C12" s="279" t="s">
        <v>180</v>
      </c>
      <c r="D12" s="279"/>
      <c r="E12" s="279"/>
      <c r="F12" s="279"/>
      <c r="G12" s="132" t="s">
        <v>181</v>
      </c>
      <c r="H12" s="280" t="s">
        <v>256</v>
      </c>
      <c r="I12" s="330"/>
      <c r="J12" s="72"/>
      <c r="K12" s="72"/>
      <c r="M12" s="133" t="s">
        <v>180</v>
      </c>
    </row>
    <row r="13" spans="2:13" ht="30.75" customHeight="1">
      <c r="B13" s="164" t="s">
        <v>182</v>
      </c>
      <c r="C13" s="281" t="s">
        <v>158</v>
      </c>
      <c r="D13" s="281"/>
      <c r="E13" s="281"/>
      <c r="F13" s="281"/>
      <c r="G13" s="281"/>
      <c r="H13" s="281"/>
      <c r="I13" s="331"/>
      <c r="J13" s="73"/>
      <c r="K13" s="73"/>
      <c r="M13" s="133"/>
    </row>
    <row r="14" spans="2:14" ht="30.75" customHeight="1">
      <c r="B14" s="164" t="s">
        <v>183</v>
      </c>
      <c r="C14" s="282" t="s">
        <v>166</v>
      </c>
      <c r="D14" s="282"/>
      <c r="E14" s="282"/>
      <c r="F14" s="282"/>
      <c r="G14" s="282"/>
      <c r="H14" s="282"/>
      <c r="I14" s="332"/>
      <c r="J14" s="70"/>
      <c r="K14" s="70"/>
      <c r="M14" s="133"/>
      <c r="N14" s="128" t="s">
        <v>184</v>
      </c>
    </row>
    <row r="15" spans="2:14" ht="30.75" customHeight="1">
      <c r="B15" s="164" t="s">
        <v>185</v>
      </c>
      <c r="C15" s="271" t="s">
        <v>269</v>
      </c>
      <c r="D15" s="271"/>
      <c r="E15" s="271"/>
      <c r="F15" s="271"/>
      <c r="G15" s="132" t="s">
        <v>186</v>
      </c>
      <c r="H15" s="263" t="s">
        <v>187</v>
      </c>
      <c r="I15" s="321"/>
      <c r="J15" s="70"/>
      <c r="K15" s="70"/>
      <c r="M15" s="133" t="s">
        <v>188</v>
      </c>
      <c r="N15" s="128" t="s">
        <v>170</v>
      </c>
    </row>
    <row r="16" spans="2:13" ht="30.75" customHeight="1">
      <c r="B16" s="164" t="s">
        <v>189</v>
      </c>
      <c r="C16" s="276" t="s">
        <v>425</v>
      </c>
      <c r="D16" s="276"/>
      <c r="E16" s="276"/>
      <c r="F16" s="276"/>
      <c r="G16" s="132" t="s">
        <v>190</v>
      </c>
      <c r="H16" s="263" t="s">
        <v>165</v>
      </c>
      <c r="I16" s="321"/>
      <c r="J16" s="70"/>
      <c r="K16" s="70"/>
      <c r="M16" s="133" t="s">
        <v>191</v>
      </c>
    </row>
    <row r="17" spans="2:14" ht="40.5" customHeight="1">
      <c r="B17" s="164" t="s">
        <v>192</v>
      </c>
      <c r="C17" s="277" t="s">
        <v>270</v>
      </c>
      <c r="D17" s="277"/>
      <c r="E17" s="277"/>
      <c r="F17" s="277"/>
      <c r="G17" s="277"/>
      <c r="H17" s="277"/>
      <c r="I17" s="322"/>
      <c r="J17" s="73"/>
      <c r="K17" s="73"/>
      <c r="M17" s="133" t="s">
        <v>193</v>
      </c>
      <c r="N17" s="128" t="s">
        <v>146</v>
      </c>
    </row>
    <row r="18" spans="2:14" ht="30.75" customHeight="1">
      <c r="B18" s="164" t="s">
        <v>194</v>
      </c>
      <c r="C18" s="323" t="s">
        <v>271</v>
      </c>
      <c r="D18" s="324"/>
      <c r="E18" s="324"/>
      <c r="F18" s="324"/>
      <c r="G18" s="324"/>
      <c r="H18" s="324"/>
      <c r="I18" s="325"/>
      <c r="J18" s="74"/>
      <c r="K18" s="74"/>
      <c r="M18" s="133" t="s">
        <v>195</v>
      </c>
      <c r="N18" s="128" t="s">
        <v>148</v>
      </c>
    </row>
    <row r="19" spans="2:14" ht="30.75" customHeight="1">
      <c r="B19" s="164" t="s">
        <v>196</v>
      </c>
      <c r="C19" s="326" t="s">
        <v>272</v>
      </c>
      <c r="D19" s="327"/>
      <c r="E19" s="327"/>
      <c r="F19" s="327"/>
      <c r="G19" s="327"/>
      <c r="H19" s="327"/>
      <c r="I19" s="328"/>
      <c r="J19" s="75"/>
      <c r="K19" s="75"/>
      <c r="M19" s="133"/>
      <c r="N19" s="128" t="s">
        <v>150</v>
      </c>
    </row>
    <row r="20" spans="2:14" ht="30.75" customHeight="1">
      <c r="B20" s="164" t="s">
        <v>197</v>
      </c>
      <c r="C20" s="278" t="s">
        <v>198</v>
      </c>
      <c r="D20" s="278"/>
      <c r="E20" s="278"/>
      <c r="F20" s="278"/>
      <c r="G20" s="278"/>
      <c r="H20" s="278"/>
      <c r="I20" s="329"/>
      <c r="J20" s="76"/>
      <c r="K20" s="76"/>
      <c r="M20" s="133" t="s">
        <v>187</v>
      </c>
      <c r="N20" s="128" t="s">
        <v>152</v>
      </c>
    </row>
    <row r="21" spans="2:14" ht="27.75" customHeight="1">
      <c r="B21" s="318" t="s">
        <v>199</v>
      </c>
      <c r="C21" s="274" t="s">
        <v>200</v>
      </c>
      <c r="D21" s="274"/>
      <c r="E21" s="274"/>
      <c r="F21" s="275" t="s">
        <v>201</v>
      </c>
      <c r="G21" s="275"/>
      <c r="H21" s="275"/>
      <c r="I21" s="319"/>
      <c r="J21" s="77"/>
      <c r="K21" s="77"/>
      <c r="M21" s="133" t="s">
        <v>202</v>
      </c>
      <c r="N21" s="128" t="s">
        <v>154</v>
      </c>
    </row>
    <row r="22" spans="2:14" ht="27" customHeight="1">
      <c r="B22" s="318"/>
      <c r="C22" s="268" t="s">
        <v>273</v>
      </c>
      <c r="D22" s="268"/>
      <c r="E22" s="268"/>
      <c r="F22" s="268" t="s">
        <v>274</v>
      </c>
      <c r="G22" s="268"/>
      <c r="H22" s="268"/>
      <c r="I22" s="320"/>
      <c r="J22" s="75"/>
      <c r="K22" s="75"/>
      <c r="M22" s="133" t="s">
        <v>203</v>
      </c>
      <c r="N22" s="128" t="s">
        <v>156</v>
      </c>
    </row>
    <row r="23" spans="2:14" ht="39.75" customHeight="1">
      <c r="B23" s="164" t="s">
        <v>204</v>
      </c>
      <c r="C23" s="314" t="s">
        <v>205</v>
      </c>
      <c r="D23" s="315"/>
      <c r="E23" s="315"/>
      <c r="F23" s="314" t="s">
        <v>205</v>
      </c>
      <c r="G23" s="315"/>
      <c r="H23" s="315"/>
      <c r="I23" s="316"/>
      <c r="J23" s="70"/>
      <c r="K23" s="70"/>
      <c r="M23" s="133"/>
      <c r="N23" s="128" t="s">
        <v>157</v>
      </c>
    </row>
    <row r="24" spans="2:14" ht="44.25" customHeight="1">
      <c r="B24" s="164" t="s">
        <v>206</v>
      </c>
      <c r="C24" s="312" t="s">
        <v>275</v>
      </c>
      <c r="D24" s="313"/>
      <c r="E24" s="313"/>
      <c r="F24" s="314" t="s">
        <v>276</v>
      </c>
      <c r="G24" s="315"/>
      <c r="H24" s="315"/>
      <c r="I24" s="316"/>
      <c r="J24" s="74"/>
      <c r="K24" s="74"/>
      <c r="M24" s="134"/>
      <c r="N24" s="128" t="s">
        <v>158</v>
      </c>
    </row>
    <row r="25" spans="2:13" ht="29.25" customHeight="1">
      <c r="B25" s="164" t="s">
        <v>207</v>
      </c>
      <c r="C25" s="269">
        <v>43466</v>
      </c>
      <c r="D25" s="269"/>
      <c r="E25" s="269"/>
      <c r="F25" s="132" t="s">
        <v>208</v>
      </c>
      <c r="G25" s="270">
        <v>1</v>
      </c>
      <c r="H25" s="270"/>
      <c r="I25" s="317"/>
      <c r="J25" s="78"/>
      <c r="K25" s="78"/>
      <c r="M25" s="134"/>
    </row>
    <row r="26" spans="2:13" ht="27" customHeight="1">
      <c r="B26" s="164" t="s">
        <v>209</v>
      </c>
      <c r="C26" s="269">
        <v>43830</v>
      </c>
      <c r="D26" s="271"/>
      <c r="E26" s="271"/>
      <c r="F26" s="132" t="s">
        <v>210</v>
      </c>
      <c r="G26" s="272">
        <v>1</v>
      </c>
      <c r="H26" s="272"/>
      <c r="I26" s="309"/>
      <c r="J26" s="79"/>
      <c r="K26" s="79"/>
      <c r="M26" s="134"/>
    </row>
    <row r="27" spans="2:13" ht="47.25" customHeight="1">
      <c r="B27" s="164" t="s">
        <v>211</v>
      </c>
      <c r="C27" s="263" t="s">
        <v>191</v>
      </c>
      <c r="D27" s="263"/>
      <c r="E27" s="263"/>
      <c r="F27" s="135" t="s">
        <v>212</v>
      </c>
      <c r="G27" s="272" t="s">
        <v>459</v>
      </c>
      <c r="H27" s="272"/>
      <c r="I27" s="309"/>
      <c r="J27" s="77"/>
      <c r="K27" s="77"/>
      <c r="M27" s="134"/>
    </row>
    <row r="28" spans="2:13" ht="30" customHeight="1">
      <c r="B28" s="303" t="s">
        <v>213</v>
      </c>
      <c r="C28" s="258"/>
      <c r="D28" s="258"/>
      <c r="E28" s="258"/>
      <c r="F28" s="258"/>
      <c r="G28" s="258"/>
      <c r="H28" s="258"/>
      <c r="I28" s="304"/>
      <c r="J28" s="68"/>
      <c r="K28" s="68"/>
      <c r="M28" s="134"/>
    </row>
    <row r="29" spans="2:13" ht="56.25" customHeight="1">
      <c r="B29" s="166" t="s">
        <v>214</v>
      </c>
      <c r="C29" s="136" t="s">
        <v>215</v>
      </c>
      <c r="D29" s="136" t="s">
        <v>216</v>
      </c>
      <c r="E29" s="136" t="s">
        <v>217</v>
      </c>
      <c r="F29" s="136" t="s">
        <v>218</v>
      </c>
      <c r="G29" s="137" t="s">
        <v>219</v>
      </c>
      <c r="H29" s="137" t="s">
        <v>220</v>
      </c>
      <c r="I29" s="167" t="s">
        <v>221</v>
      </c>
      <c r="J29" s="75"/>
      <c r="K29" s="75"/>
      <c r="M29" s="134"/>
    </row>
    <row r="30" spans="2:13" ht="19.5" customHeight="1">
      <c r="B30" s="168" t="s">
        <v>222</v>
      </c>
      <c r="C30" s="169">
        <v>0</v>
      </c>
      <c r="D30" s="169">
        <v>0</v>
      </c>
      <c r="E30" s="169">
        <v>0</v>
      </c>
      <c r="F30" s="169">
        <v>0</v>
      </c>
      <c r="G30" s="140" t="e">
        <f>+C30/E30</f>
        <v>#DIV/0!</v>
      </c>
      <c r="H30" s="141" t="e">
        <f>+D30/$F$41</f>
        <v>#DIV/0!</v>
      </c>
      <c r="I30" s="170" t="e">
        <f>+H30/$G$26</f>
        <v>#DIV/0!</v>
      </c>
      <c r="J30" s="80"/>
      <c r="K30" s="80"/>
      <c r="M30" s="134"/>
    </row>
    <row r="31" spans="2:13" ht="19.5" customHeight="1">
      <c r="B31" s="168" t="s">
        <v>223</v>
      </c>
      <c r="C31" s="169">
        <v>0</v>
      </c>
      <c r="D31" s="169">
        <v>0</v>
      </c>
      <c r="E31" s="169">
        <v>0</v>
      </c>
      <c r="F31" s="169">
        <v>0</v>
      </c>
      <c r="G31" s="140" t="e">
        <f aca="true" t="shared" si="0" ref="G31:G41">+C31/E31</f>
        <v>#DIV/0!</v>
      </c>
      <c r="H31" s="141" t="e">
        <f aca="true" t="shared" si="1" ref="H31:H41">+D31/$F$41</f>
        <v>#DIV/0!</v>
      </c>
      <c r="I31" s="170" t="e">
        <f aca="true" t="shared" si="2" ref="I31:I41">+H31/$G$26</f>
        <v>#DIV/0!</v>
      </c>
      <c r="J31" s="80"/>
      <c r="K31" s="80"/>
      <c r="M31" s="134"/>
    </row>
    <row r="32" spans="2:13" ht="19.5" customHeight="1">
      <c r="B32" s="168" t="s">
        <v>224</v>
      </c>
      <c r="C32" s="169">
        <v>0</v>
      </c>
      <c r="D32" s="169">
        <v>0</v>
      </c>
      <c r="E32" s="169">
        <v>0</v>
      </c>
      <c r="F32" s="169">
        <v>0</v>
      </c>
      <c r="G32" s="140" t="e">
        <f t="shared" si="0"/>
        <v>#DIV/0!</v>
      </c>
      <c r="H32" s="141" t="e">
        <f t="shared" si="1"/>
        <v>#DIV/0!</v>
      </c>
      <c r="I32" s="170" t="e">
        <f t="shared" si="2"/>
        <v>#DIV/0!</v>
      </c>
      <c r="J32" s="80"/>
      <c r="K32" s="80"/>
      <c r="M32" s="134"/>
    </row>
    <row r="33" spans="2:11" ht="19.5" customHeight="1">
      <c r="B33" s="168" t="s">
        <v>225</v>
      </c>
      <c r="C33" s="169">
        <v>0</v>
      </c>
      <c r="D33" s="169">
        <v>0</v>
      </c>
      <c r="E33" s="169">
        <v>0</v>
      </c>
      <c r="F33" s="169">
        <v>0</v>
      </c>
      <c r="G33" s="140" t="e">
        <f t="shared" si="0"/>
        <v>#DIV/0!</v>
      </c>
      <c r="H33" s="141" t="e">
        <f t="shared" si="1"/>
        <v>#DIV/0!</v>
      </c>
      <c r="I33" s="170" t="e">
        <f t="shared" si="2"/>
        <v>#DIV/0!</v>
      </c>
      <c r="J33" s="80"/>
      <c r="K33" s="80"/>
    </row>
    <row r="34" spans="2:11" ht="19.5" customHeight="1">
      <c r="B34" s="168" t="s">
        <v>226</v>
      </c>
      <c r="C34" s="169">
        <v>0</v>
      </c>
      <c r="D34" s="169">
        <v>0</v>
      </c>
      <c r="E34" s="169">
        <v>0</v>
      </c>
      <c r="F34" s="169">
        <v>0</v>
      </c>
      <c r="G34" s="140" t="e">
        <f t="shared" si="0"/>
        <v>#DIV/0!</v>
      </c>
      <c r="H34" s="141" t="e">
        <f t="shared" si="1"/>
        <v>#DIV/0!</v>
      </c>
      <c r="I34" s="170" t="e">
        <f t="shared" si="2"/>
        <v>#DIV/0!</v>
      </c>
      <c r="J34" s="80"/>
      <c r="K34" s="80"/>
    </row>
    <row r="35" spans="2:11" ht="19.5" customHeight="1">
      <c r="B35" s="168" t="s">
        <v>227</v>
      </c>
      <c r="C35" s="169">
        <v>0</v>
      </c>
      <c r="D35" s="169">
        <v>0</v>
      </c>
      <c r="E35" s="169">
        <v>0</v>
      </c>
      <c r="F35" s="169">
        <v>0</v>
      </c>
      <c r="G35" s="140" t="e">
        <f t="shared" si="0"/>
        <v>#DIV/0!</v>
      </c>
      <c r="H35" s="141" t="e">
        <f t="shared" si="1"/>
        <v>#DIV/0!</v>
      </c>
      <c r="I35" s="170" t="e">
        <f t="shared" si="2"/>
        <v>#DIV/0!</v>
      </c>
      <c r="J35" s="80"/>
      <c r="K35" s="80"/>
    </row>
    <row r="36" spans="2:11" ht="19.5" customHeight="1">
      <c r="B36" s="168" t="s">
        <v>228</v>
      </c>
      <c r="C36" s="169">
        <v>0</v>
      </c>
      <c r="D36" s="169">
        <v>0</v>
      </c>
      <c r="E36" s="169">
        <v>0</v>
      </c>
      <c r="F36" s="169">
        <v>0</v>
      </c>
      <c r="G36" s="140" t="e">
        <f t="shared" si="0"/>
        <v>#DIV/0!</v>
      </c>
      <c r="H36" s="141" t="e">
        <f t="shared" si="1"/>
        <v>#DIV/0!</v>
      </c>
      <c r="I36" s="170" t="e">
        <f t="shared" si="2"/>
        <v>#DIV/0!</v>
      </c>
      <c r="J36" s="80"/>
      <c r="K36" s="80"/>
    </row>
    <row r="37" spans="2:11" ht="19.5" customHeight="1">
      <c r="B37" s="168" t="s">
        <v>229</v>
      </c>
      <c r="C37" s="169">
        <v>0</v>
      </c>
      <c r="D37" s="169">
        <v>0</v>
      </c>
      <c r="E37" s="169">
        <v>0</v>
      </c>
      <c r="F37" s="169">
        <v>0</v>
      </c>
      <c r="G37" s="140" t="e">
        <f t="shared" si="0"/>
        <v>#DIV/0!</v>
      </c>
      <c r="H37" s="141" t="e">
        <f t="shared" si="1"/>
        <v>#DIV/0!</v>
      </c>
      <c r="I37" s="170" t="e">
        <f t="shared" si="2"/>
        <v>#DIV/0!</v>
      </c>
      <c r="J37" s="80"/>
      <c r="K37" s="80"/>
    </row>
    <row r="38" spans="2:11" ht="19.5" customHeight="1">
      <c r="B38" s="168" t="s">
        <v>230</v>
      </c>
      <c r="C38" s="169">
        <v>0</v>
      </c>
      <c r="D38" s="169">
        <v>0</v>
      </c>
      <c r="E38" s="169">
        <v>0</v>
      </c>
      <c r="F38" s="169">
        <v>0</v>
      </c>
      <c r="G38" s="140" t="e">
        <f t="shared" si="0"/>
        <v>#DIV/0!</v>
      </c>
      <c r="H38" s="141" t="e">
        <f t="shared" si="1"/>
        <v>#DIV/0!</v>
      </c>
      <c r="I38" s="170" t="e">
        <f t="shared" si="2"/>
        <v>#DIV/0!</v>
      </c>
      <c r="J38" s="80"/>
      <c r="K38" s="80"/>
    </row>
    <row r="39" spans="2:11" ht="19.5" customHeight="1">
      <c r="B39" s="168" t="s">
        <v>231</v>
      </c>
      <c r="C39" s="169">
        <v>0</v>
      </c>
      <c r="D39" s="169">
        <v>0</v>
      </c>
      <c r="E39" s="169">
        <v>0</v>
      </c>
      <c r="F39" s="169">
        <v>0</v>
      </c>
      <c r="G39" s="140" t="e">
        <f t="shared" si="0"/>
        <v>#DIV/0!</v>
      </c>
      <c r="H39" s="141" t="e">
        <f t="shared" si="1"/>
        <v>#DIV/0!</v>
      </c>
      <c r="I39" s="170" t="e">
        <f t="shared" si="2"/>
        <v>#DIV/0!</v>
      </c>
      <c r="J39" s="80"/>
      <c r="K39" s="80"/>
    </row>
    <row r="40" spans="2:11" ht="19.5" customHeight="1">
      <c r="B40" s="168" t="s">
        <v>232</v>
      </c>
      <c r="C40" s="169">
        <v>0</v>
      </c>
      <c r="D40" s="169">
        <v>0</v>
      </c>
      <c r="E40" s="169">
        <v>0</v>
      </c>
      <c r="F40" s="169">
        <v>0</v>
      </c>
      <c r="G40" s="140" t="e">
        <f t="shared" si="0"/>
        <v>#DIV/0!</v>
      </c>
      <c r="H40" s="141" t="e">
        <f t="shared" si="1"/>
        <v>#DIV/0!</v>
      </c>
      <c r="I40" s="170" t="e">
        <f t="shared" si="2"/>
        <v>#DIV/0!</v>
      </c>
      <c r="J40" s="80"/>
      <c r="K40" s="80"/>
    </row>
    <row r="41" spans="2:11" ht="19.5" customHeight="1">
      <c r="B41" s="168" t="s">
        <v>233</v>
      </c>
      <c r="C41" s="169">
        <v>0</v>
      </c>
      <c r="D41" s="169">
        <v>0</v>
      </c>
      <c r="E41" s="169">
        <v>0</v>
      </c>
      <c r="F41" s="169">
        <v>0</v>
      </c>
      <c r="G41" s="140" t="e">
        <f t="shared" si="0"/>
        <v>#DIV/0!</v>
      </c>
      <c r="H41" s="141" t="e">
        <f t="shared" si="1"/>
        <v>#DIV/0!</v>
      </c>
      <c r="I41" s="170" t="e">
        <f t="shared" si="2"/>
        <v>#DIV/0!</v>
      </c>
      <c r="J41" s="80"/>
      <c r="K41" s="80"/>
    </row>
    <row r="42" spans="2:11" ht="54" customHeight="1">
      <c r="B42" s="171" t="s">
        <v>234</v>
      </c>
      <c r="C42" s="250"/>
      <c r="D42" s="250"/>
      <c r="E42" s="250"/>
      <c r="F42" s="250"/>
      <c r="G42" s="250"/>
      <c r="H42" s="250"/>
      <c r="I42" s="293"/>
      <c r="J42" s="144"/>
      <c r="K42" s="144"/>
    </row>
    <row r="43" spans="2:11" ht="29.25" customHeight="1">
      <c r="B43" s="303" t="s">
        <v>235</v>
      </c>
      <c r="C43" s="258"/>
      <c r="D43" s="258"/>
      <c r="E43" s="258"/>
      <c r="F43" s="258"/>
      <c r="G43" s="258"/>
      <c r="H43" s="258"/>
      <c r="I43" s="304"/>
      <c r="J43" s="68"/>
      <c r="K43" s="68"/>
    </row>
    <row r="44" spans="2:11" ht="45.75" customHeight="1">
      <c r="B44" s="310"/>
      <c r="C44" s="266"/>
      <c r="D44" s="266"/>
      <c r="E44" s="266"/>
      <c r="F44" s="266"/>
      <c r="G44" s="266"/>
      <c r="H44" s="266"/>
      <c r="I44" s="311"/>
      <c r="J44" s="68"/>
      <c r="K44" s="68"/>
    </row>
    <row r="45" spans="2:11" ht="45.75" customHeight="1">
      <c r="B45" s="310"/>
      <c r="C45" s="266"/>
      <c r="D45" s="266"/>
      <c r="E45" s="266"/>
      <c r="F45" s="266"/>
      <c r="G45" s="266"/>
      <c r="H45" s="266"/>
      <c r="I45" s="311"/>
      <c r="J45" s="144"/>
      <c r="K45" s="144"/>
    </row>
    <row r="46" spans="2:11" ht="45.75" customHeight="1">
      <c r="B46" s="310"/>
      <c r="C46" s="266"/>
      <c r="D46" s="266"/>
      <c r="E46" s="266"/>
      <c r="F46" s="266"/>
      <c r="G46" s="266"/>
      <c r="H46" s="266"/>
      <c r="I46" s="311"/>
      <c r="J46" s="144"/>
      <c r="K46" s="144"/>
    </row>
    <row r="47" spans="2:11" ht="45.75" customHeight="1">
      <c r="B47" s="310"/>
      <c r="C47" s="266"/>
      <c r="D47" s="266"/>
      <c r="E47" s="266"/>
      <c r="F47" s="266"/>
      <c r="G47" s="266"/>
      <c r="H47" s="266"/>
      <c r="I47" s="311"/>
      <c r="J47" s="144"/>
      <c r="K47" s="144"/>
    </row>
    <row r="48" spans="2:11" ht="45.75" customHeight="1">
      <c r="B48" s="310"/>
      <c r="C48" s="266"/>
      <c r="D48" s="266"/>
      <c r="E48" s="266"/>
      <c r="F48" s="266"/>
      <c r="G48" s="266"/>
      <c r="H48" s="266"/>
      <c r="I48" s="311"/>
      <c r="J48" s="145"/>
      <c r="K48" s="145"/>
    </row>
    <row r="49" spans="2:11" ht="46.5" customHeight="1">
      <c r="B49" s="164" t="s">
        <v>236</v>
      </c>
      <c r="C49" s="299"/>
      <c r="D49" s="299"/>
      <c r="E49" s="299"/>
      <c r="F49" s="299"/>
      <c r="G49" s="299"/>
      <c r="H49" s="299"/>
      <c r="I49" s="300"/>
      <c r="J49" s="146"/>
      <c r="K49" s="146"/>
    </row>
    <row r="50" spans="2:11" ht="46.5" customHeight="1">
      <c r="B50" s="164" t="s">
        <v>237</v>
      </c>
      <c r="C50" s="256"/>
      <c r="D50" s="256"/>
      <c r="E50" s="256"/>
      <c r="F50" s="256"/>
      <c r="G50" s="256"/>
      <c r="H50" s="256"/>
      <c r="I50" s="301"/>
      <c r="J50" s="146"/>
      <c r="K50" s="146"/>
    </row>
    <row r="51" spans="2:11" ht="46.5" customHeight="1">
      <c r="B51" s="172" t="s">
        <v>238</v>
      </c>
      <c r="C51" s="257" t="s">
        <v>277</v>
      </c>
      <c r="D51" s="257"/>
      <c r="E51" s="257"/>
      <c r="F51" s="257"/>
      <c r="G51" s="257"/>
      <c r="H51" s="257"/>
      <c r="I51" s="302"/>
      <c r="J51" s="146"/>
      <c r="K51" s="146"/>
    </row>
    <row r="52" spans="2:11" ht="29.25" customHeight="1">
      <c r="B52" s="303" t="s">
        <v>239</v>
      </c>
      <c r="C52" s="258"/>
      <c r="D52" s="258"/>
      <c r="E52" s="258"/>
      <c r="F52" s="258"/>
      <c r="G52" s="258"/>
      <c r="H52" s="258"/>
      <c r="I52" s="304"/>
      <c r="J52" s="146"/>
      <c r="K52" s="146"/>
    </row>
    <row r="53" spans="2:11" ht="33" customHeight="1">
      <c r="B53" s="305" t="s">
        <v>240</v>
      </c>
      <c r="C53" s="148" t="s">
        <v>241</v>
      </c>
      <c r="D53" s="260" t="s">
        <v>242</v>
      </c>
      <c r="E53" s="260"/>
      <c r="F53" s="260"/>
      <c r="G53" s="260" t="s">
        <v>243</v>
      </c>
      <c r="H53" s="260"/>
      <c r="I53" s="306"/>
      <c r="J53" s="149"/>
      <c r="K53" s="149"/>
    </row>
    <row r="54" spans="2:11" ht="31.5" customHeight="1">
      <c r="B54" s="305"/>
      <c r="C54" s="173"/>
      <c r="D54" s="250"/>
      <c r="E54" s="250"/>
      <c r="F54" s="250"/>
      <c r="G54" s="307"/>
      <c r="H54" s="307"/>
      <c r="I54" s="308"/>
      <c r="J54" s="149"/>
      <c r="K54" s="149"/>
    </row>
    <row r="55" spans="2:11" ht="31.5" customHeight="1">
      <c r="B55" s="172" t="s">
        <v>244</v>
      </c>
      <c r="C55" s="296" t="s">
        <v>266</v>
      </c>
      <c r="D55" s="297"/>
      <c r="E55" s="253" t="s">
        <v>245</v>
      </c>
      <c r="F55" s="253"/>
      <c r="G55" s="252" t="s">
        <v>267</v>
      </c>
      <c r="H55" s="252"/>
      <c r="I55" s="298"/>
      <c r="J55" s="151"/>
      <c r="K55" s="151"/>
    </row>
    <row r="56" spans="2:11" ht="31.5" customHeight="1">
      <c r="B56" s="172" t="s">
        <v>246</v>
      </c>
      <c r="C56" s="250" t="s">
        <v>424</v>
      </c>
      <c r="D56" s="250"/>
      <c r="E56" s="254" t="s">
        <v>247</v>
      </c>
      <c r="F56" s="254"/>
      <c r="G56" s="252" t="s">
        <v>248</v>
      </c>
      <c r="H56" s="252"/>
      <c r="I56" s="298"/>
      <c r="J56" s="151"/>
      <c r="K56" s="151"/>
    </row>
    <row r="57" spans="2:11" ht="31.5" customHeight="1">
      <c r="B57" s="172" t="s">
        <v>249</v>
      </c>
      <c r="C57" s="250"/>
      <c r="D57" s="250"/>
      <c r="E57" s="251" t="s">
        <v>250</v>
      </c>
      <c r="F57" s="251"/>
      <c r="G57" s="250"/>
      <c r="H57" s="250"/>
      <c r="I57" s="293"/>
      <c r="J57" s="152"/>
      <c r="K57" s="152"/>
    </row>
    <row r="58" spans="2:11" ht="31.5" customHeight="1" thickBot="1">
      <c r="B58" s="174" t="s">
        <v>251</v>
      </c>
      <c r="C58" s="294"/>
      <c r="D58" s="294"/>
      <c r="E58" s="292"/>
      <c r="F58" s="292"/>
      <c r="G58" s="294"/>
      <c r="H58" s="294"/>
      <c r="I58" s="295"/>
      <c r="J58" s="152"/>
      <c r="K58" s="152"/>
    </row>
    <row r="59" spans="2:11" ht="14.25" hidden="1">
      <c r="B59" s="100"/>
      <c r="C59" s="100"/>
      <c r="D59" s="100"/>
      <c r="E59" s="100"/>
      <c r="F59" s="100"/>
      <c r="G59" s="100"/>
      <c r="H59" s="100"/>
      <c r="I59" s="153"/>
      <c r="J59" s="154"/>
      <c r="K59" s="154"/>
    </row>
    <row r="60" spans="2:11" ht="15" hidden="1">
      <c r="B60" s="155"/>
      <c r="C60" s="156"/>
      <c r="D60" s="156"/>
      <c r="E60" s="157"/>
      <c r="F60" s="157"/>
      <c r="G60" s="158"/>
      <c r="H60" s="159"/>
      <c r="I60" s="156"/>
      <c r="J60" s="160"/>
      <c r="K60" s="160"/>
    </row>
    <row r="61" spans="2:11" ht="15" hidden="1">
      <c r="B61" s="155"/>
      <c r="C61" s="156"/>
      <c r="D61" s="156"/>
      <c r="E61" s="157"/>
      <c r="F61" s="157"/>
      <c r="G61" s="158"/>
      <c r="H61" s="159"/>
      <c r="I61" s="156"/>
      <c r="J61" s="160"/>
      <c r="K61" s="160"/>
    </row>
    <row r="62" spans="2:11" ht="15" hidden="1">
      <c r="B62" s="155"/>
      <c r="C62" s="156"/>
      <c r="D62" s="156"/>
      <c r="E62" s="157"/>
      <c r="F62" s="157"/>
      <c r="G62" s="158"/>
      <c r="H62" s="159"/>
      <c r="I62" s="156"/>
      <c r="J62" s="160"/>
      <c r="K62" s="160"/>
    </row>
    <row r="63" spans="2:11" ht="15" hidden="1">
      <c r="B63" s="155"/>
      <c r="C63" s="156"/>
      <c r="D63" s="156"/>
      <c r="E63" s="157"/>
      <c r="F63" s="157"/>
      <c r="G63" s="158"/>
      <c r="H63" s="159"/>
      <c r="I63" s="156"/>
      <c r="J63" s="160"/>
      <c r="K63" s="160"/>
    </row>
    <row r="64" spans="2:11" ht="15" hidden="1">
      <c r="B64" s="155"/>
      <c r="C64" s="156"/>
      <c r="D64" s="156"/>
      <c r="E64" s="157"/>
      <c r="F64" s="157"/>
      <c r="G64" s="158"/>
      <c r="H64" s="159"/>
      <c r="I64" s="156"/>
      <c r="J64" s="160"/>
      <c r="K64" s="160"/>
    </row>
    <row r="65" spans="2:11" ht="15" hidden="1">
      <c r="B65" s="155"/>
      <c r="C65" s="156"/>
      <c r="D65" s="156"/>
      <c r="E65" s="157"/>
      <c r="F65" s="157"/>
      <c r="G65" s="158"/>
      <c r="H65" s="159"/>
      <c r="I65" s="156"/>
      <c r="J65" s="160"/>
      <c r="K65" s="160"/>
    </row>
    <row r="66" spans="2:11" ht="15" hidden="1">
      <c r="B66" s="155"/>
      <c r="C66" s="156"/>
      <c r="D66" s="156"/>
      <c r="E66" s="157"/>
      <c r="F66" s="157"/>
      <c r="G66" s="158"/>
      <c r="H66" s="159"/>
      <c r="I66" s="156"/>
      <c r="J66" s="160"/>
      <c r="K66" s="160"/>
    </row>
    <row r="67" spans="2:11" ht="15" hidden="1">
      <c r="B67" s="155"/>
      <c r="C67" s="156"/>
      <c r="D67" s="156"/>
      <c r="E67" s="157"/>
      <c r="F67" s="157"/>
      <c r="G67" s="158"/>
      <c r="H67" s="159"/>
      <c r="I67" s="156"/>
      <c r="J67" s="160"/>
      <c r="K67" s="160"/>
    </row>
  </sheetData>
  <sheetProtection/>
  <mergeCells count="65">
    <mergeCell ref="C4:I4"/>
    <mergeCell ref="C5:F5"/>
    <mergeCell ref="G5:I5"/>
    <mergeCell ref="B7:I7"/>
    <mergeCell ref="B2:B5"/>
    <mergeCell ref="C2:I2"/>
    <mergeCell ref="C3:I3"/>
    <mergeCell ref="B6:I6"/>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J67"/>
  <sheetViews>
    <sheetView zoomScale="85" zoomScaleNormal="85" zoomScalePageLayoutView="0" workbookViewId="0" topLeftCell="A4">
      <selection activeCell="H16" sqref="H16:I16"/>
    </sheetView>
  </sheetViews>
  <sheetFormatPr defaultColWidth="11.421875" defaultRowHeight="15"/>
  <cols>
    <col min="1" max="1" width="0.9921875" style="124" customWidth="1"/>
    <col min="2" max="2" width="25.421875" style="123" customWidth="1"/>
    <col min="3" max="3" width="14.57421875" style="124" customWidth="1"/>
    <col min="4" max="4" width="20.140625" style="124" customWidth="1"/>
    <col min="5" max="5" width="16.421875" style="124" customWidth="1"/>
    <col min="6" max="6" width="25.00390625" style="124" customWidth="1"/>
    <col min="7" max="7" width="22.00390625" style="125" customWidth="1"/>
    <col min="8" max="8" width="20.57421875" style="124" customWidth="1"/>
    <col min="9" max="9" width="22.421875" style="124" customWidth="1"/>
    <col min="10" max="10" width="11.421875" style="126" customWidth="1"/>
    <col min="11" max="16384" width="11.421875" style="124" customWidth="1"/>
  </cols>
  <sheetData>
    <row r="1" ht="6" customHeight="1"/>
    <row r="2" spans="2:9" ht="25.5" customHeight="1">
      <c r="B2" s="290"/>
      <c r="C2" s="291" t="s">
        <v>443</v>
      </c>
      <c r="D2" s="291"/>
      <c r="E2" s="291"/>
      <c r="F2" s="291"/>
      <c r="G2" s="291"/>
      <c r="H2" s="291"/>
      <c r="I2" s="291"/>
    </row>
    <row r="3" spans="2:9" ht="25.5" customHeight="1">
      <c r="B3" s="290"/>
      <c r="C3" s="287" t="s">
        <v>16</v>
      </c>
      <c r="D3" s="287"/>
      <c r="E3" s="287"/>
      <c r="F3" s="287"/>
      <c r="G3" s="287"/>
      <c r="H3" s="287"/>
      <c r="I3" s="287"/>
    </row>
    <row r="4" spans="2:9" ht="25.5" customHeight="1">
      <c r="B4" s="290"/>
      <c r="C4" s="287" t="s">
        <v>160</v>
      </c>
      <c r="D4" s="287"/>
      <c r="E4" s="287"/>
      <c r="F4" s="287"/>
      <c r="G4" s="287"/>
      <c r="H4" s="287"/>
      <c r="I4" s="287"/>
    </row>
    <row r="5" spans="2:9" ht="25.5" customHeight="1">
      <c r="B5" s="290"/>
      <c r="C5" s="287" t="s">
        <v>161</v>
      </c>
      <c r="D5" s="287"/>
      <c r="E5" s="287"/>
      <c r="F5" s="287"/>
      <c r="G5" s="288" t="s">
        <v>442</v>
      </c>
      <c r="H5" s="288"/>
      <c r="I5" s="288"/>
    </row>
    <row r="6" spans="2:9" ht="25.5" customHeight="1">
      <c r="B6" s="289" t="s">
        <v>162</v>
      </c>
      <c r="C6" s="289"/>
      <c r="D6" s="289"/>
      <c r="E6" s="289"/>
      <c r="F6" s="289"/>
      <c r="G6" s="289"/>
      <c r="H6" s="289"/>
      <c r="I6" s="289"/>
    </row>
    <row r="7" spans="2:10" ht="25.5" customHeight="1">
      <c r="B7" s="266" t="s">
        <v>163</v>
      </c>
      <c r="C7" s="266"/>
      <c r="D7" s="266"/>
      <c r="E7" s="266"/>
      <c r="F7" s="266"/>
      <c r="G7" s="266"/>
      <c r="H7" s="266"/>
      <c r="I7" s="266"/>
      <c r="J7" s="175"/>
    </row>
    <row r="8" spans="2:9" ht="24" customHeight="1">
      <c r="B8" s="283" t="s">
        <v>164</v>
      </c>
      <c r="C8" s="283"/>
      <c r="D8" s="283"/>
      <c r="E8" s="283"/>
      <c r="F8" s="283"/>
      <c r="G8" s="283"/>
      <c r="H8" s="283"/>
      <c r="I8" s="283"/>
    </row>
    <row r="9" spans="2:9" ht="30.75" customHeight="1">
      <c r="B9" s="129" t="s">
        <v>421</v>
      </c>
      <c r="C9" s="130">
        <v>3</v>
      </c>
      <c r="D9" s="284" t="s">
        <v>422</v>
      </c>
      <c r="E9" s="284"/>
      <c r="F9" s="339" t="s">
        <v>416</v>
      </c>
      <c r="G9" s="340"/>
      <c r="H9" s="340"/>
      <c r="I9" s="341"/>
    </row>
    <row r="10" spans="2:9" ht="30.75" customHeight="1">
      <c r="B10" s="129" t="s">
        <v>169</v>
      </c>
      <c r="C10" s="131" t="s">
        <v>170</v>
      </c>
      <c r="D10" s="284" t="s">
        <v>171</v>
      </c>
      <c r="E10" s="284"/>
      <c r="F10" s="282" t="s">
        <v>255</v>
      </c>
      <c r="G10" s="282"/>
      <c r="H10" s="132" t="s">
        <v>172</v>
      </c>
      <c r="I10" s="131" t="s">
        <v>170</v>
      </c>
    </row>
    <row r="11" spans="2:9" ht="30.75" customHeight="1">
      <c r="B11" s="129" t="s">
        <v>175</v>
      </c>
      <c r="C11" s="337" t="s">
        <v>166</v>
      </c>
      <c r="D11" s="337"/>
      <c r="E11" s="337"/>
      <c r="F11" s="337"/>
      <c r="G11" s="132" t="s">
        <v>176</v>
      </c>
      <c r="H11" s="286" t="s">
        <v>166</v>
      </c>
      <c r="I11" s="286"/>
    </row>
    <row r="12" spans="2:9" ht="30.75" customHeight="1">
      <c r="B12" s="129" t="s">
        <v>179</v>
      </c>
      <c r="C12" s="342" t="s">
        <v>180</v>
      </c>
      <c r="D12" s="342"/>
      <c r="E12" s="342"/>
      <c r="F12" s="342"/>
      <c r="G12" s="132" t="s">
        <v>181</v>
      </c>
      <c r="H12" s="343" t="s">
        <v>256</v>
      </c>
      <c r="I12" s="343"/>
    </row>
    <row r="13" spans="2:9" ht="30.75" customHeight="1">
      <c r="B13" s="129" t="s">
        <v>182</v>
      </c>
      <c r="C13" s="281" t="s">
        <v>157</v>
      </c>
      <c r="D13" s="281"/>
      <c r="E13" s="281"/>
      <c r="F13" s="281"/>
      <c r="G13" s="281"/>
      <c r="H13" s="281"/>
      <c r="I13" s="281"/>
    </row>
    <row r="14" spans="2:9" ht="30.75" customHeight="1">
      <c r="B14" s="129" t="s">
        <v>183</v>
      </c>
      <c r="C14" s="282" t="s">
        <v>166</v>
      </c>
      <c r="D14" s="282"/>
      <c r="E14" s="282"/>
      <c r="F14" s="282"/>
      <c r="G14" s="282"/>
      <c r="H14" s="282"/>
      <c r="I14" s="282"/>
    </row>
    <row r="15" spans="2:9" ht="30.75" customHeight="1">
      <c r="B15" s="129" t="s">
        <v>185</v>
      </c>
      <c r="C15" s="271" t="s">
        <v>390</v>
      </c>
      <c r="D15" s="271"/>
      <c r="E15" s="271"/>
      <c r="F15" s="271"/>
      <c r="G15" s="132" t="s">
        <v>186</v>
      </c>
      <c r="H15" s="263" t="s">
        <v>187</v>
      </c>
      <c r="I15" s="263"/>
    </row>
    <row r="16" spans="2:9" ht="30.75" customHeight="1">
      <c r="B16" s="129" t="s">
        <v>189</v>
      </c>
      <c r="C16" s="276" t="s">
        <v>425</v>
      </c>
      <c r="D16" s="276"/>
      <c r="E16" s="276"/>
      <c r="F16" s="276"/>
      <c r="G16" s="132" t="s">
        <v>190</v>
      </c>
      <c r="H16" s="263" t="s">
        <v>165</v>
      </c>
      <c r="I16" s="263"/>
    </row>
    <row r="17" spans="2:9" ht="40.5" customHeight="1">
      <c r="B17" s="129" t="s">
        <v>192</v>
      </c>
      <c r="C17" s="312" t="s">
        <v>446</v>
      </c>
      <c r="D17" s="313"/>
      <c r="E17" s="313"/>
      <c r="F17" s="313"/>
      <c r="G17" s="313"/>
      <c r="H17" s="313"/>
      <c r="I17" s="344"/>
    </row>
    <row r="18" spans="2:9" ht="30.75" customHeight="1">
      <c r="B18" s="129" t="s">
        <v>194</v>
      </c>
      <c r="C18" s="271" t="s">
        <v>391</v>
      </c>
      <c r="D18" s="271"/>
      <c r="E18" s="271"/>
      <c r="F18" s="271"/>
      <c r="G18" s="271"/>
      <c r="H18" s="271"/>
      <c r="I18" s="271"/>
    </row>
    <row r="19" spans="2:9" ht="30.75" customHeight="1">
      <c r="B19" s="129" t="s">
        <v>196</v>
      </c>
      <c r="C19" s="268" t="s">
        <v>392</v>
      </c>
      <c r="D19" s="268"/>
      <c r="E19" s="268"/>
      <c r="F19" s="268"/>
      <c r="G19" s="268"/>
      <c r="H19" s="268"/>
      <c r="I19" s="268"/>
    </row>
    <row r="20" spans="2:9" ht="30.75" customHeight="1">
      <c r="B20" s="129" t="s">
        <v>197</v>
      </c>
      <c r="C20" s="278" t="s">
        <v>198</v>
      </c>
      <c r="D20" s="278"/>
      <c r="E20" s="278"/>
      <c r="F20" s="278"/>
      <c r="G20" s="278"/>
      <c r="H20" s="278"/>
      <c r="I20" s="278"/>
    </row>
    <row r="21" spans="2:9" ht="27.75" customHeight="1">
      <c r="B21" s="273" t="s">
        <v>199</v>
      </c>
      <c r="C21" s="274" t="s">
        <v>200</v>
      </c>
      <c r="D21" s="274"/>
      <c r="E21" s="274"/>
      <c r="F21" s="275" t="s">
        <v>201</v>
      </c>
      <c r="G21" s="275"/>
      <c r="H21" s="275"/>
      <c r="I21" s="275"/>
    </row>
    <row r="22" spans="2:9" ht="27" customHeight="1">
      <c r="B22" s="273"/>
      <c r="C22" s="268" t="s">
        <v>393</v>
      </c>
      <c r="D22" s="268"/>
      <c r="E22" s="268"/>
      <c r="F22" s="268" t="s">
        <v>394</v>
      </c>
      <c r="G22" s="268"/>
      <c r="H22" s="268"/>
      <c r="I22" s="268"/>
    </row>
    <row r="23" spans="2:9" ht="39.75" customHeight="1">
      <c r="B23" s="129" t="s">
        <v>204</v>
      </c>
      <c r="C23" s="263" t="s">
        <v>205</v>
      </c>
      <c r="D23" s="263"/>
      <c r="E23" s="263"/>
      <c r="F23" s="263" t="s">
        <v>205</v>
      </c>
      <c r="G23" s="263"/>
      <c r="H23" s="263"/>
      <c r="I23" s="263"/>
    </row>
    <row r="24" spans="2:9" ht="48.75" customHeight="1">
      <c r="B24" s="129" t="s">
        <v>206</v>
      </c>
      <c r="C24" s="267" t="s">
        <v>395</v>
      </c>
      <c r="D24" s="267"/>
      <c r="E24" s="267"/>
      <c r="F24" s="268" t="s">
        <v>396</v>
      </c>
      <c r="G24" s="268"/>
      <c r="H24" s="268"/>
      <c r="I24" s="268"/>
    </row>
    <row r="25" spans="2:9" ht="29.25" customHeight="1">
      <c r="B25" s="129" t="s">
        <v>207</v>
      </c>
      <c r="C25" s="269">
        <v>43466</v>
      </c>
      <c r="D25" s="271"/>
      <c r="E25" s="271"/>
      <c r="F25" s="132" t="s">
        <v>208</v>
      </c>
      <c r="G25" s="270" t="s">
        <v>166</v>
      </c>
      <c r="H25" s="270"/>
      <c r="I25" s="270"/>
    </row>
    <row r="26" spans="2:9" ht="27" customHeight="1">
      <c r="B26" s="129" t="s">
        <v>209</v>
      </c>
      <c r="C26" s="269">
        <v>43830</v>
      </c>
      <c r="D26" s="271"/>
      <c r="E26" s="271"/>
      <c r="F26" s="132" t="s">
        <v>210</v>
      </c>
      <c r="G26" s="272">
        <v>1</v>
      </c>
      <c r="H26" s="272"/>
      <c r="I26" s="272"/>
    </row>
    <row r="27" spans="2:9" ht="47.25" customHeight="1">
      <c r="B27" s="129" t="s">
        <v>211</v>
      </c>
      <c r="C27" s="282" t="s">
        <v>193</v>
      </c>
      <c r="D27" s="282"/>
      <c r="E27" s="282"/>
      <c r="F27" s="135" t="s">
        <v>212</v>
      </c>
      <c r="G27" s="264" t="s">
        <v>166</v>
      </c>
      <c r="H27" s="264"/>
      <c r="I27" s="264"/>
    </row>
    <row r="28" spans="2:9" ht="30" customHeight="1">
      <c r="B28" s="347" t="s">
        <v>213</v>
      </c>
      <c r="C28" s="347"/>
      <c r="D28" s="347"/>
      <c r="E28" s="347"/>
      <c r="F28" s="347"/>
      <c r="G28" s="347"/>
      <c r="H28" s="347"/>
      <c r="I28" s="347"/>
    </row>
    <row r="29" spans="2:9" ht="56.25" customHeight="1">
      <c r="B29" s="136" t="s">
        <v>214</v>
      </c>
      <c r="C29" s="136" t="s">
        <v>215</v>
      </c>
      <c r="D29" s="136" t="s">
        <v>216</v>
      </c>
      <c r="E29" s="136" t="s">
        <v>217</v>
      </c>
      <c r="F29" s="136" t="s">
        <v>218</v>
      </c>
      <c r="G29" s="137" t="s">
        <v>219</v>
      </c>
      <c r="H29" s="137" t="s">
        <v>220</v>
      </c>
      <c r="I29" s="136" t="s">
        <v>221</v>
      </c>
    </row>
    <row r="30" spans="2:9" ht="19.5" customHeight="1">
      <c r="B30" s="138" t="s">
        <v>222</v>
      </c>
      <c r="C30" s="169">
        <v>0</v>
      </c>
      <c r="D30" s="169">
        <v>0</v>
      </c>
      <c r="E30" s="169">
        <v>0</v>
      </c>
      <c r="F30" s="169">
        <v>0</v>
      </c>
      <c r="G30" s="176" t="e">
        <f>+C30/E30</f>
        <v>#DIV/0!</v>
      </c>
      <c r="H30" s="177">
        <f>+D30/$F$41</f>
        <v>0</v>
      </c>
      <c r="I30" s="178">
        <f>+H30/$G$26</f>
        <v>0</v>
      </c>
    </row>
    <row r="31" spans="2:9" ht="19.5" customHeight="1">
      <c r="B31" s="138" t="s">
        <v>223</v>
      </c>
      <c r="C31" s="169">
        <v>0</v>
      </c>
      <c r="D31" s="169">
        <f>+C31+D30</f>
        <v>0</v>
      </c>
      <c r="E31" s="169">
        <v>0</v>
      </c>
      <c r="F31" s="169">
        <f>+E31+F30</f>
        <v>0</v>
      </c>
      <c r="G31" s="176" t="e">
        <f aca="true" t="shared" si="0" ref="G31:G41">+C31/E31</f>
        <v>#DIV/0!</v>
      </c>
      <c r="H31" s="177">
        <f aca="true" t="shared" si="1" ref="H31:H41">+D31/$F$41</f>
        <v>0</v>
      </c>
      <c r="I31" s="178">
        <f aca="true" t="shared" si="2" ref="I31:I41">+H31/$G$26</f>
        <v>0</v>
      </c>
    </row>
    <row r="32" spans="2:9" ht="19.5" customHeight="1">
      <c r="B32" s="138" t="s">
        <v>224</v>
      </c>
      <c r="C32" s="169">
        <v>0</v>
      </c>
      <c r="D32" s="169">
        <f aca="true" t="shared" si="3" ref="D32:D41">+C32+D31</f>
        <v>0</v>
      </c>
      <c r="E32" s="169">
        <v>0</v>
      </c>
      <c r="F32" s="169">
        <f aca="true" t="shared" si="4" ref="F32:F41">+E32+F31</f>
        <v>0</v>
      </c>
      <c r="G32" s="176" t="e">
        <f t="shared" si="0"/>
        <v>#DIV/0!</v>
      </c>
      <c r="H32" s="177">
        <f t="shared" si="1"/>
        <v>0</v>
      </c>
      <c r="I32" s="178">
        <f t="shared" si="2"/>
        <v>0</v>
      </c>
    </row>
    <row r="33" spans="2:9" ht="19.5" customHeight="1">
      <c r="B33" s="138" t="s">
        <v>225</v>
      </c>
      <c r="C33" s="169">
        <v>0</v>
      </c>
      <c r="D33" s="169">
        <f t="shared" si="3"/>
        <v>0</v>
      </c>
      <c r="E33" s="169">
        <v>0</v>
      </c>
      <c r="F33" s="169">
        <f t="shared" si="4"/>
        <v>0</v>
      </c>
      <c r="G33" s="176" t="e">
        <f t="shared" si="0"/>
        <v>#DIV/0!</v>
      </c>
      <c r="H33" s="177">
        <f t="shared" si="1"/>
        <v>0</v>
      </c>
      <c r="I33" s="178">
        <f t="shared" si="2"/>
        <v>0</v>
      </c>
    </row>
    <row r="34" spans="2:9" ht="19.5" customHeight="1">
      <c r="B34" s="138" t="s">
        <v>226</v>
      </c>
      <c r="C34" s="169">
        <v>0</v>
      </c>
      <c r="D34" s="169">
        <f t="shared" si="3"/>
        <v>0</v>
      </c>
      <c r="E34" s="169">
        <v>1</v>
      </c>
      <c r="F34" s="169">
        <f t="shared" si="4"/>
        <v>1</v>
      </c>
      <c r="G34" s="176">
        <f t="shared" si="0"/>
        <v>0</v>
      </c>
      <c r="H34" s="177">
        <f t="shared" si="1"/>
        <v>0</v>
      </c>
      <c r="I34" s="178">
        <f t="shared" si="2"/>
        <v>0</v>
      </c>
    </row>
    <row r="35" spans="2:9" ht="19.5" customHeight="1">
      <c r="B35" s="138" t="s">
        <v>227</v>
      </c>
      <c r="C35" s="169">
        <v>0</v>
      </c>
      <c r="D35" s="169">
        <f t="shared" si="3"/>
        <v>0</v>
      </c>
      <c r="E35" s="169">
        <v>0</v>
      </c>
      <c r="F35" s="169">
        <f t="shared" si="4"/>
        <v>1</v>
      </c>
      <c r="G35" s="176" t="e">
        <f t="shared" si="0"/>
        <v>#DIV/0!</v>
      </c>
      <c r="H35" s="177">
        <f t="shared" si="1"/>
        <v>0</v>
      </c>
      <c r="I35" s="178">
        <f t="shared" si="2"/>
        <v>0</v>
      </c>
    </row>
    <row r="36" spans="2:9" ht="19.5" customHeight="1">
      <c r="B36" s="138" t="s">
        <v>228</v>
      </c>
      <c r="C36" s="169">
        <v>0</v>
      </c>
      <c r="D36" s="169">
        <f t="shared" si="3"/>
        <v>0</v>
      </c>
      <c r="E36" s="169">
        <v>0</v>
      </c>
      <c r="F36" s="169">
        <f t="shared" si="4"/>
        <v>1</v>
      </c>
      <c r="G36" s="176" t="e">
        <f t="shared" si="0"/>
        <v>#DIV/0!</v>
      </c>
      <c r="H36" s="177">
        <f t="shared" si="1"/>
        <v>0</v>
      </c>
      <c r="I36" s="178">
        <f t="shared" si="2"/>
        <v>0</v>
      </c>
    </row>
    <row r="37" spans="2:9" ht="19.5" customHeight="1">
      <c r="B37" s="138" t="s">
        <v>229</v>
      </c>
      <c r="C37" s="169">
        <v>0</v>
      </c>
      <c r="D37" s="169">
        <f t="shared" si="3"/>
        <v>0</v>
      </c>
      <c r="E37" s="169">
        <v>0</v>
      </c>
      <c r="F37" s="169">
        <f t="shared" si="4"/>
        <v>1</v>
      </c>
      <c r="G37" s="176" t="e">
        <f t="shared" si="0"/>
        <v>#DIV/0!</v>
      </c>
      <c r="H37" s="177">
        <f t="shared" si="1"/>
        <v>0</v>
      </c>
      <c r="I37" s="178">
        <f t="shared" si="2"/>
        <v>0</v>
      </c>
    </row>
    <row r="38" spans="2:9" ht="19.5" customHeight="1">
      <c r="B38" s="138" t="s">
        <v>230</v>
      </c>
      <c r="C38" s="169">
        <v>0</v>
      </c>
      <c r="D38" s="169">
        <f t="shared" si="3"/>
        <v>0</v>
      </c>
      <c r="E38" s="169">
        <v>0</v>
      </c>
      <c r="F38" s="169">
        <f t="shared" si="4"/>
        <v>1</v>
      </c>
      <c r="G38" s="176" t="e">
        <f t="shared" si="0"/>
        <v>#DIV/0!</v>
      </c>
      <c r="H38" s="177">
        <f t="shared" si="1"/>
        <v>0</v>
      </c>
      <c r="I38" s="178">
        <f t="shared" si="2"/>
        <v>0</v>
      </c>
    </row>
    <row r="39" spans="2:9" ht="19.5" customHeight="1">
      <c r="B39" s="138" t="s">
        <v>231</v>
      </c>
      <c r="C39" s="169">
        <v>0</v>
      </c>
      <c r="D39" s="169">
        <f t="shared" si="3"/>
        <v>0</v>
      </c>
      <c r="E39" s="169">
        <v>1</v>
      </c>
      <c r="F39" s="169">
        <f t="shared" si="4"/>
        <v>2</v>
      </c>
      <c r="G39" s="176">
        <f t="shared" si="0"/>
        <v>0</v>
      </c>
      <c r="H39" s="177">
        <f t="shared" si="1"/>
        <v>0</v>
      </c>
      <c r="I39" s="178">
        <f t="shared" si="2"/>
        <v>0</v>
      </c>
    </row>
    <row r="40" spans="2:9" ht="19.5" customHeight="1">
      <c r="B40" s="138" t="s">
        <v>232</v>
      </c>
      <c r="C40" s="169">
        <v>0</v>
      </c>
      <c r="D40" s="169">
        <f t="shared" si="3"/>
        <v>0</v>
      </c>
      <c r="E40" s="169">
        <v>0</v>
      </c>
      <c r="F40" s="169">
        <f t="shared" si="4"/>
        <v>2</v>
      </c>
      <c r="G40" s="176" t="e">
        <f t="shared" si="0"/>
        <v>#DIV/0!</v>
      </c>
      <c r="H40" s="177">
        <f t="shared" si="1"/>
        <v>0</v>
      </c>
      <c r="I40" s="178">
        <f t="shared" si="2"/>
        <v>0</v>
      </c>
    </row>
    <row r="41" spans="2:9" ht="19.5" customHeight="1">
      <c r="B41" s="138" t="s">
        <v>233</v>
      </c>
      <c r="C41" s="169">
        <v>0</v>
      </c>
      <c r="D41" s="169">
        <f t="shared" si="3"/>
        <v>0</v>
      </c>
      <c r="E41" s="169">
        <v>1</v>
      </c>
      <c r="F41" s="169">
        <f t="shared" si="4"/>
        <v>3</v>
      </c>
      <c r="G41" s="176">
        <f t="shared" si="0"/>
        <v>0</v>
      </c>
      <c r="H41" s="177">
        <f t="shared" si="1"/>
        <v>0</v>
      </c>
      <c r="I41" s="178">
        <f t="shared" si="2"/>
        <v>0</v>
      </c>
    </row>
    <row r="42" spans="2:9" ht="54" customHeight="1">
      <c r="B42" s="143" t="s">
        <v>234</v>
      </c>
      <c r="C42" s="250"/>
      <c r="D42" s="250"/>
      <c r="E42" s="250"/>
      <c r="F42" s="250"/>
      <c r="G42" s="250"/>
      <c r="H42" s="250"/>
      <c r="I42" s="250"/>
    </row>
    <row r="43" spans="2:9" ht="29.25" customHeight="1">
      <c r="B43" s="258" t="s">
        <v>235</v>
      </c>
      <c r="C43" s="258"/>
      <c r="D43" s="258"/>
      <c r="E43" s="258"/>
      <c r="F43" s="258"/>
      <c r="G43" s="258"/>
      <c r="H43" s="258"/>
      <c r="I43" s="258"/>
    </row>
    <row r="44" spans="2:9" ht="45.75" customHeight="1">
      <c r="B44" s="266"/>
      <c r="C44" s="266"/>
      <c r="D44" s="266"/>
      <c r="E44" s="266"/>
      <c r="F44" s="266"/>
      <c r="G44" s="266"/>
      <c r="H44" s="266"/>
      <c r="I44" s="266"/>
    </row>
    <row r="45" spans="2:9" ht="45.75" customHeight="1">
      <c r="B45" s="266"/>
      <c r="C45" s="266"/>
      <c r="D45" s="266"/>
      <c r="E45" s="266"/>
      <c r="F45" s="266"/>
      <c r="G45" s="266"/>
      <c r="H45" s="266"/>
      <c r="I45" s="266"/>
    </row>
    <row r="46" spans="2:9" ht="45.75" customHeight="1">
      <c r="B46" s="266"/>
      <c r="C46" s="266"/>
      <c r="D46" s="266"/>
      <c r="E46" s="266"/>
      <c r="F46" s="266"/>
      <c r="G46" s="266"/>
      <c r="H46" s="266"/>
      <c r="I46" s="266"/>
    </row>
    <row r="47" spans="2:9" ht="45.75" customHeight="1">
      <c r="B47" s="266"/>
      <c r="C47" s="266"/>
      <c r="D47" s="266"/>
      <c r="E47" s="266"/>
      <c r="F47" s="266"/>
      <c r="G47" s="266"/>
      <c r="H47" s="266"/>
      <c r="I47" s="266"/>
    </row>
    <row r="48" spans="2:9" ht="45.75" customHeight="1">
      <c r="B48" s="266"/>
      <c r="C48" s="266"/>
      <c r="D48" s="266"/>
      <c r="E48" s="266"/>
      <c r="F48" s="266"/>
      <c r="G48" s="266"/>
      <c r="H48" s="266"/>
      <c r="I48" s="266"/>
    </row>
    <row r="49" spans="2:9" ht="46.5" customHeight="1">
      <c r="B49" s="129" t="s">
        <v>236</v>
      </c>
      <c r="C49" s="345"/>
      <c r="D49" s="345"/>
      <c r="E49" s="345"/>
      <c r="F49" s="345"/>
      <c r="G49" s="345"/>
      <c r="H49" s="345"/>
      <c r="I49" s="345"/>
    </row>
    <row r="50" spans="2:9" ht="30" customHeight="1">
      <c r="B50" s="129" t="s">
        <v>237</v>
      </c>
      <c r="C50" s="256"/>
      <c r="D50" s="256"/>
      <c r="E50" s="256"/>
      <c r="F50" s="256"/>
      <c r="G50" s="256"/>
      <c r="H50" s="256"/>
      <c r="I50" s="256"/>
    </row>
    <row r="51" spans="2:9" ht="46.5" customHeight="1">
      <c r="B51" s="147" t="s">
        <v>238</v>
      </c>
      <c r="C51" s="346" t="s">
        <v>417</v>
      </c>
      <c r="D51" s="346"/>
      <c r="E51" s="346"/>
      <c r="F51" s="346"/>
      <c r="G51" s="346"/>
      <c r="H51" s="346"/>
      <c r="I51" s="346"/>
    </row>
    <row r="52" spans="2:9" ht="29.25" customHeight="1">
      <c r="B52" s="258" t="s">
        <v>239</v>
      </c>
      <c r="C52" s="258"/>
      <c r="D52" s="258"/>
      <c r="E52" s="258"/>
      <c r="F52" s="258"/>
      <c r="G52" s="258"/>
      <c r="H52" s="258"/>
      <c r="I52" s="258"/>
    </row>
    <row r="53" spans="2:9" ht="33" customHeight="1">
      <c r="B53" s="259" t="s">
        <v>240</v>
      </c>
      <c r="C53" s="148" t="s">
        <v>241</v>
      </c>
      <c r="D53" s="260" t="s">
        <v>242</v>
      </c>
      <c r="E53" s="260"/>
      <c r="F53" s="260"/>
      <c r="G53" s="260" t="s">
        <v>243</v>
      </c>
      <c r="H53" s="260"/>
      <c r="I53" s="260"/>
    </row>
    <row r="54" spans="2:9" ht="31.5" customHeight="1">
      <c r="B54" s="259"/>
      <c r="C54" s="179"/>
      <c r="D54" s="348"/>
      <c r="E54" s="348"/>
      <c r="F54" s="348"/>
      <c r="G54" s="349"/>
      <c r="H54" s="349"/>
      <c r="I54" s="349"/>
    </row>
    <row r="55" spans="2:9" ht="31.5" customHeight="1">
      <c r="B55" s="147" t="s">
        <v>244</v>
      </c>
      <c r="C55" s="252" t="s">
        <v>266</v>
      </c>
      <c r="D55" s="252"/>
      <c r="E55" s="253" t="s">
        <v>245</v>
      </c>
      <c r="F55" s="253"/>
      <c r="G55" s="252" t="s">
        <v>267</v>
      </c>
      <c r="H55" s="252"/>
      <c r="I55" s="252"/>
    </row>
    <row r="56" spans="2:9" ht="31.5" customHeight="1">
      <c r="B56" s="147" t="s">
        <v>246</v>
      </c>
      <c r="C56" s="250" t="s">
        <v>426</v>
      </c>
      <c r="D56" s="250"/>
      <c r="E56" s="254" t="s">
        <v>247</v>
      </c>
      <c r="F56" s="254"/>
      <c r="G56" s="252" t="s">
        <v>248</v>
      </c>
      <c r="H56" s="252"/>
      <c r="I56" s="252"/>
    </row>
    <row r="57" spans="2:9" ht="31.5" customHeight="1">
      <c r="B57" s="147" t="s">
        <v>249</v>
      </c>
      <c r="C57" s="250"/>
      <c r="D57" s="250"/>
      <c r="E57" s="251" t="s">
        <v>250</v>
      </c>
      <c r="F57" s="251"/>
      <c r="G57" s="250"/>
      <c r="H57" s="250"/>
      <c r="I57" s="250"/>
    </row>
    <row r="58" spans="2:9" ht="31.5" customHeight="1">
      <c r="B58" s="147" t="s">
        <v>251</v>
      </c>
      <c r="C58" s="250"/>
      <c r="D58" s="250"/>
      <c r="E58" s="251"/>
      <c r="F58" s="251"/>
      <c r="G58" s="250"/>
      <c r="H58" s="250"/>
      <c r="I58" s="250"/>
    </row>
    <row r="59" spans="2:9" ht="14.25" hidden="1">
      <c r="B59" s="100"/>
      <c r="C59" s="100"/>
      <c r="D59" s="100"/>
      <c r="E59" s="100"/>
      <c r="F59" s="100"/>
      <c r="G59" s="100"/>
      <c r="H59" s="100"/>
      <c r="I59" s="153"/>
    </row>
    <row r="60" spans="2:9" ht="15" hidden="1">
      <c r="B60" s="155"/>
      <c r="C60" s="156"/>
      <c r="D60" s="156"/>
      <c r="E60" s="157"/>
      <c r="F60" s="157"/>
      <c r="G60" s="158"/>
      <c r="H60" s="159"/>
      <c r="I60" s="156"/>
    </row>
    <row r="61" spans="2:9" ht="15" hidden="1">
      <c r="B61" s="155"/>
      <c r="C61" s="156"/>
      <c r="D61" s="156"/>
      <c r="E61" s="157"/>
      <c r="F61" s="157"/>
      <c r="G61" s="158"/>
      <c r="H61" s="159"/>
      <c r="I61" s="156"/>
    </row>
    <row r="62" spans="2:9" ht="15" hidden="1">
      <c r="B62" s="155"/>
      <c r="C62" s="156"/>
      <c r="D62" s="156"/>
      <c r="E62" s="157"/>
      <c r="F62" s="157"/>
      <c r="G62" s="158"/>
      <c r="H62" s="159"/>
      <c r="I62" s="156"/>
    </row>
    <row r="63" spans="2:9" ht="15" hidden="1">
      <c r="B63" s="155"/>
      <c r="C63" s="156"/>
      <c r="D63" s="156"/>
      <c r="E63" s="157"/>
      <c r="F63" s="157"/>
      <c r="G63" s="158"/>
      <c r="H63" s="159"/>
      <c r="I63" s="156"/>
    </row>
    <row r="64" spans="2:9" ht="15" hidden="1">
      <c r="B64" s="155"/>
      <c r="C64" s="156"/>
      <c r="D64" s="156"/>
      <c r="E64" s="157"/>
      <c r="F64" s="157"/>
      <c r="G64" s="158"/>
      <c r="H64" s="159"/>
      <c r="I64" s="156"/>
    </row>
    <row r="65" spans="2:9" ht="15" hidden="1">
      <c r="B65" s="155"/>
      <c r="C65" s="156"/>
      <c r="D65" s="156"/>
      <c r="E65" s="157"/>
      <c r="F65" s="157"/>
      <c r="G65" s="158"/>
      <c r="H65" s="159"/>
      <c r="I65" s="156"/>
    </row>
    <row r="66" spans="2:9" ht="15" hidden="1">
      <c r="B66" s="155"/>
      <c r="C66" s="156"/>
      <c r="D66" s="156"/>
      <c r="E66" s="157"/>
      <c r="F66" s="157"/>
      <c r="G66" s="158"/>
      <c r="H66" s="159"/>
      <c r="I66" s="156"/>
    </row>
    <row r="67" spans="2:9" ht="15" hidden="1">
      <c r="B67" s="155"/>
      <c r="C67" s="156"/>
      <c r="D67" s="156"/>
      <c r="E67" s="157"/>
      <c r="F67" s="157"/>
      <c r="G67" s="158"/>
      <c r="H67" s="159"/>
      <c r="I67" s="156"/>
    </row>
  </sheetData>
  <sheetProtection/>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4">
    <dataValidation type="list" allowBlank="1" showInputMessage="1" showErrorMessage="1" sqref="C27:E27">
      <formula1>3_PAAC!#REF!</formula1>
    </dataValidation>
    <dataValidation type="list" allowBlank="1" showInputMessage="1" showErrorMessage="1" sqref="C10 I10 H16:I16 C13:I13">
      <formula1>3_PAAC!#REF!</formula1>
    </dataValidation>
    <dataValidation type="list" allowBlank="1" showInputMessage="1" showErrorMessage="1" sqref="C12:F12">
      <formula1>3_PAAC!#REF!</formula1>
    </dataValidation>
    <dataValidation type="list" allowBlank="1" showInputMessage="1" showErrorMessage="1" sqref="H15:I15">
      <formula1>3_PAAC!#REF!</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1:K24"/>
  <sheetViews>
    <sheetView zoomScale="70" zoomScaleNormal="70" zoomScalePageLayoutView="0" workbookViewId="0" topLeftCell="A1">
      <selection activeCell="F8" sqref="F8"/>
    </sheetView>
  </sheetViews>
  <sheetFormatPr defaultColWidth="11.421875" defaultRowHeight="15"/>
  <cols>
    <col min="1" max="1" width="1.28515625" style="124" customWidth="1"/>
    <col min="2" max="2" width="37.57421875" style="191" customWidth="1"/>
    <col min="3" max="3" width="31.28125" style="124" customWidth="1"/>
    <col min="4" max="4" width="26.28125" style="124" customWidth="1"/>
    <col min="5" max="5" width="5.8515625" style="124" customWidth="1"/>
    <col min="6" max="6" width="59.00390625" style="124" customWidth="1"/>
    <col min="7" max="7" width="28.421875" style="124" customWidth="1"/>
    <col min="8" max="8" width="16.140625" style="124" customWidth="1"/>
    <col min="9" max="9" width="16.28125" style="124" customWidth="1"/>
    <col min="10" max="10" width="15.7109375" style="124" customWidth="1"/>
    <col min="11" max="11" width="21.00390625" style="124" customWidth="1"/>
    <col min="12" max="12" width="4.57421875" style="124" customWidth="1"/>
    <col min="13" max="14" width="16.421875" style="124" customWidth="1"/>
    <col min="15" max="197" width="11.421875" style="124" customWidth="1"/>
    <col min="198" max="198" width="1.421875" style="124" customWidth="1"/>
    <col min="199" max="16384" width="11.421875" style="124" customWidth="1"/>
  </cols>
  <sheetData>
    <row r="1" spans="2:11" s="163" customFormat="1" ht="18" customHeight="1">
      <c r="B1" s="290"/>
      <c r="C1" s="291" t="s">
        <v>449</v>
      </c>
      <c r="D1" s="291"/>
      <c r="E1" s="291"/>
      <c r="F1" s="291"/>
      <c r="G1" s="291"/>
      <c r="H1" s="291"/>
      <c r="I1" s="291"/>
      <c r="J1" s="291"/>
      <c r="K1" s="291"/>
    </row>
    <row r="2" spans="2:11" s="163" customFormat="1" ht="18" customHeight="1">
      <c r="B2" s="290"/>
      <c r="C2" s="291" t="s">
        <v>16</v>
      </c>
      <c r="D2" s="291"/>
      <c r="E2" s="291"/>
      <c r="F2" s="291"/>
      <c r="G2" s="291"/>
      <c r="H2" s="291"/>
      <c r="I2" s="291"/>
      <c r="J2" s="291"/>
      <c r="K2" s="291"/>
    </row>
    <row r="3" spans="2:11" s="163" customFormat="1" ht="18" customHeight="1">
      <c r="B3" s="290"/>
      <c r="C3" s="291" t="s">
        <v>448</v>
      </c>
      <c r="D3" s="291"/>
      <c r="E3" s="291"/>
      <c r="F3" s="291"/>
      <c r="G3" s="291"/>
      <c r="H3" s="291"/>
      <c r="I3" s="291"/>
      <c r="J3" s="291"/>
      <c r="K3" s="291"/>
    </row>
    <row r="4" spans="2:11" s="163" customFormat="1" ht="18" customHeight="1">
      <c r="B4" s="290"/>
      <c r="C4" s="287" t="s">
        <v>444</v>
      </c>
      <c r="D4" s="287"/>
      <c r="E4" s="287"/>
      <c r="F4" s="287"/>
      <c r="G4" s="287"/>
      <c r="H4" s="364" t="s">
        <v>442</v>
      </c>
      <c r="I4" s="364"/>
      <c r="J4" s="364"/>
      <c r="K4" s="364"/>
    </row>
    <row r="5" spans="2:11" s="163" customFormat="1" ht="18" customHeight="1">
      <c r="B5" s="194"/>
      <c r="C5" s="195"/>
      <c r="D5" s="195"/>
      <c r="E5" s="195"/>
      <c r="F5" s="195"/>
      <c r="G5" s="195"/>
      <c r="H5" s="195"/>
      <c r="I5" s="195"/>
      <c r="J5" s="196"/>
      <c r="K5" s="197"/>
    </row>
    <row r="6" spans="2:11" s="163" customFormat="1" ht="49.5" customHeight="1">
      <c r="B6" s="198" t="s">
        <v>397</v>
      </c>
      <c r="C6" s="363" t="s">
        <v>460</v>
      </c>
      <c r="D6" s="363"/>
      <c r="E6" s="363"/>
      <c r="F6" s="102"/>
      <c r="G6" s="195"/>
      <c r="H6" s="195"/>
      <c r="I6" s="195"/>
      <c r="J6" s="196"/>
      <c r="K6" s="197"/>
    </row>
    <row r="7" spans="2:11" s="163" customFormat="1" ht="49.5" customHeight="1">
      <c r="B7" s="198" t="s">
        <v>24</v>
      </c>
      <c r="C7" s="363" t="s">
        <v>253</v>
      </c>
      <c r="D7" s="363"/>
      <c r="E7" s="363"/>
      <c r="F7" s="102"/>
      <c r="G7" s="195"/>
      <c r="H7" s="195"/>
      <c r="I7" s="195"/>
      <c r="J7" s="196"/>
      <c r="K7" s="197"/>
    </row>
    <row r="8" spans="2:11" s="163" customFormat="1" ht="49.5" customHeight="1">
      <c r="B8" s="198" t="s">
        <v>398</v>
      </c>
      <c r="C8" s="363" t="s">
        <v>445</v>
      </c>
      <c r="D8" s="363"/>
      <c r="E8" s="363"/>
      <c r="F8" s="103"/>
      <c r="G8" s="195"/>
      <c r="H8" s="195"/>
      <c r="I8" s="195"/>
      <c r="J8" s="196"/>
      <c r="K8" s="197"/>
    </row>
    <row r="9" spans="2:11" s="163" customFormat="1" ht="49.5" customHeight="1">
      <c r="B9" s="198" t="s">
        <v>399</v>
      </c>
      <c r="C9" s="363" t="s">
        <v>400</v>
      </c>
      <c r="D9" s="363"/>
      <c r="E9" s="363"/>
      <c r="F9" s="102"/>
      <c r="G9" s="195"/>
      <c r="H9" s="195"/>
      <c r="I9" s="195"/>
      <c r="J9" s="196"/>
      <c r="K9" s="197"/>
    </row>
    <row r="10" spans="2:11" s="163" customFormat="1" ht="49.5" customHeight="1">
      <c r="B10" s="198" t="s">
        <v>401</v>
      </c>
      <c r="C10" s="363" t="str">
        <f>+3_PAAC!F9</f>
        <v>Realizar el 100% de las actividades programadas en el Plan Anticorrupción y de Atención al Ciudadano de la vigencia por la Oficina de Control Disciplinario</v>
      </c>
      <c r="D10" s="363"/>
      <c r="E10" s="363"/>
      <c r="F10" s="102"/>
      <c r="G10" s="195"/>
      <c r="H10" s="195"/>
      <c r="I10" s="195"/>
      <c r="J10" s="196"/>
      <c r="K10" s="197"/>
    </row>
    <row r="11" spans="2:11" ht="28.5" customHeight="1">
      <c r="B11" s="368" t="s">
        <v>447</v>
      </c>
      <c r="C11" s="369"/>
      <c r="D11" s="369"/>
      <c r="E11" s="369"/>
      <c r="F11" s="369"/>
      <c r="G11" s="369"/>
      <c r="H11" s="370"/>
      <c r="I11" s="365" t="s">
        <v>402</v>
      </c>
      <c r="J11" s="366"/>
      <c r="K11" s="366"/>
    </row>
    <row r="12" spans="2:11" s="182" customFormat="1" ht="56.25" customHeight="1">
      <c r="B12" s="180" t="s">
        <v>403</v>
      </c>
      <c r="C12" s="180" t="s">
        <v>404</v>
      </c>
      <c r="D12" s="180" t="s">
        <v>405</v>
      </c>
      <c r="E12" s="180" t="s">
        <v>406</v>
      </c>
      <c r="F12" s="180" t="s">
        <v>407</v>
      </c>
      <c r="G12" s="180" t="s">
        <v>408</v>
      </c>
      <c r="H12" s="180" t="s">
        <v>409</v>
      </c>
      <c r="I12" s="181" t="s">
        <v>410</v>
      </c>
      <c r="J12" s="181" t="s">
        <v>411</v>
      </c>
      <c r="K12" s="181" t="s">
        <v>412</v>
      </c>
    </row>
    <row r="13" spans="2:11" ht="33.75" customHeight="1">
      <c r="B13" s="354">
        <v>1</v>
      </c>
      <c r="C13" s="357" t="s">
        <v>413</v>
      </c>
      <c r="D13" s="360">
        <v>0</v>
      </c>
      <c r="E13" s="183">
        <v>1</v>
      </c>
      <c r="F13" s="184" t="s">
        <v>419</v>
      </c>
      <c r="G13" s="367">
        <v>0</v>
      </c>
      <c r="H13" s="185">
        <v>43586</v>
      </c>
      <c r="I13" s="185"/>
      <c r="J13" s="185"/>
      <c r="K13" s="185"/>
    </row>
    <row r="14" spans="2:11" ht="33.75" customHeight="1">
      <c r="B14" s="355"/>
      <c r="C14" s="358"/>
      <c r="D14" s="361"/>
      <c r="E14" s="183">
        <v>2</v>
      </c>
      <c r="F14" s="184" t="s">
        <v>420</v>
      </c>
      <c r="G14" s="367"/>
      <c r="H14" s="185">
        <v>43739</v>
      </c>
      <c r="I14" s="185"/>
      <c r="J14" s="185"/>
      <c r="K14" s="185"/>
    </row>
    <row r="15" spans="2:11" ht="33.75" customHeight="1">
      <c r="B15" s="356"/>
      <c r="C15" s="359"/>
      <c r="D15" s="362"/>
      <c r="E15" s="183">
        <v>3</v>
      </c>
      <c r="F15" s="184" t="s">
        <v>418</v>
      </c>
      <c r="G15" s="367"/>
      <c r="H15" s="185">
        <v>43800</v>
      </c>
      <c r="I15" s="185"/>
      <c r="J15" s="185"/>
      <c r="K15" s="185"/>
    </row>
    <row r="16" spans="2:11" s="190" customFormat="1" ht="21.75" customHeight="1">
      <c r="B16" s="350" t="s">
        <v>414</v>
      </c>
      <c r="C16" s="351"/>
      <c r="D16" s="186">
        <v>0</v>
      </c>
      <c r="E16" s="352" t="s">
        <v>415</v>
      </c>
      <c r="F16" s="353"/>
      <c r="G16" s="186">
        <v>0</v>
      </c>
      <c r="H16" s="187"/>
      <c r="I16" s="188">
        <v>0</v>
      </c>
      <c r="J16" s="189"/>
      <c r="K16" s="189"/>
    </row>
    <row r="19" ht="14.25">
      <c r="H19" s="192"/>
    </row>
    <row r="20" spans="8:9" ht="14.25">
      <c r="H20" s="192"/>
      <c r="I20" s="192"/>
    </row>
    <row r="21" ht="14.25">
      <c r="H21" s="192"/>
    </row>
    <row r="22" ht="14.25">
      <c r="H22" s="192"/>
    </row>
    <row r="23" ht="14.25">
      <c r="H23" s="192"/>
    </row>
    <row r="24" ht="14.25">
      <c r="H24" s="192"/>
    </row>
  </sheetData>
  <sheetProtection/>
  <mergeCells count="19">
    <mergeCell ref="C1:K1"/>
    <mergeCell ref="C2:K2"/>
    <mergeCell ref="C3:K3"/>
    <mergeCell ref="H4:K4"/>
    <mergeCell ref="I11:K11"/>
    <mergeCell ref="G13:G15"/>
    <mergeCell ref="B11:H11"/>
    <mergeCell ref="B1:B4"/>
    <mergeCell ref="C4:G4"/>
    <mergeCell ref="B16:C16"/>
    <mergeCell ref="E16:F16"/>
    <mergeCell ref="B13:B15"/>
    <mergeCell ref="C13:C15"/>
    <mergeCell ref="D13:D15"/>
    <mergeCell ref="C6:E6"/>
    <mergeCell ref="C7:E7"/>
    <mergeCell ref="C8:E8"/>
    <mergeCell ref="C9:E9"/>
    <mergeCell ref="C10:E10"/>
  </mergeCells>
  <printOptions/>
  <pageMargins left="0.7" right="0.7" top="0.75" bottom="0.75" header="0.3" footer="0.3"/>
  <pageSetup horizontalDpi="600" verticalDpi="600" orientation="portrait" paperSize="41" r:id="rId4"/>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B2:S80"/>
  <sheetViews>
    <sheetView zoomScale="90" zoomScaleNormal="90" zoomScalePageLayoutView="0" workbookViewId="0" topLeftCell="A1">
      <selection activeCell="C19" sqref="C19:N19"/>
    </sheetView>
  </sheetViews>
  <sheetFormatPr defaultColWidth="11.421875" defaultRowHeight="15"/>
  <cols>
    <col min="1" max="1" width="0.85546875" style="124" customWidth="1"/>
    <col min="2" max="2" width="28.57421875" style="123" customWidth="1"/>
    <col min="3" max="6" width="13.140625" style="124" customWidth="1"/>
    <col min="7" max="7" width="13.140625" style="125" customWidth="1"/>
    <col min="8" max="14" width="13.140625" style="124" customWidth="1"/>
    <col min="15" max="19" width="11.421875" style="126" customWidth="1"/>
    <col min="20" max="16384" width="11.421875" style="124" customWidth="1"/>
  </cols>
  <sheetData>
    <row r="1" ht="6.75" customHeight="1"/>
    <row r="2" spans="2:19" s="163" customFormat="1" ht="25.5" customHeight="1">
      <c r="B2" s="290"/>
      <c r="C2" s="291" t="s">
        <v>443</v>
      </c>
      <c r="D2" s="291"/>
      <c r="E2" s="291"/>
      <c r="F2" s="291"/>
      <c r="G2" s="291"/>
      <c r="H2" s="291"/>
      <c r="I2" s="291"/>
      <c r="J2" s="291"/>
      <c r="K2" s="291"/>
      <c r="L2" s="291"/>
      <c r="M2" s="291"/>
      <c r="N2" s="291"/>
      <c r="O2" s="161"/>
      <c r="P2" s="161"/>
      <c r="Q2" s="161"/>
      <c r="R2" s="161"/>
      <c r="S2" s="161"/>
    </row>
    <row r="3" spans="2:19" s="163" customFormat="1" ht="25.5" customHeight="1">
      <c r="B3" s="290"/>
      <c r="C3" s="291" t="s">
        <v>16</v>
      </c>
      <c r="D3" s="291"/>
      <c r="E3" s="291"/>
      <c r="F3" s="291"/>
      <c r="G3" s="291"/>
      <c r="H3" s="291"/>
      <c r="I3" s="291"/>
      <c r="J3" s="291"/>
      <c r="K3" s="291"/>
      <c r="L3" s="291"/>
      <c r="M3" s="291"/>
      <c r="N3" s="291"/>
      <c r="O3" s="161"/>
      <c r="P3" s="161"/>
      <c r="Q3" s="161"/>
      <c r="R3" s="161"/>
      <c r="S3" s="161"/>
    </row>
    <row r="4" spans="2:19" s="163" customFormat="1" ht="25.5" customHeight="1">
      <c r="B4" s="290"/>
      <c r="C4" s="291" t="s">
        <v>160</v>
      </c>
      <c r="D4" s="291"/>
      <c r="E4" s="291"/>
      <c r="F4" s="291"/>
      <c r="G4" s="291"/>
      <c r="H4" s="291"/>
      <c r="I4" s="291"/>
      <c r="J4" s="291"/>
      <c r="K4" s="291"/>
      <c r="L4" s="291"/>
      <c r="M4" s="291"/>
      <c r="N4" s="291"/>
      <c r="O4" s="161"/>
      <c r="P4" s="161"/>
      <c r="Q4" s="161"/>
      <c r="R4" s="161"/>
      <c r="S4" s="161"/>
    </row>
    <row r="5" spans="2:19" s="163" customFormat="1" ht="25.5" customHeight="1">
      <c r="B5" s="290"/>
      <c r="C5" s="287" t="s">
        <v>161</v>
      </c>
      <c r="D5" s="287"/>
      <c r="E5" s="287"/>
      <c r="F5" s="287"/>
      <c r="G5" s="288" t="s">
        <v>442</v>
      </c>
      <c r="H5" s="288"/>
      <c r="I5" s="288"/>
      <c r="J5" s="288"/>
      <c r="K5" s="288"/>
      <c r="L5" s="288"/>
      <c r="M5" s="288"/>
      <c r="N5" s="288"/>
      <c r="O5" s="161"/>
      <c r="P5" s="161"/>
      <c r="Q5" s="161"/>
      <c r="R5" s="161"/>
      <c r="S5" s="161"/>
    </row>
    <row r="6" spans="2:19" s="163" customFormat="1" ht="25.5" customHeight="1">
      <c r="B6" s="289" t="s">
        <v>162</v>
      </c>
      <c r="C6" s="289"/>
      <c r="D6" s="289"/>
      <c r="E6" s="289"/>
      <c r="F6" s="289"/>
      <c r="G6" s="289"/>
      <c r="H6" s="289"/>
      <c r="I6" s="289"/>
      <c r="J6" s="289"/>
      <c r="K6" s="289"/>
      <c r="L6" s="289"/>
      <c r="M6" s="289"/>
      <c r="N6" s="289"/>
      <c r="O6" s="161"/>
      <c r="P6" s="161"/>
      <c r="Q6" s="161"/>
      <c r="R6" s="161"/>
      <c r="S6" s="161"/>
    </row>
    <row r="7" spans="2:19" s="163" customFormat="1" ht="25.5" customHeight="1">
      <c r="B7" s="289" t="s">
        <v>163</v>
      </c>
      <c r="C7" s="289"/>
      <c r="D7" s="289"/>
      <c r="E7" s="289"/>
      <c r="F7" s="289"/>
      <c r="G7" s="289"/>
      <c r="H7" s="289"/>
      <c r="I7" s="289"/>
      <c r="J7" s="289"/>
      <c r="K7" s="289"/>
      <c r="L7" s="289"/>
      <c r="M7" s="289"/>
      <c r="N7" s="289"/>
      <c r="O7" s="161"/>
      <c r="P7" s="161"/>
      <c r="Q7" s="161"/>
      <c r="R7" s="161"/>
      <c r="S7" s="161"/>
    </row>
    <row r="8" spans="2:14" ht="24" customHeight="1">
      <c r="B8" s="333" t="s">
        <v>278</v>
      </c>
      <c r="C8" s="283"/>
      <c r="D8" s="283"/>
      <c r="E8" s="283"/>
      <c r="F8" s="283"/>
      <c r="G8" s="283"/>
      <c r="H8" s="283"/>
      <c r="I8" s="283"/>
      <c r="J8" s="283"/>
      <c r="K8" s="283"/>
      <c r="L8" s="283"/>
      <c r="M8" s="283"/>
      <c r="N8" s="334"/>
    </row>
    <row r="9" spans="2:14" ht="46.5" customHeight="1">
      <c r="B9" s="172" t="s">
        <v>421</v>
      </c>
      <c r="C9" s="263">
        <v>4</v>
      </c>
      <c r="D9" s="263"/>
      <c r="E9" s="284" t="s">
        <v>423</v>
      </c>
      <c r="F9" s="284"/>
      <c r="G9" s="263" t="s">
        <v>309</v>
      </c>
      <c r="H9" s="263"/>
      <c r="I9" s="263"/>
      <c r="J9" s="263"/>
      <c r="K9" s="263"/>
      <c r="L9" s="263"/>
      <c r="M9" s="263"/>
      <c r="N9" s="321"/>
    </row>
    <row r="10" spans="2:14" ht="28.5" customHeight="1">
      <c r="B10" s="172" t="s">
        <v>169</v>
      </c>
      <c r="C10" s="263" t="s">
        <v>170</v>
      </c>
      <c r="D10" s="263"/>
      <c r="E10" s="284" t="s">
        <v>279</v>
      </c>
      <c r="F10" s="284"/>
      <c r="G10" s="263" t="s">
        <v>255</v>
      </c>
      <c r="H10" s="263"/>
      <c r="I10" s="263"/>
      <c r="J10" s="263"/>
      <c r="K10" s="263"/>
      <c r="L10" s="263"/>
      <c r="M10" s="263"/>
      <c r="N10" s="321"/>
    </row>
    <row r="11" spans="2:14" ht="45" customHeight="1">
      <c r="B11" s="172" t="s">
        <v>280</v>
      </c>
      <c r="C11" s="285" t="s">
        <v>166</v>
      </c>
      <c r="D11" s="285"/>
      <c r="E11" s="285"/>
      <c r="F11" s="285"/>
      <c r="G11" s="285"/>
      <c r="H11" s="285"/>
      <c r="I11" s="284" t="s">
        <v>281</v>
      </c>
      <c r="J11" s="284"/>
      <c r="K11" s="286" t="s">
        <v>166</v>
      </c>
      <c r="L11" s="286"/>
      <c r="M11" s="286"/>
      <c r="N11" s="338"/>
    </row>
    <row r="12" spans="2:14" ht="30" customHeight="1">
      <c r="B12" s="172" t="s">
        <v>282</v>
      </c>
      <c r="C12" s="279" t="s">
        <v>180</v>
      </c>
      <c r="D12" s="279"/>
      <c r="E12" s="279"/>
      <c r="F12" s="279"/>
      <c r="G12" s="279"/>
      <c r="H12" s="279"/>
      <c r="I12" s="284" t="s">
        <v>283</v>
      </c>
      <c r="J12" s="284"/>
      <c r="K12" s="280" t="s">
        <v>256</v>
      </c>
      <c r="L12" s="280"/>
      <c r="M12" s="280"/>
      <c r="N12" s="330"/>
    </row>
    <row r="13" spans="2:14" ht="46.5" customHeight="1">
      <c r="B13" s="172" t="s">
        <v>284</v>
      </c>
      <c r="C13" s="268" t="s">
        <v>158</v>
      </c>
      <c r="D13" s="268"/>
      <c r="E13" s="268"/>
      <c r="F13" s="268"/>
      <c r="G13" s="268"/>
      <c r="H13" s="268"/>
      <c r="I13" s="268"/>
      <c r="J13" s="268"/>
      <c r="K13" s="268"/>
      <c r="L13" s="268"/>
      <c r="M13" s="268"/>
      <c r="N13" s="320"/>
    </row>
    <row r="14" spans="2:14" ht="42" customHeight="1">
      <c r="B14" s="172" t="s">
        <v>285</v>
      </c>
      <c r="C14" s="282" t="s">
        <v>166</v>
      </c>
      <c r="D14" s="282"/>
      <c r="E14" s="282"/>
      <c r="F14" s="282"/>
      <c r="G14" s="282"/>
      <c r="H14" s="282"/>
      <c r="I14" s="282"/>
      <c r="J14" s="282"/>
      <c r="K14" s="282"/>
      <c r="L14" s="282"/>
      <c r="M14" s="282"/>
      <c r="N14" s="332"/>
    </row>
    <row r="15" spans="2:14" ht="36.75" customHeight="1">
      <c r="B15" s="172" t="s">
        <v>286</v>
      </c>
      <c r="C15" s="271" t="s">
        <v>310</v>
      </c>
      <c r="D15" s="271"/>
      <c r="E15" s="271"/>
      <c r="F15" s="271"/>
      <c r="G15" s="271"/>
      <c r="H15" s="271"/>
      <c r="I15" s="271"/>
      <c r="J15" s="271"/>
      <c r="K15" s="271"/>
      <c r="L15" s="271"/>
      <c r="M15" s="271"/>
      <c r="N15" s="371"/>
    </row>
    <row r="16" spans="2:14" ht="37.5" customHeight="1">
      <c r="B16" s="172" t="s">
        <v>287</v>
      </c>
      <c r="C16" s="276" t="s">
        <v>427</v>
      </c>
      <c r="D16" s="276"/>
      <c r="E16" s="276"/>
      <c r="F16" s="276"/>
      <c r="G16" s="276"/>
      <c r="H16" s="276"/>
      <c r="I16" s="276"/>
      <c r="J16" s="276"/>
      <c r="K16" s="276"/>
      <c r="L16" s="276"/>
      <c r="M16" s="276"/>
      <c r="N16" s="372"/>
    </row>
    <row r="17" spans="2:14" ht="33" customHeight="1">
      <c r="B17" s="172" t="s">
        <v>288</v>
      </c>
      <c r="C17" s="373" t="s">
        <v>311</v>
      </c>
      <c r="D17" s="373"/>
      <c r="E17" s="373"/>
      <c r="F17" s="373"/>
      <c r="G17" s="373"/>
      <c r="H17" s="373"/>
      <c r="I17" s="373"/>
      <c r="J17" s="373"/>
      <c r="K17" s="373"/>
      <c r="L17" s="373"/>
      <c r="M17" s="373"/>
      <c r="N17" s="374"/>
    </row>
    <row r="18" spans="2:14" ht="32.25" customHeight="1">
      <c r="B18" s="172" t="s">
        <v>289</v>
      </c>
      <c r="C18" s="271" t="s">
        <v>312</v>
      </c>
      <c r="D18" s="271"/>
      <c r="E18" s="271"/>
      <c r="F18" s="271"/>
      <c r="G18" s="271"/>
      <c r="H18" s="271"/>
      <c r="I18" s="271"/>
      <c r="J18" s="271"/>
      <c r="K18" s="271"/>
      <c r="L18" s="271"/>
      <c r="M18" s="271"/>
      <c r="N18" s="371"/>
    </row>
    <row r="19" spans="2:14" ht="38.25" customHeight="1">
      <c r="B19" s="172" t="s">
        <v>290</v>
      </c>
      <c r="C19" s="278" t="s">
        <v>205</v>
      </c>
      <c r="D19" s="278"/>
      <c r="E19" s="278"/>
      <c r="F19" s="278"/>
      <c r="G19" s="278"/>
      <c r="H19" s="278"/>
      <c r="I19" s="278"/>
      <c r="J19" s="278"/>
      <c r="K19" s="278"/>
      <c r="L19" s="278"/>
      <c r="M19" s="278"/>
      <c r="N19" s="329"/>
    </row>
    <row r="20" spans="2:15" ht="35.25" customHeight="1">
      <c r="B20" s="172" t="s">
        <v>291</v>
      </c>
      <c r="C20" s="269">
        <v>43466</v>
      </c>
      <c r="D20" s="269"/>
      <c r="E20" s="269"/>
      <c r="F20" s="269"/>
      <c r="G20" s="269"/>
      <c r="H20" s="269"/>
      <c r="I20" s="147" t="s">
        <v>292</v>
      </c>
      <c r="J20" s="269">
        <v>43830</v>
      </c>
      <c r="K20" s="269"/>
      <c r="L20" s="269"/>
      <c r="M20" s="269"/>
      <c r="N20" s="398"/>
      <c r="O20" s="161"/>
    </row>
    <row r="21" spans="2:14" ht="41.25" customHeight="1">
      <c r="B21" s="172" t="s">
        <v>293</v>
      </c>
      <c r="C21" s="263" t="s">
        <v>193</v>
      </c>
      <c r="D21" s="263"/>
      <c r="E21" s="263"/>
      <c r="F21" s="263"/>
      <c r="G21" s="263"/>
      <c r="H21" s="263"/>
      <c r="I21" s="263"/>
      <c r="J21" s="263"/>
      <c r="K21" s="263"/>
      <c r="L21" s="263"/>
      <c r="M21" s="263"/>
      <c r="N21" s="321"/>
    </row>
    <row r="22" spans="2:14" ht="30" customHeight="1">
      <c r="B22" s="303" t="s">
        <v>294</v>
      </c>
      <c r="C22" s="258"/>
      <c r="D22" s="258"/>
      <c r="E22" s="258"/>
      <c r="F22" s="258"/>
      <c r="G22" s="258"/>
      <c r="H22" s="258"/>
      <c r="I22" s="258"/>
      <c r="J22" s="258"/>
      <c r="K22" s="258"/>
      <c r="L22" s="258"/>
      <c r="M22" s="258"/>
      <c r="N22" s="304"/>
    </row>
    <row r="23" spans="2:14" ht="28.5" customHeight="1">
      <c r="B23" s="166" t="s">
        <v>295</v>
      </c>
      <c r="C23" s="136" t="s">
        <v>296</v>
      </c>
      <c r="D23" s="136" t="s">
        <v>223</v>
      </c>
      <c r="E23" s="136" t="s">
        <v>224</v>
      </c>
      <c r="F23" s="136" t="s">
        <v>225</v>
      </c>
      <c r="G23" s="137" t="s">
        <v>226</v>
      </c>
      <c r="H23" s="137" t="s">
        <v>227</v>
      </c>
      <c r="I23" s="136" t="s">
        <v>228</v>
      </c>
      <c r="J23" s="136" t="s">
        <v>229</v>
      </c>
      <c r="K23" s="136" t="s">
        <v>230</v>
      </c>
      <c r="L23" s="136" t="s">
        <v>231</v>
      </c>
      <c r="M23" s="136" t="s">
        <v>232</v>
      </c>
      <c r="N23" s="193" t="s">
        <v>233</v>
      </c>
    </row>
    <row r="24" spans="2:14" ht="29.25" customHeight="1">
      <c r="B24" s="147" t="s">
        <v>343</v>
      </c>
      <c r="C24" s="169">
        <v>0</v>
      </c>
      <c r="D24" s="169">
        <v>0</v>
      </c>
      <c r="E24" s="169">
        <v>0</v>
      </c>
      <c r="F24" s="169">
        <v>0</v>
      </c>
      <c r="G24" s="169">
        <v>0</v>
      </c>
      <c r="H24" s="169">
        <v>0</v>
      </c>
      <c r="I24" s="169">
        <v>0</v>
      </c>
      <c r="J24" s="169">
        <v>0</v>
      </c>
      <c r="K24" s="169">
        <v>0</v>
      </c>
      <c r="L24" s="169">
        <v>0</v>
      </c>
      <c r="M24" s="169">
        <v>0</v>
      </c>
      <c r="N24" s="169">
        <v>0</v>
      </c>
    </row>
    <row r="25" spans="2:14" ht="29.25" customHeight="1">
      <c r="B25" s="147" t="s">
        <v>313</v>
      </c>
      <c r="C25" s="169">
        <v>0</v>
      </c>
      <c r="D25" s="169">
        <v>0</v>
      </c>
      <c r="E25" s="169">
        <v>0</v>
      </c>
      <c r="F25" s="169">
        <v>0</v>
      </c>
      <c r="G25" s="169">
        <v>0</v>
      </c>
      <c r="H25" s="169">
        <v>0</v>
      </c>
      <c r="I25" s="169">
        <v>0</v>
      </c>
      <c r="J25" s="169">
        <v>0</v>
      </c>
      <c r="K25" s="169">
        <v>0</v>
      </c>
      <c r="L25" s="169">
        <v>0</v>
      </c>
      <c r="M25" s="169">
        <v>0</v>
      </c>
      <c r="N25" s="169">
        <v>0</v>
      </c>
    </row>
    <row r="26" spans="2:14" ht="29.25" customHeight="1">
      <c r="B26" s="147" t="s">
        <v>314</v>
      </c>
      <c r="C26" s="169">
        <v>0</v>
      </c>
      <c r="D26" s="169">
        <v>0</v>
      </c>
      <c r="E26" s="169">
        <v>0</v>
      </c>
      <c r="F26" s="169">
        <v>0</v>
      </c>
      <c r="G26" s="169">
        <v>0</v>
      </c>
      <c r="H26" s="169">
        <v>0</v>
      </c>
      <c r="I26" s="169">
        <v>0</v>
      </c>
      <c r="J26" s="169">
        <v>0</v>
      </c>
      <c r="K26" s="169">
        <v>0</v>
      </c>
      <c r="L26" s="169">
        <v>0</v>
      </c>
      <c r="M26" s="169">
        <v>0</v>
      </c>
      <c r="N26" s="169">
        <v>0</v>
      </c>
    </row>
    <row r="27" spans="2:14" ht="29.25" customHeight="1">
      <c r="B27" s="147" t="s">
        <v>339</v>
      </c>
      <c r="C27" s="169">
        <v>0</v>
      </c>
      <c r="D27" s="169">
        <v>0</v>
      </c>
      <c r="E27" s="169">
        <v>0</v>
      </c>
      <c r="F27" s="169">
        <v>0</v>
      </c>
      <c r="G27" s="169">
        <v>0</v>
      </c>
      <c r="H27" s="169">
        <v>0</v>
      </c>
      <c r="I27" s="169">
        <v>0</v>
      </c>
      <c r="J27" s="169">
        <v>0</v>
      </c>
      <c r="K27" s="169">
        <v>0</v>
      </c>
      <c r="L27" s="169">
        <v>0</v>
      </c>
      <c r="M27" s="169">
        <v>0</v>
      </c>
      <c r="N27" s="169">
        <v>0</v>
      </c>
    </row>
    <row r="28" spans="2:14" ht="29.25" customHeight="1">
      <c r="B28" s="147" t="s">
        <v>340</v>
      </c>
      <c r="C28" s="169">
        <v>0</v>
      </c>
      <c r="D28" s="169">
        <v>0</v>
      </c>
      <c r="E28" s="169">
        <v>0</v>
      </c>
      <c r="F28" s="169">
        <v>0</v>
      </c>
      <c r="G28" s="169">
        <v>0</v>
      </c>
      <c r="H28" s="169">
        <v>0</v>
      </c>
      <c r="I28" s="169">
        <v>0</v>
      </c>
      <c r="J28" s="169">
        <v>0</v>
      </c>
      <c r="K28" s="169">
        <v>0</v>
      </c>
      <c r="L28" s="169">
        <v>0</v>
      </c>
      <c r="M28" s="169">
        <v>0</v>
      </c>
      <c r="N28" s="169">
        <v>0</v>
      </c>
    </row>
    <row r="29" spans="2:14" ht="29.25" customHeight="1">
      <c r="B29" s="147" t="s">
        <v>315</v>
      </c>
      <c r="C29" s="169">
        <v>0</v>
      </c>
      <c r="D29" s="169">
        <v>0</v>
      </c>
      <c r="E29" s="169">
        <v>0</v>
      </c>
      <c r="F29" s="169">
        <v>0</v>
      </c>
      <c r="G29" s="169">
        <v>0</v>
      </c>
      <c r="H29" s="169">
        <v>0</v>
      </c>
      <c r="I29" s="169">
        <v>0</v>
      </c>
      <c r="J29" s="169">
        <v>0</v>
      </c>
      <c r="K29" s="169">
        <v>0</v>
      </c>
      <c r="L29" s="169">
        <v>0</v>
      </c>
      <c r="M29" s="169">
        <v>0</v>
      </c>
      <c r="N29" s="169">
        <v>0</v>
      </c>
    </row>
    <row r="30" spans="2:14" ht="29.25" customHeight="1">
      <c r="B30" s="147" t="s">
        <v>316</v>
      </c>
      <c r="C30" s="169">
        <v>0</v>
      </c>
      <c r="D30" s="169">
        <v>0</v>
      </c>
      <c r="E30" s="169">
        <v>0</v>
      </c>
      <c r="F30" s="169">
        <v>0</v>
      </c>
      <c r="G30" s="169">
        <v>0</v>
      </c>
      <c r="H30" s="169">
        <v>0</v>
      </c>
      <c r="I30" s="169">
        <v>0</v>
      </c>
      <c r="J30" s="169">
        <v>0</v>
      </c>
      <c r="K30" s="169">
        <v>0</v>
      </c>
      <c r="L30" s="169">
        <v>0</v>
      </c>
      <c r="M30" s="169">
        <v>0</v>
      </c>
      <c r="N30" s="169">
        <v>0</v>
      </c>
    </row>
    <row r="31" spans="2:14" ht="29.25" customHeight="1">
      <c r="B31" s="147" t="s">
        <v>317</v>
      </c>
      <c r="C31" s="169">
        <v>0</v>
      </c>
      <c r="D31" s="169">
        <v>0</v>
      </c>
      <c r="E31" s="169">
        <v>0</v>
      </c>
      <c r="F31" s="169">
        <v>0</v>
      </c>
      <c r="G31" s="169">
        <v>0</v>
      </c>
      <c r="H31" s="169">
        <v>0</v>
      </c>
      <c r="I31" s="169">
        <v>0</v>
      </c>
      <c r="J31" s="169">
        <v>0</v>
      </c>
      <c r="K31" s="169">
        <v>0</v>
      </c>
      <c r="L31" s="169">
        <v>0</v>
      </c>
      <c r="M31" s="169">
        <v>0</v>
      </c>
      <c r="N31" s="169">
        <v>0</v>
      </c>
    </row>
    <row r="32" spans="2:14" ht="29.25" customHeight="1">
      <c r="B32" s="147" t="s">
        <v>318</v>
      </c>
      <c r="C32" s="169">
        <v>0</v>
      </c>
      <c r="D32" s="169">
        <v>0</v>
      </c>
      <c r="E32" s="169">
        <v>0</v>
      </c>
      <c r="F32" s="169">
        <v>0</v>
      </c>
      <c r="G32" s="169">
        <v>0</v>
      </c>
      <c r="H32" s="169">
        <v>0</v>
      </c>
      <c r="I32" s="169">
        <v>0</v>
      </c>
      <c r="J32" s="169">
        <v>0</v>
      </c>
      <c r="K32" s="169">
        <v>0</v>
      </c>
      <c r="L32" s="169">
        <v>0</v>
      </c>
      <c r="M32" s="169">
        <v>0</v>
      </c>
      <c r="N32" s="169">
        <v>0</v>
      </c>
    </row>
    <row r="33" spans="2:14" ht="29.25" customHeight="1">
      <c r="B33" s="147" t="s">
        <v>319</v>
      </c>
      <c r="C33" s="169">
        <v>0</v>
      </c>
      <c r="D33" s="169">
        <v>0</v>
      </c>
      <c r="E33" s="169">
        <v>0</v>
      </c>
      <c r="F33" s="169">
        <v>0</v>
      </c>
      <c r="G33" s="169">
        <v>0</v>
      </c>
      <c r="H33" s="169">
        <v>0</v>
      </c>
      <c r="I33" s="169">
        <v>0</v>
      </c>
      <c r="J33" s="169">
        <v>0</v>
      </c>
      <c r="K33" s="169">
        <v>0</v>
      </c>
      <c r="L33" s="169">
        <v>0</v>
      </c>
      <c r="M33" s="169">
        <v>0</v>
      </c>
      <c r="N33" s="169">
        <v>0</v>
      </c>
    </row>
    <row r="34" spans="2:14" ht="29.25" customHeight="1">
      <c r="B34" s="147" t="s">
        <v>320</v>
      </c>
      <c r="C34" s="169">
        <v>0</v>
      </c>
      <c r="D34" s="169">
        <v>0</v>
      </c>
      <c r="E34" s="169">
        <v>0</v>
      </c>
      <c r="F34" s="169">
        <v>0</v>
      </c>
      <c r="G34" s="169">
        <v>0</v>
      </c>
      <c r="H34" s="169">
        <v>0</v>
      </c>
      <c r="I34" s="169">
        <v>0</v>
      </c>
      <c r="J34" s="169">
        <v>0</v>
      </c>
      <c r="K34" s="169">
        <v>0</v>
      </c>
      <c r="L34" s="169">
        <v>0</v>
      </c>
      <c r="M34" s="169">
        <v>0</v>
      </c>
      <c r="N34" s="169">
        <v>0</v>
      </c>
    </row>
    <row r="35" spans="2:14" ht="29.25" customHeight="1">
      <c r="B35" s="147" t="s">
        <v>321</v>
      </c>
      <c r="C35" s="169">
        <v>0</v>
      </c>
      <c r="D35" s="169">
        <v>0</v>
      </c>
      <c r="E35" s="169">
        <v>0</v>
      </c>
      <c r="F35" s="169">
        <v>0</v>
      </c>
      <c r="G35" s="169">
        <v>0</v>
      </c>
      <c r="H35" s="169">
        <v>0</v>
      </c>
      <c r="I35" s="169">
        <v>0</v>
      </c>
      <c r="J35" s="169">
        <v>0</v>
      </c>
      <c r="K35" s="169">
        <v>0</v>
      </c>
      <c r="L35" s="169">
        <v>0</v>
      </c>
      <c r="M35" s="169">
        <v>0</v>
      </c>
      <c r="N35" s="169">
        <v>0</v>
      </c>
    </row>
    <row r="36" spans="2:14" ht="29.25" customHeight="1">
      <c r="B36" s="147" t="s">
        <v>322</v>
      </c>
      <c r="C36" s="169">
        <v>0</v>
      </c>
      <c r="D36" s="169">
        <v>0</v>
      </c>
      <c r="E36" s="169">
        <v>0</v>
      </c>
      <c r="F36" s="169">
        <v>0</v>
      </c>
      <c r="G36" s="169">
        <v>0</v>
      </c>
      <c r="H36" s="169">
        <v>0</v>
      </c>
      <c r="I36" s="169">
        <v>0</v>
      </c>
      <c r="J36" s="169">
        <v>0</v>
      </c>
      <c r="K36" s="169">
        <v>0</v>
      </c>
      <c r="L36" s="169">
        <v>0</v>
      </c>
      <c r="M36" s="169">
        <v>0</v>
      </c>
      <c r="N36" s="169">
        <v>0</v>
      </c>
    </row>
    <row r="37" spans="2:14" ht="29.25" customHeight="1">
      <c r="B37" s="147" t="s">
        <v>430</v>
      </c>
      <c r="C37" s="169">
        <v>0</v>
      </c>
      <c r="D37" s="169">
        <v>0</v>
      </c>
      <c r="E37" s="169">
        <v>0</v>
      </c>
      <c r="F37" s="169">
        <v>0</v>
      </c>
      <c r="G37" s="169">
        <v>0</v>
      </c>
      <c r="H37" s="169">
        <v>0</v>
      </c>
      <c r="I37" s="169">
        <v>0</v>
      </c>
      <c r="J37" s="169">
        <v>0</v>
      </c>
      <c r="K37" s="169">
        <v>0</v>
      </c>
      <c r="L37" s="169">
        <v>0</v>
      </c>
      <c r="M37" s="169">
        <v>0</v>
      </c>
      <c r="N37" s="169">
        <v>0</v>
      </c>
    </row>
    <row r="38" spans="2:14" ht="29.25" customHeight="1">
      <c r="B38" s="147" t="s">
        <v>323</v>
      </c>
      <c r="C38" s="169">
        <v>0</v>
      </c>
      <c r="D38" s="169">
        <v>0</v>
      </c>
      <c r="E38" s="169">
        <v>0</v>
      </c>
      <c r="F38" s="169">
        <v>0</v>
      </c>
      <c r="G38" s="169">
        <v>0</v>
      </c>
      <c r="H38" s="169">
        <v>0</v>
      </c>
      <c r="I38" s="169">
        <v>0</v>
      </c>
      <c r="J38" s="169">
        <v>0</v>
      </c>
      <c r="K38" s="169">
        <v>0</v>
      </c>
      <c r="L38" s="169">
        <v>0</v>
      </c>
      <c r="M38" s="169">
        <v>0</v>
      </c>
      <c r="N38" s="169">
        <v>0</v>
      </c>
    </row>
    <row r="39" spans="2:14" ht="29.25" customHeight="1">
      <c r="B39" s="147" t="s">
        <v>429</v>
      </c>
      <c r="C39" s="169">
        <v>0</v>
      </c>
      <c r="D39" s="169">
        <v>0</v>
      </c>
      <c r="E39" s="169">
        <v>0</v>
      </c>
      <c r="F39" s="169">
        <v>0</v>
      </c>
      <c r="G39" s="169">
        <v>0</v>
      </c>
      <c r="H39" s="169">
        <v>0</v>
      </c>
      <c r="I39" s="169">
        <v>0</v>
      </c>
      <c r="J39" s="169">
        <v>0</v>
      </c>
      <c r="K39" s="169">
        <v>0</v>
      </c>
      <c r="L39" s="169">
        <v>0</v>
      </c>
      <c r="M39" s="169">
        <v>0</v>
      </c>
      <c r="N39" s="169">
        <v>0</v>
      </c>
    </row>
    <row r="40" spans="2:14" ht="29.25" customHeight="1">
      <c r="B40" s="147" t="s">
        <v>428</v>
      </c>
      <c r="C40" s="169">
        <v>0</v>
      </c>
      <c r="D40" s="169">
        <v>0</v>
      </c>
      <c r="E40" s="169">
        <v>0</v>
      </c>
      <c r="F40" s="169">
        <v>0</v>
      </c>
      <c r="G40" s="169">
        <v>0</v>
      </c>
      <c r="H40" s="169">
        <v>0</v>
      </c>
      <c r="I40" s="169">
        <v>0</v>
      </c>
      <c r="J40" s="169">
        <v>0</v>
      </c>
      <c r="K40" s="169">
        <v>0</v>
      </c>
      <c r="L40" s="169">
        <v>0</v>
      </c>
      <c r="M40" s="169">
        <v>0</v>
      </c>
      <c r="N40" s="169">
        <v>0</v>
      </c>
    </row>
    <row r="41" spans="2:14" ht="29.25" customHeight="1">
      <c r="B41" s="147" t="s">
        <v>324</v>
      </c>
      <c r="C41" s="169">
        <v>0</v>
      </c>
      <c r="D41" s="169">
        <v>0</v>
      </c>
      <c r="E41" s="169">
        <v>0</v>
      </c>
      <c r="F41" s="169">
        <v>0</v>
      </c>
      <c r="G41" s="169">
        <v>0</v>
      </c>
      <c r="H41" s="169">
        <v>0</v>
      </c>
      <c r="I41" s="169">
        <v>0</v>
      </c>
      <c r="J41" s="169">
        <v>0</v>
      </c>
      <c r="K41" s="169">
        <v>0</v>
      </c>
      <c r="L41" s="169">
        <v>0</v>
      </c>
      <c r="M41" s="169">
        <v>0</v>
      </c>
      <c r="N41" s="169">
        <v>0</v>
      </c>
    </row>
    <row r="42" spans="2:14" ht="29.25" customHeight="1">
      <c r="B42" s="147" t="s">
        <v>341</v>
      </c>
      <c r="C42" s="169">
        <v>0</v>
      </c>
      <c r="D42" s="169">
        <v>0</v>
      </c>
      <c r="E42" s="169">
        <v>0</v>
      </c>
      <c r="F42" s="169">
        <v>0</v>
      </c>
      <c r="G42" s="169">
        <v>0</v>
      </c>
      <c r="H42" s="169">
        <v>0</v>
      </c>
      <c r="I42" s="169">
        <v>0</v>
      </c>
      <c r="J42" s="169">
        <v>0</v>
      </c>
      <c r="K42" s="169">
        <v>0</v>
      </c>
      <c r="L42" s="169">
        <v>0</v>
      </c>
      <c r="M42" s="169">
        <v>0</v>
      </c>
      <c r="N42" s="169">
        <v>0</v>
      </c>
    </row>
    <row r="43" spans="2:14" ht="29.25" customHeight="1">
      <c r="B43" s="147" t="s">
        <v>342</v>
      </c>
      <c r="C43" s="169">
        <v>0</v>
      </c>
      <c r="D43" s="169">
        <v>0</v>
      </c>
      <c r="E43" s="169">
        <v>0</v>
      </c>
      <c r="F43" s="169">
        <v>0</v>
      </c>
      <c r="G43" s="169">
        <v>0</v>
      </c>
      <c r="H43" s="169">
        <v>0</v>
      </c>
      <c r="I43" s="169">
        <v>0</v>
      </c>
      <c r="J43" s="169">
        <v>0</v>
      </c>
      <c r="K43" s="169">
        <v>0</v>
      </c>
      <c r="L43" s="169">
        <v>0</v>
      </c>
      <c r="M43" s="169">
        <v>0</v>
      </c>
      <c r="N43" s="169">
        <v>0</v>
      </c>
    </row>
    <row r="44" spans="2:14" ht="29.25" customHeight="1">
      <c r="B44" s="147" t="s">
        <v>325</v>
      </c>
      <c r="C44" s="169">
        <v>0</v>
      </c>
      <c r="D44" s="169">
        <v>0</v>
      </c>
      <c r="E44" s="169">
        <v>0</v>
      </c>
      <c r="F44" s="169">
        <v>0</v>
      </c>
      <c r="G44" s="169">
        <v>0</v>
      </c>
      <c r="H44" s="169">
        <v>0</v>
      </c>
      <c r="I44" s="169">
        <v>0</v>
      </c>
      <c r="J44" s="169">
        <v>0</v>
      </c>
      <c r="K44" s="169">
        <v>0</v>
      </c>
      <c r="L44" s="169">
        <v>0</v>
      </c>
      <c r="M44" s="169">
        <v>0</v>
      </c>
      <c r="N44" s="169">
        <v>0</v>
      </c>
    </row>
    <row r="45" spans="2:14" ht="29.25" customHeight="1">
      <c r="B45" s="147" t="s">
        <v>326</v>
      </c>
      <c r="C45" s="169">
        <v>0</v>
      </c>
      <c r="D45" s="169">
        <v>0</v>
      </c>
      <c r="E45" s="169">
        <v>0</v>
      </c>
      <c r="F45" s="169">
        <v>0</v>
      </c>
      <c r="G45" s="169">
        <v>0</v>
      </c>
      <c r="H45" s="169">
        <v>0</v>
      </c>
      <c r="I45" s="169">
        <v>0</v>
      </c>
      <c r="J45" s="169">
        <v>0</v>
      </c>
      <c r="K45" s="169">
        <v>0</v>
      </c>
      <c r="L45" s="169">
        <v>0</v>
      </c>
      <c r="M45" s="169">
        <v>0</v>
      </c>
      <c r="N45" s="169">
        <v>0</v>
      </c>
    </row>
    <row r="46" spans="2:14" ht="39.75" customHeight="1">
      <c r="B46" s="147" t="s">
        <v>327</v>
      </c>
      <c r="C46" s="169">
        <v>0</v>
      </c>
      <c r="D46" s="169">
        <v>0</v>
      </c>
      <c r="E46" s="169">
        <v>0</v>
      </c>
      <c r="F46" s="169">
        <v>0</v>
      </c>
      <c r="G46" s="169">
        <v>0</v>
      </c>
      <c r="H46" s="169">
        <v>0</v>
      </c>
      <c r="I46" s="169">
        <v>0</v>
      </c>
      <c r="J46" s="169">
        <v>0</v>
      </c>
      <c r="K46" s="169">
        <v>0</v>
      </c>
      <c r="L46" s="169">
        <v>0</v>
      </c>
      <c r="M46" s="169">
        <v>0</v>
      </c>
      <c r="N46" s="169">
        <v>0</v>
      </c>
    </row>
    <row r="47" spans="2:14" ht="29.25" customHeight="1">
      <c r="B47" s="147" t="s">
        <v>328</v>
      </c>
      <c r="C47" s="169">
        <v>0</v>
      </c>
      <c r="D47" s="169">
        <v>0</v>
      </c>
      <c r="E47" s="169">
        <v>0</v>
      </c>
      <c r="F47" s="169">
        <v>0</v>
      </c>
      <c r="G47" s="169">
        <v>0</v>
      </c>
      <c r="H47" s="169">
        <v>0</v>
      </c>
      <c r="I47" s="169">
        <v>0</v>
      </c>
      <c r="J47" s="169">
        <v>0</v>
      </c>
      <c r="K47" s="169">
        <v>0</v>
      </c>
      <c r="L47" s="169">
        <v>0</v>
      </c>
      <c r="M47" s="169">
        <v>0</v>
      </c>
      <c r="N47" s="169">
        <v>0</v>
      </c>
    </row>
    <row r="48" spans="2:14" ht="29.25" customHeight="1">
      <c r="B48" s="147" t="s">
        <v>329</v>
      </c>
      <c r="C48" s="169">
        <v>0</v>
      </c>
      <c r="D48" s="169">
        <v>0</v>
      </c>
      <c r="E48" s="169">
        <v>0</v>
      </c>
      <c r="F48" s="169">
        <v>0</v>
      </c>
      <c r="G48" s="169">
        <v>0</v>
      </c>
      <c r="H48" s="169">
        <v>0</v>
      </c>
      <c r="I48" s="169">
        <v>0</v>
      </c>
      <c r="J48" s="169">
        <v>0</v>
      </c>
      <c r="K48" s="169">
        <v>0</v>
      </c>
      <c r="L48" s="169">
        <v>0</v>
      </c>
      <c r="M48" s="169">
        <v>0</v>
      </c>
      <c r="N48" s="169">
        <v>0</v>
      </c>
    </row>
    <row r="49" spans="2:14" ht="29.25" customHeight="1">
      <c r="B49" s="147" t="s">
        <v>330</v>
      </c>
      <c r="C49" s="169">
        <v>0</v>
      </c>
      <c r="D49" s="169">
        <v>0</v>
      </c>
      <c r="E49" s="169">
        <v>0</v>
      </c>
      <c r="F49" s="169">
        <v>0</v>
      </c>
      <c r="G49" s="169">
        <v>0</v>
      </c>
      <c r="H49" s="169">
        <v>0</v>
      </c>
      <c r="I49" s="169">
        <v>0</v>
      </c>
      <c r="J49" s="169">
        <v>0</v>
      </c>
      <c r="K49" s="169">
        <v>0</v>
      </c>
      <c r="L49" s="169">
        <v>0</v>
      </c>
      <c r="M49" s="169">
        <v>0</v>
      </c>
      <c r="N49" s="169">
        <v>0</v>
      </c>
    </row>
    <row r="50" spans="2:14" ht="29.25" customHeight="1">
      <c r="B50" s="147" t="s">
        <v>331</v>
      </c>
      <c r="C50" s="169">
        <v>0</v>
      </c>
      <c r="D50" s="169">
        <v>0</v>
      </c>
      <c r="E50" s="169">
        <v>0</v>
      </c>
      <c r="F50" s="169">
        <v>0</v>
      </c>
      <c r="G50" s="169">
        <v>0</v>
      </c>
      <c r="H50" s="169">
        <v>0</v>
      </c>
      <c r="I50" s="169">
        <v>0</v>
      </c>
      <c r="J50" s="169">
        <v>0</v>
      </c>
      <c r="K50" s="169">
        <v>0</v>
      </c>
      <c r="L50" s="169">
        <v>0</v>
      </c>
      <c r="M50" s="169">
        <v>0</v>
      </c>
      <c r="N50" s="169">
        <v>0</v>
      </c>
    </row>
    <row r="51" spans="2:14" ht="29.25" customHeight="1">
      <c r="B51" s="147" t="s">
        <v>332</v>
      </c>
      <c r="C51" s="169">
        <v>0</v>
      </c>
      <c r="D51" s="169">
        <v>0</v>
      </c>
      <c r="E51" s="169">
        <v>0</v>
      </c>
      <c r="F51" s="169">
        <v>0</v>
      </c>
      <c r="G51" s="169">
        <v>0</v>
      </c>
      <c r="H51" s="169">
        <v>0</v>
      </c>
      <c r="I51" s="169">
        <v>0</v>
      </c>
      <c r="J51" s="169">
        <v>0</v>
      </c>
      <c r="K51" s="169">
        <v>0</v>
      </c>
      <c r="L51" s="169">
        <v>0</v>
      </c>
      <c r="M51" s="169">
        <v>0</v>
      </c>
      <c r="N51" s="169">
        <v>0</v>
      </c>
    </row>
    <row r="52" spans="2:14" ht="29.25" customHeight="1">
      <c r="B52" s="147" t="s">
        <v>333</v>
      </c>
      <c r="C52" s="169">
        <v>0</v>
      </c>
      <c r="D52" s="169">
        <v>0</v>
      </c>
      <c r="E52" s="169">
        <v>0</v>
      </c>
      <c r="F52" s="169">
        <v>0</v>
      </c>
      <c r="G52" s="169">
        <v>0</v>
      </c>
      <c r="H52" s="169">
        <v>0</v>
      </c>
      <c r="I52" s="169">
        <v>0</v>
      </c>
      <c r="J52" s="169">
        <v>0</v>
      </c>
      <c r="K52" s="169">
        <v>0</v>
      </c>
      <c r="L52" s="169">
        <v>0</v>
      </c>
      <c r="M52" s="169">
        <v>0</v>
      </c>
      <c r="N52" s="169">
        <v>0</v>
      </c>
    </row>
    <row r="53" spans="2:14" ht="29.25" customHeight="1">
      <c r="B53" s="147" t="s">
        <v>334</v>
      </c>
      <c r="C53" s="169">
        <v>0</v>
      </c>
      <c r="D53" s="169">
        <v>0</v>
      </c>
      <c r="E53" s="169">
        <v>0</v>
      </c>
      <c r="F53" s="169">
        <v>0</v>
      </c>
      <c r="G53" s="169">
        <v>0</v>
      </c>
      <c r="H53" s="169">
        <v>0</v>
      </c>
      <c r="I53" s="169">
        <v>0</v>
      </c>
      <c r="J53" s="169">
        <v>0</v>
      </c>
      <c r="K53" s="169">
        <v>0</v>
      </c>
      <c r="L53" s="169">
        <v>0</v>
      </c>
      <c r="M53" s="169">
        <v>0</v>
      </c>
      <c r="N53" s="169">
        <v>0</v>
      </c>
    </row>
    <row r="54" spans="2:14" ht="29.25" customHeight="1">
      <c r="B54" s="147" t="s">
        <v>335</v>
      </c>
      <c r="C54" s="169">
        <v>0</v>
      </c>
      <c r="D54" s="169">
        <v>0</v>
      </c>
      <c r="E54" s="169">
        <v>0</v>
      </c>
      <c r="F54" s="169">
        <v>0</v>
      </c>
      <c r="G54" s="169">
        <v>0</v>
      </c>
      <c r="H54" s="169">
        <v>0</v>
      </c>
      <c r="I54" s="169">
        <v>0</v>
      </c>
      <c r="J54" s="169">
        <v>0</v>
      </c>
      <c r="K54" s="169">
        <v>0</v>
      </c>
      <c r="L54" s="169">
        <v>0</v>
      </c>
      <c r="M54" s="169">
        <v>0</v>
      </c>
      <c r="N54" s="169">
        <v>0</v>
      </c>
    </row>
    <row r="55" spans="2:14" ht="29.25" customHeight="1">
      <c r="B55" s="147" t="s">
        <v>336</v>
      </c>
      <c r="C55" s="169">
        <v>0</v>
      </c>
      <c r="D55" s="169">
        <v>0</v>
      </c>
      <c r="E55" s="169">
        <v>0</v>
      </c>
      <c r="F55" s="169">
        <v>0</v>
      </c>
      <c r="G55" s="169">
        <v>0</v>
      </c>
      <c r="H55" s="169">
        <v>0</v>
      </c>
      <c r="I55" s="169">
        <v>0</v>
      </c>
      <c r="J55" s="169">
        <v>0</v>
      </c>
      <c r="K55" s="169">
        <v>0</v>
      </c>
      <c r="L55" s="169">
        <v>0</v>
      </c>
      <c r="M55" s="169">
        <v>0</v>
      </c>
      <c r="N55" s="169">
        <v>0</v>
      </c>
    </row>
    <row r="56" spans="2:14" ht="29.25" customHeight="1">
      <c r="B56" s="147" t="s">
        <v>337</v>
      </c>
      <c r="C56" s="169">
        <v>0</v>
      </c>
      <c r="D56" s="169">
        <v>0</v>
      </c>
      <c r="E56" s="169">
        <v>0</v>
      </c>
      <c r="F56" s="169">
        <v>0</v>
      </c>
      <c r="G56" s="169">
        <v>0</v>
      </c>
      <c r="H56" s="169">
        <v>0</v>
      </c>
      <c r="I56" s="169">
        <v>0</v>
      </c>
      <c r="J56" s="169">
        <v>0</v>
      </c>
      <c r="K56" s="169">
        <v>0</v>
      </c>
      <c r="L56" s="169">
        <v>0</v>
      </c>
      <c r="M56" s="169">
        <v>0</v>
      </c>
      <c r="N56" s="169">
        <v>0</v>
      </c>
    </row>
    <row r="57" spans="2:14" ht="29.25" customHeight="1">
      <c r="B57" s="147" t="s">
        <v>345</v>
      </c>
      <c r="C57" s="169">
        <v>0</v>
      </c>
      <c r="D57" s="169">
        <v>0</v>
      </c>
      <c r="E57" s="169">
        <v>0</v>
      </c>
      <c r="F57" s="169">
        <v>0</v>
      </c>
      <c r="G57" s="169">
        <v>0</v>
      </c>
      <c r="H57" s="169">
        <v>0</v>
      </c>
      <c r="I57" s="169">
        <v>0</v>
      </c>
      <c r="J57" s="169">
        <v>0</v>
      </c>
      <c r="K57" s="169">
        <v>0</v>
      </c>
      <c r="L57" s="169">
        <v>0</v>
      </c>
      <c r="M57" s="169">
        <v>0</v>
      </c>
      <c r="N57" s="169">
        <v>0</v>
      </c>
    </row>
    <row r="58" spans="2:15" ht="29.25" customHeight="1">
      <c r="B58" s="147" t="s">
        <v>450</v>
      </c>
      <c r="C58" s="202">
        <v>0</v>
      </c>
      <c r="D58" s="202">
        <v>0</v>
      </c>
      <c r="E58" s="202">
        <v>0</v>
      </c>
      <c r="F58" s="202">
        <v>0</v>
      </c>
      <c r="G58" s="202">
        <v>0</v>
      </c>
      <c r="H58" s="202">
        <v>0</v>
      </c>
      <c r="I58" s="202">
        <v>0</v>
      </c>
      <c r="J58" s="202">
        <v>0</v>
      </c>
      <c r="K58" s="202">
        <v>0</v>
      </c>
      <c r="L58" s="202">
        <v>0</v>
      </c>
      <c r="M58" s="202">
        <v>0</v>
      </c>
      <c r="N58" s="202">
        <v>0</v>
      </c>
      <c r="O58" s="203"/>
    </row>
    <row r="59" spans="2:15" ht="29.25" customHeight="1">
      <c r="B59" s="147" t="s">
        <v>451</v>
      </c>
      <c r="C59" s="202">
        <v>0</v>
      </c>
      <c r="D59" s="202">
        <v>0</v>
      </c>
      <c r="E59" s="202">
        <v>0</v>
      </c>
      <c r="F59" s="202">
        <v>0</v>
      </c>
      <c r="G59" s="202">
        <v>0</v>
      </c>
      <c r="H59" s="202">
        <v>0</v>
      </c>
      <c r="I59" s="202">
        <v>0</v>
      </c>
      <c r="J59" s="202">
        <v>0</v>
      </c>
      <c r="K59" s="202">
        <v>0</v>
      </c>
      <c r="L59" s="202">
        <v>0</v>
      </c>
      <c r="M59" s="202">
        <v>0</v>
      </c>
      <c r="N59" s="202">
        <v>0</v>
      </c>
      <c r="O59" s="203"/>
    </row>
    <row r="60" spans="2:15" ht="29.25" customHeight="1">
      <c r="B60" s="147" t="s">
        <v>338</v>
      </c>
      <c r="C60" s="202">
        <v>0</v>
      </c>
      <c r="D60" s="202">
        <v>0</v>
      </c>
      <c r="E60" s="202">
        <v>0</v>
      </c>
      <c r="F60" s="202">
        <v>0</v>
      </c>
      <c r="G60" s="202">
        <v>0</v>
      </c>
      <c r="H60" s="202">
        <v>0</v>
      </c>
      <c r="I60" s="202">
        <v>0</v>
      </c>
      <c r="J60" s="202">
        <v>0</v>
      </c>
      <c r="K60" s="202">
        <v>0</v>
      </c>
      <c r="L60" s="202">
        <v>0</v>
      </c>
      <c r="M60" s="202">
        <v>0</v>
      </c>
      <c r="N60" s="202">
        <v>0</v>
      </c>
      <c r="O60" s="203"/>
    </row>
    <row r="61" spans="2:14" ht="29.25" customHeight="1">
      <c r="B61" s="377">
        <v>0</v>
      </c>
      <c r="C61" s="378"/>
      <c r="D61" s="378"/>
      <c r="E61" s="378"/>
      <c r="F61" s="378"/>
      <c r="G61" s="378"/>
      <c r="H61" s="378"/>
      <c r="I61" s="378"/>
      <c r="J61" s="378"/>
      <c r="K61" s="378"/>
      <c r="L61" s="378"/>
      <c r="M61" s="378"/>
      <c r="N61" s="379"/>
    </row>
    <row r="62" spans="2:14" ht="29.25" customHeight="1">
      <c r="B62" s="380"/>
      <c r="C62" s="381"/>
      <c r="D62" s="381"/>
      <c r="E62" s="381"/>
      <c r="F62" s="381"/>
      <c r="G62" s="381"/>
      <c r="H62" s="381"/>
      <c r="I62" s="381"/>
      <c r="J62" s="381"/>
      <c r="K62" s="381"/>
      <c r="L62" s="381"/>
      <c r="M62" s="381"/>
      <c r="N62" s="382"/>
    </row>
    <row r="63" spans="2:14" ht="29.25" customHeight="1">
      <c r="B63" s="380"/>
      <c r="C63" s="381"/>
      <c r="D63" s="381"/>
      <c r="E63" s="381"/>
      <c r="F63" s="381"/>
      <c r="G63" s="381"/>
      <c r="H63" s="381"/>
      <c r="I63" s="381"/>
      <c r="J63" s="381"/>
      <c r="K63" s="381"/>
      <c r="L63" s="381"/>
      <c r="M63" s="381"/>
      <c r="N63" s="382"/>
    </row>
    <row r="64" spans="2:14" ht="36.75" customHeight="1">
      <c r="B64" s="380"/>
      <c r="C64" s="381"/>
      <c r="D64" s="381"/>
      <c r="E64" s="381"/>
      <c r="F64" s="381"/>
      <c r="G64" s="381"/>
      <c r="H64" s="381"/>
      <c r="I64" s="381"/>
      <c r="J64" s="381"/>
      <c r="K64" s="381"/>
      <c r="L64" s="381"/>
      <c r="M64" s="381"/>
      <c r="N64" s="382"/>
    </row>
    <row r="65" spans="2:14" ht="36.75" customHeight="1">
      <c r="B65" s="380"/>
      <c r="C65" s="381"/>
      <c r="D65" s="381"/>
      <c r="E65" s="381"/>
      <c r="F65" s="381"/>
      <c r="G65" s="381"/>
      <c r="H65" s="381"/>
      <c r="I65" s="381"/>
      <c r="J65" s="381"/>
      <c r="K65" s="381"/>
      <c r="L65" s="381"/>
      <c r="M65" s="381"/>
      <c r="N65" s="382"/>
    </row>
    <row r="66" spans="2:14" ht="36.75" customHeight="1">
      <c r="B66" s="380"/>
      <c r="C66" s="381"/>
      <c r="D66" s="381"/>
      <c r="E66" s="381"/>
      <c r="F66" s="381"/>
      <c r="G66" s="381"/>
      <c r="H66" s="381"/>
      <c r="I66" s="381"/>
      <c r="J66" s="381"/>
      <c r="K66" s="381"/>
      <c r="L66" s="381"/>
      <c r="M66" s="381"/>
      <c r="N66" s="382"/>
    </row>
    <row r="67" spans="2:14" ht="36.75" customHeight="1">
      <c r="B67" s="380"/>
      <c r="C67" s="381"/>
      <c r="D67" s="381"/>
      <c r="E67" s="381"/>
      <c r="F67" s="381"/>
      <c r="G67" s="381"/>
      <c r="H67" s="381"/>
      <c r="I67" s="381"/>
      <c r="J67" s="381"/>
      <c r="K67" s="381"/>
      <c r="L67" s="381"/>
      <c r="M67" s="381"/>
      <c r="N67" s="382"/>
    </row>
    <row r="68" spans="2:14" ht="36.75" customHeight="1">
      <c r="B68" s="383"/>
      <c r="C68" s="384"/>
      <c r="D68" s="384"/>
      <c r="E68" s="384"/>
      <c r="F68" s="384"/>
      <c r="G68" s="384"/>
      <c r="H68" s="384"/>
      <c r="I68" s="384"/>
      <c r="J68" s="384"/>
      <c r="K68" s="384"/>
      <c r="L68" s="384"/>
      <c r="M68" s="384"/>
      <c r="N68" s="385"/>
    </row>
    <row r="69" spans="2:14" ht="36.75" customHeight="1">
      <c r="B69" s="172" t="s">
        <v>297</v>
      </c>
      <c r="C69" s="386"/>
      <c r="D69" s="387"/>
      <c r="E69" s="387"/>
      <c r="F69" s="387"/>
      <c r="G69" s="387"/>
      <c r="H69" s="387"/>
      <c r="I69" s="387"/>
      <c r="J69" s="387"/>
      <c r="K69" s="387"/>
      <c r="L69" s="387"/>
      <c r="M69" s="387"/>
      <c r="N69" s="388"/>
    </row>
    <row r="70" spans="2:14" ht="36.75" customHeight="1">
      <c r="B70" s="389" t="s">
        <v>239</v>
      </c>
      <c r="C70" s="390"/>
      <c r="D70" s="390"/>
      <c r="E70" s="390"/>
      <c r="F70" s="390"/>
      <c r="G70" s="390"/>
      <c r="H70" s="390"/>
      <c r="I70" s="390"/>
      <c r="J70" s="390"/>
      <c r="K70" s="390"/>
      <c r="L70" s="390"/>
      <c r="M70" s="390"/>
      <c r="N70" s="391"/>
    </row>
    <row r="71" spans="2:14" ht="36.75" customHeight="1">
      <c r="B71" s="305" t="s">
        <v>298</v>
      </c>
      <c r="C71" s="260" t="s">
        <v>299</v>
      </c>
      <c r="D71" s="260"/>
      <c r="E71" s="260"/>
      <c r="F71" s="260" t="s">
        <v>300</v>
      </c>
      <c r="G71" s="260"/>
      <c r="H71" s="260"/>
      <c r="I71" s="392" t="s">
        <v>301</v>
      </c>
      <c r="J71" s="393"/>
      <c r="K71" s="393"/>
      <c r="L71" s="393"/>
      <c r="M71" s="393"/>
      <c r="N71" s="394"/>
    </row>
    <row r="72" spans="2:14" ht="76.5" customHeight="1">
      <c r="B72" s="305"/>
      <c r="C72" s="250"/>
      <c r="D72" s="250"/>
      <c r="E72" s="250"/>
      <c r="F72" s="250"/>
      <c r="G72" s="250"/>
      <c r="H72" s="250"/>
      <c r="I72" s="395"/>
      <c r="J72" s="396"/>
      <c r="K72" s="396"/>
      <c r="L72" s="396"/>
      <c r="M72" s="396"/>
      <c r="N72" s="397"/>
    </row>
    <row r="73" spans="2:14" ht="43.5" customHeight="1">
      <c r="B73" s="172" t="s">
        <v>302</v>
      </c>
      <c r="C73" s="296" t="s">
        <v>266</v>
      </c>
      <c r="D73" s="375"/>
      <c r="E73" s="375"/>
      <c r="F73" s="297"/>
      <c r="G73" s="253" t="s">
        <v>303</v>
      </c>
      <c r="H73" s="253"/>
      <c r="I73" s="296" t="s">
        <v>267</v>
      </c>
      <c r="J73" s="375"/>
      <c r="K73" s="375"/>
      <c r="L73" s="375"/>
      <c r="M73" s="375"/>
      <c r="N73" s="376"/>
    </row>
    <row r="74" spans="2:14" ht="33" customHeight="1">
      <c r="B74" s="172" t="s">
        <v>304</v>
      </c>
      <c r="C74" s="407" t="s">
        <v>426</v>
      </c>
      <c r="D74" s="408"/>
      <c r="E74" s="408"/>
      <c r="F74" s="409"/>
      <c r="G74" s="254" t="s">
        <v>305</v>
      </c>
      <c r="H74" s="254"/>
      <c r="I74" s="296" t="s">
        <v>248</v>
      </c>
      <c r="J74" s="375"/>
      <c r="K74" s="375"/>
      <c r="L74" s="375"/>
      <c r="M74" s="375"/>
      <c r="N74" s="376"/>
    </row>
    <row r="75" spans="2:14" ht="24.75" customHeight="1">
      <c r="B75" s="172" t="s">
        <v>306</v>
      </c>
      <c r="C75" s="250"/>
      <c r="D75" s="250"/>
      <c r="E75" s="250"/>
      <c r="F75" s="250"/>
      <c r="G75" s="260" t="s">
        <v>307</v>
      </c>
      <c r="H75" s="260"/>
      <c r="I75" s="400"/>
      <c r="J75" s="401"/>
      <c r="K75" s="401"/>
      <c r="L75" s="401"/>
      <c r="M75" s="401"/>
      <c r="N75" s="402"/>
    </row>
    <row r="76" spans="2:14" ht="47.25" customHeight="1" thickBot="1">
      <c r="B76" s="174" t="s">
        <v>308</v>
      </c>
      <c r="C76" s="406"/>
      <c r="D76" s="406"/>
      <c r="E76" s="406"/>
      <c r="F76" s="406"/>
      <c r="G76" s="399"/>
      <c r="H76" s="399"/>
      <c r="I76" s="403"/>
      <c r="J76" s="404"/>
      <c r="K76" s="404"/>
      <c r="L76" s="404"/>
      <c r="M76" s="404"/>
      <c r="N76" s="405"/>
    </row>
    <row r="77" spans="2:14" ht="45.75" customHeight="1">
      <c r="B77" s="155"/>
      <c r="C77" s="156"/>
      <c r="D77" s="156"/>
      <c r="E77" s="157"/>
      <c r="F77" s="157"/>
      <c r="G77" s="158"/>
      <c r="H77" s="159"/>
      <c r="I77" s="156"/>
      <c r="J77" s="156"/>
      <c r="K77" s="156"/>
      <c r="L77" s="156"/>
      <c r="M77" s="156"/>
      <c r="N77" s="156"/>
    </row>
    <row r="78" spans="2:14" ht="61.5" customHeight="1">
      <c r="B78" s="155"/>
      <c r="C78" s="156"/>
      <c r="D78" s="156"/>
      <c r="E78" s="157"/>
      <c r="F78" s="157"/>
      <c r="G78" s="158"/>
      <c r="H78" s="159"/>
      <c r="I78" s="156"/>
      <c r="J78" s="156"/>
      <c r="K78" s="156"/>
      <c r="L78" s="156"/>
      <c r="M78" s="156"/>
      <c r="N78" s="156"/>
    </row>
    <row r="79" spans="2:14" ht="49.5" customHeight="1">
      <c r="B79" s="155"/>
      <c r="C79" s="156"/>
      <c r="D79" s="156"/>
      <c r="E79" s="157"/>
      <c r="F79" s="157"/>
      <c r="G79" s="158"/>
      <c r="H79" s="159"/>
      <c r="I79" s="156"/>
      <c r="J79" s="156"/>
      <c r="K79" s="156"/>
      <c r="L79" s="156"/>
      <c r="M79" s="156"/>
      <c r="N79" s="156"/>
    </row>
    <row r="80" spans="2:14" ht="15">
      <c r="B80" s="155"/>
      <c r="C80" s="156"/>
      <c r="D80" s="156"/>
      <c r="E80" s="157"/>
      <c r="F80" s="157"/>
      <c r="G80" s="158"/>
      <c r="H80" s="159"/>
      <c r="I80" s="156"/>
      <c r="J80" s="156"/>
      <c r="K80" s="156"/>
      <c r="L80" s="156"/>
      <c r="M80" s="156"/>
      <c r="N80" s="156"/>
    </row>
  </sheetData>
  <sheetProtection/>
  <mergeCells count="52">
    <mergeCell ref="C75:F75"/>
    <mergeCell ref="G75:H76"/>
    <mergeCell ref="I75:N76"/>
    <mergeCell ref="C76:F76"/>
    <mergeCell ref="C9:D9"/>
    <mergeCell ref="C20:H20"/>
    <mergeCell ref="C73:F73"/>
    <mergeCell ref="G73:H73"/>
    <mergeCell ref="I73:N73"/>
    <mergeCell ref="C74:F74"/>
    <mergeCell ref="G5:N5"/>
    <mergeCell ref="I72:N72"/>
    <mergeCell ref="C72:E72"/>
    <mergeCell ref="F72:H72"/>
    <mergeCell ref="J20:N20"/>
    <mergeCell ref="C21:N21"/>
    <mergeCell ref="G74:H74"/>
    <mergeCell ref="I74:N74"/>
    <mergeCell ref="B61:N68"/>
    <mergeCell ref="C69:N69"/>
    <mergeCell ref="B70:N70"/>
    <mergeCell ref="B71:B72"/>
    <mergeCell ref="C71:E71"/>
    <mergeCell ref="F71:H71"/>
    <mergeCell ref="I71:N71"/>
    <mergeCell ref="B22:N22"/>
    <mergeCell ref="C13:N13"/>
    <mergeCell ref="C14:N14"/>
    <mergeCell ref="C15:N15"/>
    <mergeCell ref="C16:N16"/>
    <mergeCell ref="C17:N17"/>
    <mergeCell ref="C18:N18"/>
    <mergeCell ref="C19:N19"/>
    <mergeCell ref="E10:F10"/>
    <mergeCell ref="C11:H11"/>
    <mergeCell ref="I11:J11"/>
    <mergeCell ref="K11:N11"/>
    <mergeCell ref="C12:H12"/>
    <mergeCell ref="I12:J12"/>
    <mergeCell ref="K12:N12"/>
    <mergeCell ref="C10:D10"/>
    <mergeCell ref="G10:N10"/>
    <mergeCell ref="B2:B5"/>
    <mergeCell ref="B6:N6"/>
    <mergeCell ref="B7:N7"/>
    <mergeCell ref="B8:N8"/>
    <mergeCell ref="E9:F9"/>
    <mergeCell ref="G9:N9"/>
    <mergeCell ref="C5:F5"/>
    <mergeCell ref="C2:N2"/>
    <mergeCell ref="C3:N3"/>
    <mergeCell ref="C4:N4"/>
  </mergeCells>
  <dataValidations count="2">
    <dataValidation type="list" allowBlank="1" showInputMessage="1" showErrorMessage="1" sqref="C21">
      <formula1>4!#REF!</formula1>
    </dataValidation>
    <dataValidation type="list" allowBlank="1" showInputMessage="1" showErrorMessage="1" sqref="C12">
      <formula1>4!#REF!</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7">
      <selection activeCell="A1" sqref="A1"/>
    </sheetView>
  </sheetViews>
  <sheetFormatPr defaultColWidth="11.421875" defaultRowHeight="15"/>
  <cols>
    <col min="1" max="1" width="65.28125" style="1" bestFit="1" customWidth="1"/>
    <col min="2" max="2" width="11.421875" style="1" customWidth="1"/>
    <col min="3" max="3" width="63.421875" style="2" customWidth="1"/>
    <col min="4" max="4" width="11.421875" style="2" customWidth="1"/>
    <col min="5" max="5" width="11.421875" style="21" customWidth="1"/>
    <col min="6" max="6" width="18.8515625" style="21" customWidth="1"/>
    <col min="7" max="7" width="11.421875" style="1" customWidth="1"/>
    <col min="8" max="11" width="20.7109375" style="1" customWidth="1"/>
    <col min="12" max="12" width="11.421875" style="1" customWidth="1"/>
    <col min="13" max="16" width="11.421875" style="1" hidden="1" customWidth="1"/>
    <col min="17" max="17" width="15.8515625" style="1" hidden="1" customWidth="1"/>
    <col min="18" max="20" width="11.421875" style="1" hidden="1" customWidth="1"/>
    <col min="21" max="22" width="0" style="1" hidden="1" customWidth="1"/>
    <col min="23" max="16384" width="11.421875" style="1" customWidth="1"/>
  </cols>
  <sheetData>
    <row r="1" spans="1:20" ht="37.5" customHeight="1">
      <c r="A1" s="81" t="s">
        <v>356</v>
      </c>
      <c r="C1" s="81" t="s">
        <v>25</v>
      </c>
      <c r="E1" s="81" t="s">
        <v>26</v>
      </c>
      <c r="F1" s="81" t="s">
        <v>27</v>
      </c>
      <c r="H1" s="421" t="s">
        <v>346</v>
      </c>
      <c r="I1" s="421"/>
      <c r="J1" s="421"/>
      <c r="K1" s="421"/>
      <c r="L1" s="422" t="s">
        <v>28</v>
      </c>
      <c r="M1" s="423"/>
      <c r="N1" s="423"/>
      <c r="O1" s="423"/>
      <c r="P1" s="3"/>
      <c r="Q1" s="410" t="s">
        <v>29</v>
      </c>
      <c r="R1" s="410"/>
      <c r="S1" s="410"/>
      <c r="T1" s="410"/>
    </row>
    <row r="2" spans="1:20" ht="21" customHeight="1" thickBot="1">
      <c r="A2" s="4" t="s">
        <v>357</v>
      </c>
      <c r="C2" s="5" t="s">
        <v>30</v>
      </c>
      <c r="E2" s="6">
        <v>1</v>
      </c>
      <c r="F2" s="6" t="s">
        <v>31</v>
      </c>
      <c r="H2" s="411" t="s">
        <v>133</v>
      </c>
      <c r="I2" s="412"/>
      <c r="J2" s="412"/>
      <c r="K2" s="413"/>
      <c r="M2" s="7">
        <v>2012</v>
      </c>
      <c r="N2" s="7"/>
      <c r="O2" s="7"/>
      <c r="P2" s="8"/>
      <c r="Q2" s="81"/>
      <c r="R2" s="9" t="s">
        <v>33</v>
      </c>
      <c r="S2" s="9" t="s">
        <v>34</v>
      </c>
      <c r="T2" s="9" t="s">
        <v>35</v>
      </c>
    </row>
    <row r="3" spans="1:20" ht="19.5" customHeight="1">
      <c r="A3" s="10" t="s">
        <v>358</v>
      </c>
      <c r="C3" s="5" t="s">
        <v>36</v>
      </c>
      <c r="E3" s="6">
        <v>2</v>
      </c>
      <c r="F3" s="6" t="s">
        <v>37</v>
      </c>
      <c r="H3" s="414" t="s">
        <v>32</v>
      </c>
      <c r="I3" s="25">
        <v>2017</v>
      </c>
      <c r="J3" s="26"/>
      <c r="K3" s="27"/>
      <c r="M3" s="11" t="s">
        <v>33</v>
      </c>
      <c r="N3" s="11" t="s">
        <v>34</v>
      </c>
      <c r="O3" s="11" t="s">
        <v>35</v>
      </c>
      <c r="P3" s="8"/>
      <c r="Q3" s="12" t="s">
        <v>38</v>
      </c>
      <c r="R3" s="13">
        <v>479830</v>
      </c>
      <c r="S3" s="13">
        <v>222331</v>
      </c>
      <c r="T3" s="13">
        <v>257499</v>
      </c>
    </row>
    <row r="4" spans="1:20" ht="15.75" customHeight="1">
      <c r="A4" s="17" t="s">
        <v>359</v>
      </c>
      <c r="C4" s="5" t="s">
        <v>39</v>
      </c>
      <c r="E4" s="6">
        <v>3</v>
      </c>
      <c r="F4" s="6" t="s">
        <v>40</v>
      </c>
      <c r="H4" s="415"/>
      <c r="I4" s="28" t="s">
        <v>33</v>
      </c>
      <c r="J4" s="29" t="s">
        <v>34</v>
      </c>
      <c r="K4" s="30" t="s">
        <v>35</v>
      </c>
      <c r="M4" s="13">
        <v>7571345</v>
      </c>
      <c r="N4" s="13">
        <v>3653868</v>
      </c>
      <c r="O4" s="13">
        <v>3917477</v>
      </c>
      <c r="P4" s="8"/>
      <c r="Q4" s="12" t="s">
        <v>41</v>
      </c>
      <c r="R4" s="13">
        <v>135160</v>
      </c>
      <c r="S4" s="13">
        <v>62795</v>
      </c>
      <c r="T4" s="13">
        <v>72365</v>
      </c>
    </row>
    <row r="5" spans="3:20" ht="12.75">
      <c r="C5" s="5" t="s">
        <v>42</v>
      </c>
      <c r="E5" s="6">
        <v>4</v>
      </c>
      <c r="F5" s="6" t="s">
        <v>43</v>
      </c>
      <c r="H5" s="31" t="s">
        <v>134</v>
      </c>
      <c r="I5" s="32"/>
      <c r="J5" s="33"/>
      <c r="K5" s="34"/>
      <c r="M5" s="15">
        <v>120482</v>
      </c>
      <c r="N5" s="15">
        <v>61704</v>
      </c>
      <c r="O5" s="15">
        <v>58778</v>
      </c>
      <c r="P5" s="8"/>
      <c r="Q5" s="12" t="s">
        <v>44</v>
      </c>
      <c r="R5" s="13">
        <v>109955</v>
      </c>
      <c r="S5" s="13">
        <v>55153</v>
      </c>
      <c r="T5" s="13">
        <v>54802</v>
      </c>
    </row>
    <row r="6" spans="1:20" ht="12.75">
      <c r="A6" s="16" t="s">
        <v>19</v>
      </c>
      <c r="C6" s="5" t="s">
        <v>45</v>
      </c>
      <c r="E6" s="6">
        <v>5</v>
      </c>
      <c r="F6" s="6" t="s">
        <v>46</v>
      </c>
      <c r="H6" s="82" t="s">
        <v>33</v>
      </c>
      <c r="I6" s="83">
        <v>8080734</v>
      </c>
      <c r="J6" s="83">
        <v>3912910</v>
      </c>
      <c r="K6" s="83">
        <v>4167824</v>
      </c>
      <c r="M6" s="15">
        <v>120064</v>
      </c>
      <c r="N6" s="15">
        <v>61454</v>
      </c>
      <c r="O6" s="15">
        <v>58610</v>
      </c>
      <c r="P6" s="8"/>
      <c r="Q6" s="12" t="s">
        <v>47</v>
      </c>
      <c r="R6" s="13">
        <v>409257</v>
      </c>
      <c r="S6" s="13">
        <v>199566</v>
      </c>
      <c r="T6" s="13">
        <v>209691</v>
      </c>
    </row>
    <row r="7" spans="1:20" ht="12.75" customHeight="1">
      <c r="A7" s="17" t="s">
        <v>48</v>
      </c>
      <c r="C7" s="5" t="s">
        <v>49</v>
      </c>
      <c r="E7" s="6">
        <v>6</v>
      </c>
      <c r="F7" s="6" t="s">
        <v>50</v>
      </c>
      <c r="H7" s="84" t="s">
        <v>135</v>
      </c>
      <c r="I7" s="85">
        <v>607390</v>
      </c>
      <c r="J7" s="85">
        <v>312062</v>
      </c>
      <c r="K7" s="85">
        <v>295328</v>
      </c>
      <c r="M7" s="15">
        <v>119780</v>
      </c>
      <c r="N7" s="15">
        <v>61272</v>
      </c>
      <c r="O7" s="15">
        <v>58508</v>
      </c>
      <c r="P7" s="8"/>
      <c r="Q7" s="12" t="s">
        <v>51</v>
      </c>
      <c r="R7" s="13">
        <v>400686</v>
      </c>
      <c r="S7" s="13">
        <v>197911</v>
      </c>
      <c r="T7" s="13">
        <v>202775</v>
      </c>
    </row>
    <row r="8" spans="1:20" ht="14.25" customHeight="1">
      <c r="A8" s="17" t="s">
        <v>52</v>
      </c>
      <c r="C8" s="5" t="s">
        <v>53</v>
      </c>
      <c r="E8" s="6">
        <v>7</v>
      </c>
      <c r="F8" s="6" t="s">
        <v>54</v>
      </c>
      <c r="H8" s="84" t="s">
        <v>136</v>
      </c>
      <c r="I8" s="85">
        <v>601914</v>
      </c>
      <c r="J8" s="85">
        <v>308936</v>
      </c>
      <c r="K8" s="85">
        <v>292978</v>
      </c>
      <c r="M8" s="15">
        <v>119273</v>
      </c>
      <c r="N8" s="15">
        <v>61064</v>
      </c>
      <c r="O8" s="15">
        <v>58209</v>
      </c>
      <c r="P8" s="8"/>
      <c r="Q8" s="12" t="s">
        <v>55</v>
      </c>
      <c r="R8" s="13">
        <v>201593</v>
      </c>
      <c r="S8" s="13">
        <v>99557</v>
      </c>
      <c r="T8" s="13">
        <v>102036</v>
      </c>
    </row>
    <row r="9" spans="1:20" ht="15.75" customHeight="1">
      <c r="A9" s="17" t="s">
        <v>56</v>
      </c>
      <c r="C9" s="81" t="s">
        <v>57</v>
      </c>
      <c r="E9" s="6">
        <v>8</v>
      </c>
      <c r="F9" s="6" t="s">
        <v>58</v>
      </c>
      <c r="H9" s="84" t="s">
        <v>137</v>
      </c>
      <c r="I9" s="85">
        <v>602967</v>
      </c>
      <c r="J9" s="85">
        <v>308654</v>
      </c>
      <c r="K9" s="85">
        <v>294313</v>
      </c>
      <c r="M9" s="15">
        <v>118935</v>
      </c>
      <c r="N9" s="15">
        <v>60931</v>
      </c>
      <c r="O9" s="15">
        <v>58004</v>
      </c>
      <c r="P9" s="8"/>
      <c r="Q9" s="12" t="s">
        <v>59</v>
      </c>
      <c r="R9" s="13">
        <v>597522</v>
      </c>
      <c r="S9" s="13">
        <v>292176</v>
      </c>
      <c r="T9" s="13">
        <v>305346</v>
      </c>
    </row>
    <row r="10" spans="1:20" ht="12.75">
      <c r="A10" s="17" t="s">
        <v>60</v>
      </c>
      <c r="C10" s="5" t="s">
        <v>61</v>
      </c>
      <c r="E10" s="6">
        <v>9</v>
      </c>
      <c r="F10" s="6" t="s">
        <v>62</v>
      </c>
      <c r="H10" s="84" t="s">
        <v>138</v>
      </c>
      <c r="I10" s="85">
        <v>632370</v>
      </c>
      <c r="J10" s="85">
        <v>321173</v>
      </c>
      <c r="K10" s="85">
        <v>311197</v>
      </c>
      <c r="M10" s="15">
        <v>118833</v>
      </c>
      <c r="N10" s="15">
        <v>60903</v>
      </c>
      <c r="O10" s="15">
        <v>57930</v>
      </c>
      <c r="P10" s="8"/>
      <c r="Q10" s="12" t="s">
        <v>63</v>
      </c>
      <c r="R10" s="13">
        <v>1030623</v>
      </c>
      <c r="S10" s="13">
        <v>502287</v>
      </c>
      <c r="T10" s="13">
        <v>528336</v>
      </c>
    </row>
    <row r="11" spans="1:20" ht="12.75">
      <c r="A11" s="17" t="s">
        <v>64</v>
      </c>
      <c r="C11" s="5" t="s">
        <v>65</v>
      </c>
      <c r="E11" s="6">
        <v>10</v>
      </c>
      <c r="F11" s="6" t="s">
        <v>66</v>
      </c>
      <c r="H11" s="84" t="s">
        <v>139</v>
      </c>
      <c r="I11" s="85">
        <v>672749</v>
      </c>
      <c r="J11" s="85">
        <v>339928</v>
      </c>
      <c r="K11" s="85">
        <v>332821</v>
      </c>
      <c r="M11" s="15">
        <v>118730</v>
      </c>
      <c r="N11" s="15">
        <v>60874</v>
      </c>
      <c r="O11" s="15">
        <v>57856</v>
      </c>
      <c r="P11" s="8"/>
      <c r="Q11" s="12" t="s">
        <v>67</v>
      </c>
      <c r="R11" s="13">
        <v>353859</v>
      </c>
      <c r="S11" s="13">
        <v>167533</v>
      </c>
      <c r="T11" s="13">
        <v>186326</v>
      </c>
    </row>
    <row r="12" spans="1:20" ht="12.75">
      <c r="A12" s="17" t="s">
        <v>68</v>
      </c>
      <c r="C12" s="5" t="s">
        <v>69</v>
      </c>
      <c r="E12" s="6">
        <v>11</v>
      </c>
      <c r="F12" s="6" t="s">
        <v>70</v>
      </c>
      <c r="H12" s="84" t="s">
        <v>140</v>
      </c>
      <c r="I12" s="85">
        <v>650902</v>
      </c>
      <c r="J12" s="85">
        <v>329064</v>
      </c>
      <c r="K12" s="85">
        <v>321838</v>
      </c>
      <c r="M12" s="15">
        <v>118696</v>
      </c>
      <c r="N12" s="15">
        <v>60878</v>
      </c>
      <c r="O12" s="15">
        <v>57818</v>
      </c>
      <c r="P12" s="8"/>
      <c r="Q12" s="12" t="s">
        <v>71</v>
      </c>
      <c r="R12" s="13">
        <v>851299</v>
      </c>
      <c r="S12" s="13">
        <v>406597</v>
      </c>
      <c r="T12" s="13">
        <v>444702</v>
      </c>
    </row>
    <row r="13" spans="1:20" ht="12.75">
      <c r="A13" s="17" t="s">
        <v>72</v>
      </c>
      <c r="C13" s="5" t="s">
        <v>73</v>
      </c>
      <c r="E13" s="6">
        <v>12</v>
      </c>
      <c r="F13" s="6" t="s">
        <v>74</v>
      </c>
      <c r="H13" s="84" t="s">
        <v>141</v>
      </c>
      <c r="I13" s="85">
        <v>651442</v>
      </c>
      <c r="J13" s="85">
        <v>316050</v>
      </c>
      <c r="K13" s="85">
        <v>335392</v>
      </c>
      <c r="M13" s="15">
        <v>119101</v>
      </c>
      <c r="N13" s="15">
        <v>61076</v>
      </c>
      <c r="O13" s="15">
        <v>58025</v>
      </c>
      <c r="P13" s="8"/>
      <c r="Q13" s="12" t="s">
        <v>75</v>
      </c>
      <c r="R13" s="13">
        <v>1094488</v>
      </c>
      <c r="S13" s="13">
        <v>518960</v>
      </c>
      <c r="T13" s="13">
        <v>575528</v>
      </c>
    </row>
    <row r="14" spans="1:20" ht="12.75">
      <c r="A14" s="17" t="s">
        <v>76</v>
      </c>
      <c r="C14" s="5" t="s">
        <v>77</v>
      </c>
      <c r="E14" s="6">
        <v>13</v>
      </c>
      <c r="F14" s="6" t="s">
        <v>78</v>
      </c>
      <c r="H14" s="84" t="s">
        <v>142</v>
      </c>
      <c r="I14" s="85">
        <v>640060</v>
      </c>
      <c r="J14" s="85">
        <v>303971</v>
      </c>
      <c r="K14" s="85">
        <v>336089</v>
      </c>
      <c r="M14" s="15">
        <v>119856</v>
      </c>
      <c r="N14" s="15">
        <v>61418</v>
      </c>
      <c r="O14" s="15">
        <v>58438</v>
      </c>
      <c r="P14" s="8"/>
      <c r="Q14" s="12" t="s">
        <v>79</v>
      </c>
      <c r="R14" s="13">
        <v>234948</v>
      </c>
      <c r="S14" s="13">
        <v>112703</v>
      </c>
      <c r="T14" s="13">
        <v>122245</v>
      </c>
    </row>
    <row r="15" spans="1:20" ht="12.75">
      <c r="A15" s="17" t="s">
        <v>80</v>
      </c>
      <c r="C15" s="5" t="s">
        <v>81</v>
      </c>
      <c r="E15" s="6">
        <v>14</v>
      </c>
      <c r="F15" s="6" t="s">
        <v>82</v>
      </c>
      <c r="H15" s="84" t="s">
        <v>143</v>
      </c>
      <c r="I15" s="85">
        <v>563389</v>
      </c>
      <c r="J15" s="85">
        <v>268367</v>
      </c>
      <c r="K15" s="85">
        <v>295022</v>
      </c>
      <c r="M15" s="15">
        <v>121019</v>
      </c>
      <c r="N15" s="15">
        <v>61921</v>
      </c>
      <c r="O15" s="15">
        <v>59098</v>
      </c>
      <c r="P15" s="8"/>
      <c r="Q15" s="12" t="s">
        <v>83</v>
      </c>
      <c r="R15" s="13">
        <v>147933</v>
      </c>
      <c r="S15" s="13">
        <v>68544</v>
      </c>
      <c r="T15" s="13">
        <v>79389</v>
      </c>
    </row>
    <row r="16" spans="1:20" ht="12.75">
      <c r="A16" s="17" t="s">
        <v>21</v>
      </c>
      <c r="C16" s="5" t="s">
        <v>84</v>
      </c>
      <c r="E16" s="6">
        <v>15</v>
      </c>
      <c r="F16" s="6" t="s">
        <v>85</v>
      </c>
      <c r="H16" s="84" t="s">
        <v>144</v>
      </c>
      <c r="I16" s="85">
        <v>519261</v>
      </c>
      <c r="J16" s="85">
        <v>244556</v>
      </c>
      <c r="K16" s="85">
        <v>274705</v>
      </c>
      <c r="M16" s="15">
        <v>122272</v>
      </c>
      <c r="N16" s="15">
        <v>62471</v>
      </c>
      <c r="O16" s="15">
        <v>59801</v>
      </c>
      <c r="P16" s="8"/>
      <c r="Q16" s="12" t="s">
        <v>86</v>
      </c>
      <c r="R16" s="13">
        <v>98209</v>
      </c>
      <c r="S16" s="13">
        <v>49277</v>
      </c>
      <c r="T16" s="13">
        <v>48932</v>
      </c>
    </row>
    <row r="17" spans="1:20" ht="12.75">
      <c r="A17" s="18" t="s">
        <v>87</v>
      </c>
      <c r="C17" s="5" t="s">
        <v>88</v>
      </c>
      <c r="E17" s="6">
        <v>16</v>
      </c>
      <c r="F17" s="6" t="s">
        <v>89</v>
      </c>
      <c r="H17" s="84" t="s">
        <v>145</v>
      </c>
      <c r="I17" s="85">
        <v>503389</v>
      </c>
      <c r="J17" s="85">
        <v>233302</v>
      </c>
      <c r="K17" s="85">
        <v>270087</v>
      </c>
      <c r="M17" s="15">
        <v>123722</v>
      </c>
      <c r="N17" s="15">
        <v>63080</v>
      </c>
      <c r="O17" s="15">
        <v>60642</v>
      </c>
      <c r="P17" s="8"/>
      <c r="Q17" s="12" t="s">
        <v>90</v>
      </c>
      <c r="R17" s="13">
        <v>108457</v>
      </c>
      <c r="S17" s="13">
        <v>52580</v>
      </c>
      <c r="T17" s="13">
        <v>55877</v>
      </c>
    </row>
    <row r="18" spans="1:20" ht="43.5" customHeight="1">
      <c r="A18" s="86" t="s">
        <v>146</v>
      </c>
      <c r="C18" s="5" t="s">
        <v>91</v>
      </c>
      <c r="E18" s="6">
        <v>17</v>
      </c>
      <c r="F18" s="6" t="s">
        <v>92</v>
      </c>
      <c r="H18" s="84" t="s">
        <v>147</v>
      </c>
      <c r="I18" s="85">
        <v>439872</v>
      </c>
      <c r="J18" s="85">
        <v>200142</v>
      </c>
      <c r="K18" s="85">
        <v>239730</v>
      </c>
      <c r="M18" s="15">
        <v>125124</v>
      </c>
      <c r="N18" s="15">
        <v>63639</v>
      </c>
      <c r="O18" s="15">
        <v>61485</v>
      </c>
      <c r="P18" s="8"/>
      <c r="Q18" s="12" t="s">
        <v>93</v>
      </c>
      <c r="R18" s="13">
        <v>258212</v>
      </c>
      <c r="S18" s="13">
        <v>125944</v>
      </c>
      <c r="T18" s="13">
        <v>132268</v>
      </c>
    </row>
    <row r="19" spans="1:20" ht="37.5" customHeight="1">
      <c r="A19" s="86" t="s">
        <v>148</v>
      </c>
      <c r="C19" s="5" t="s">
        <v>94</v>
      </c>
      <c r="E19" s="6">
        <v>18</v>
      </c>
      <c r="F19" s="6" t="s">
        <v>95</v>
      </c>
      <c r="H19" s="84" t="s">
        <v>149</v>
      </c>
      <c r="I19" s="85">
        <v>341916</v>
      </c>
      <c r="J19" s="85">
        <v>152813</v>
      </c>
      <c r="K19" s="85">
        <v>189103</v>
      </c>
      <c r="M19" s="15">
        <v>126598</v>
      </c>
      <c r="N19" s="15">
        <v>64282</v>
      </c>
      <c r="O19" s="15">
        <v>62316</v>
      </c>
      <c r="P19" s="8"/>
      <c r="Q19" s="12" t="s">
        <v>96</v>
      </c>
      <c r="R19" s="13">
        <v>24160</v>
      </c>
      <c r="S19" s="13">
        <v>12726</v>
      </c>
      <c r="T19" s="13">
        <v>11434</v>
      </c>
    </row>
    <row r="20" spans="1:20" ht="33.75" customHeight="1">
      <c r="A20" s="86" t="s">
        <v>150</v>
      </c>
      <c r="C20" s="5" t="s">
        <v>97</v>
      </c>
      <c r="E20" s="6">
        <v>19</v>
      </c>
      <c r="F20" s="6" t="s">
        <v>98</v>
      </c>
      <c r="H20" s="84" t="s">
        <v>151</v>
      </c>
      <c r="I20" s="85">
        <v>253646</v>
      </c>
      <c r="J20" s="85">
        <v>111646</v>
      </c>
      <c r="K20" s="85">
        <v>142000</v>
      </c>
      <c r="M20" s="15">
        <v>128143</v>
      </c>
      <c r="N20" s="15">
        <v>65043</v>
      </c>
      <c r="O20" s="15">
        <v>63100</v>
      </c>
      <c r="P20" s="8"/>
      <c r="Q20" s="12" t="s">
        <v>99</v>
      </c>
      <c r="R20" s="13">
        <v>377272</v>
      </c>
      <c r="S20" s="13">
        <v>184951</v>
      </c>
      <c r="T20" s="13">
        <v>192321</v>
      </c>
    </row>
    <row r="21" spans="1:20" ht="33.75" customHeight="1">
      <c r="A21" s="86" t="s">
        <v>152</v>
      </c>
      <c r="C21" s="5" t="s">
        <v>100</v>
      </c>
      <c r="E21" s="6">
        <v>20</v>
      </c>
      <c r="F21" s="6" t="s">
        <v>101</v>
      </c>
      <c r="H21" s="84" t="s">
        <v>153</v>
      </c>
      <c r="I21" s="85">
        <v>177853</v>
      </c>
      <c r="J21" s="85">
        <v>76747</v>
      </c>
      <c r="K21" s="85">
        <v>101106</v>
      </c>
      <c r="M21" s="15">
        <v>129625</v>
      </c>
      <c r="N21" s="15">
        <v>65820</v>
      </c>
      <c r="O21" s="15">
        <v>63805</v>
      </c>
      <c r="P21" s="8"/>
      <c r="Q21" s="12" t="s">
        <v>102</v>
      </c>
      <c r="R21" s="13">
        <v>651586</v>
      </c>
      <c r="S21" s="13">
        <v>319009</v>
      </c>
      <c r="T21" s="13">
        <v>332577</v>
      </c>
    </row>
    <row r="22" spans="1:20" ht="33.75" customHeight="1">
      <c r="A22" s="86" t="s">
        <v>360</v>
      </c>
      <c r="C22" s="5" t="s">
        <v>103</v>
      </c>
      <c r="E22" s="6">
        <v>55</v>
      </c>
      <c r="F22" s="6" t="s">
        <v>104</v>
      </c>
      <c r="H22" s="84" t="s">
        <v>155</v>
      </c>
      <c r="I22" s="85">
        <v>113108</v>
      </c>
      <c r="J22" s="85">
        <v>45521</v>
      </c>
      <c r="K22" s="85">
        <v>67587</v>
      </c>
      <c r="M22" s="15">
        <v>131107</v>
      </c>
      <c r="N22" s="15">
        <v>66558</v>
      </c>
      <c r="O22" s="15">
        <v>64549</v>
      </c>
      <c r="P22" s="8"/>
      <c r="Q22" s="12" t="s">
        <v>105</v>
      </c>
      <c r="R22" s="13">
        <v>6296</v>
      </c>
      <c r="S22" s="13">
        <v>3268</v>
      </c>
      <c r="T22" s="13">
        <v>3028</v>
      </c>
    </row>
    <row r="23" spans="1:20" ht="33.75" customHeight="1">
      <c r="A23" s="86" t="s">
        <v>156</v>
      </c>
      <c r="C23" s="19" t="s">
        <v>106</v>
      </c>
      <c r="E23" s="6">
        <v>66</v>
      </c>
      <c r="F23" s="6" t="s">
        <v>107</v>
      </c>
      <c r="H23" s="84" t="s">
        <v>127</v>
      </c>
      <c r="I23" s="85">
        <v>108506</v>
      </c>
      <c r="J23" s="85">
        <v>39978</v>
      </c>
      <c r="K23" s="85">
        <v>68528</v>
      </c>
      <c r="M23" s="15">
        <v>132790</v>
      </c>
      <c r="N23" s="15">
        <v>67353</v>
      </c>
      <c r="O23" s="15">
        <v>65437</v>
      </c>
      <c r="P23" s="8"/>
      <c r="Q23" s="14" t="s">
        <v>33</v>
      </c>
      <c r="R23" s="20">
        <f>SUM(R3:R22)</f>
        <v>7571345</v>
      </c>
      <c r="S23" s="20">
        <f>SUM(S3:S22)</f>
        <v>3653868</v>
      </c>
      <c r="T23" s="20">
        <f>SUM(T3:T22)</f>
        <v>3917477</v>
      </c>
    </row>
    <row r="24" spans="1:16" ht="33.75" customHeight="1" thickBot="1">
      <c r="A24" s="86" t="s">
        <v>157</v>
      </c>
      <c r="C24" s="5" t="s">
        <v>108</v>
      </c>
      <c r="E24" s="6">
        <v>77</v>
      </c>
      <c r="F24" s="6" t="s">
        <v>109</v>
      </c>
      <c r="M24" s="15">
        <v>133340</v>
      </c>
      <c r="N24" s="15">
        <v>67602</v>
      </c>
      <c r="O24" s="15">
        <v>65738</v>
      </c>
      <c r="P24" s="8"/>
    </row>
    <row r="25" spans="1:20" ht="33.75" customHeight="1">
      <c r="A25" s="86" t="s">
        <v>158</v>
      </c>
      <c r="C25" s="5" t="s">
        <v>110</v>
      </c>
      <c r="E25" s="6">
        <v>88</v>
      </c>
      <c r="F25" s="6" t="s">
        <v>111</v>
      </c>
      <c r="M25" s="15">
        <v>132165</v>
      </c>
      <c r="N25" s="15">
        <v>67024</v>
      </c>
      <c r="O25" s="15">
        <v>65141</v>
      </c>
      <c r="P25" s="8"/>
      <c r="Q25" s="416" t="s">
        <v>132</v>
      </c>
      <c r="R25" s="417"/>
      <c r="S25" s="417"/>
      <c r="T25" s="418"/>
    </row>
    <row r="26" spans="1:20" ht="15" customHeight="1" thickBot="1">
      <c r="A26" s="18" t="s">
        <v>128</v>
      </c>
      <c r="C26" s="5" t="s">
        <v>112</v>
      </c>
      <c r="E26" s="6">
        <v>98</v>
      </c>
      <c r="F26" s="6" t="s">
        <v>113</v>
      </c>
      <c r="M26" s="15">
        <v>129957</v>
      </c>
      <c r="N26" s="15">
        <v>65924</v>
      </c>
      <c r="O26" s="15">
        <v>64033</v>
      </c>
      <c r="P26" s="8"/>
      <c r="Q26" s="411" t="s">
        <v>133</v>
      </c>
      <c r="R26" s="412"/>
      <c r="S26" s="412"/>
      <c r="T26" s="413"/>
    </row>
    <row r="27" spans="1:20" s="43" customFormat="1" ht="26.25" customHeight="1">
      <c r="A27" s="87" t="s">
        <v>361</v>
      </c>
      <c r="C27" s="44" t="s">
        <v>114</v>
      </c>
      <c r="D27" s="45"/>
      <c r="E27" s="46"/>
      <c r="F27" s="46"/>
      <c r="M27" s="47">
        <v>127797</v>
      </c>
      <c r="N27" s="47">
        <v>64838</v>
      </c>
      <c r="O27" s="47">
        <v>62959</v>
      </c>
      <c r="P27" s="48"/>
      <c r="Q27" s="419" t="s">
        <v>32</v>
      </c>
      <c r="R27" s="49">
        <v>2015</v>
      </c>
      <c r="S27" s="50"/>
      <c r="T27" s="51"/>
    </row>
    <row r="28" spans="1:20" s="43" customFormat="1" ht="26.25" customHeight="1">
      <c r="A28" s="87" t="s">
        <v>362</v>
      </c>
      <c r="C28" s="44" t="s">
        <v>115</v>
      </c>
      <c r="D28" s="45"/>
      <c r="E28" s="52"/>
      <c r="F28" s="52"/>
      <c r="M28" s="47">
        <v>125232</v>
      </c>
      <c r="N28" s="47">
        <v>63602</v>
      </c>
      <c r="O28" s="47">
        <v>61630</v>
      </c>
      <c r="P28" s="48"/>
      <c r="Q28" s="420"/>
      <c r="R28" s="53" t="s">
        <v>33</v>
      </c>
      <c r="S28" s="54" t="s">
        <v>34</v>
      </c>
      <c r="T28" s="55" t="s">
        <v>35</v>
      </c>
    </row>
    <row r="29" spans="1:20" s="43" customFormat="1" ht="44.25" customHeight="1">
      <c r="A29" s="87" t="s">
        <v>363</v>
      </c>
      <c r="C29" s="44" t="s">
        <v>116</v>
      </c>
      <c r="D29" s="45"/>
      <c r="E29" s="52"/>
      <c r="F29" s="52"/>
      <c r="M29" s="47">
        <v>124055</v>
      </c>
      <c r="N29" s="47">
        <v>62761</v>
      </c>
      <c r="O29" s="47">
        <v>61294</v>
      </c>
      <c r="P29" s="48"/>
      <c r="Q29" s="56" t="s">
        <v>134</v>
      </c>
      <c r="R29" s="57"/>
      <c r="S29" s="58"/>
      <c r="T29" s="59"/>
    </row>
    <row r="30" spans="1:20" s="43" customFormat="1" ht="26.25" customHeight="1">
      <c r="A30" s="87" t="s">
        <v>364</v>
      </c>
      <c r="C30" s="44" t="s">
        <v>117</v>
      </c>
      <c r="D30" s="45"/>
      <c r="E30" s="52"/>
      <c r="F30" s="52"/>
      <c r="M30" s="47">
        <v>125190</v>
      </c>
      <c r="N30" s="47">
        <v>62619</v>
      </c>
      <c r="O30" s="47">
        <v>62571</v>
      </c>
      <c r="P30" s="48"/>
      <c r="Q30" s="60" t="s">
        <v>33</v>
      </c>
      <c r="R30" s="61">
        <v>7878783</v>
      </c>
      <c r="S30" s="62">
        <v>3810013</v>
      </c>
      <c r="T30" s="63">
        <v>4068770</v>
      </c>
    </row>
    <row r="31" spans="1:20" s="43" customFormat="1" ht="26.25" customHeight="1">
      <c r="A31" s="18" t="s">
        <v>365</v>
      </c>
      <c r="C31" s="44" t="s">
        <v>118</v>
      </c>
      <c r="D31" s="45"/>
      <c r="E31" s="52"/>
      <c r="F31" s="52"/>
      <c r="M31" s="47">
        <v>127692</v>
      </c>
      <c r="N31" s="47">
        <v>62895</v>
      </c>
      <c r="O31" s="47">
        <v>64797</v>
      </c>
      <c r="P31" s="48"/>
      <c r="Q31" s="64" t="s">
        <v>135</v>
      </c>
      <c r="R31" s="65">
        <v>603230</v>
      </c>
      <c r="S31" s="66">
        <v>309432</v>
      </c>
      <c r="T31" s="67">
        <v>293798</v>
      </c>
    </row>
    <row r="32" spans="1:20" ht="14.25" customHeight="1">
      <c r="A32" s="88" t="s">
        <v>366</v>
      </c>
      <c r="C32" s="5" t="s">
        <v>119</v>
      </c>
      <c r="M32" s="15">
        <v>129742</v>
      </c>
      <c r="N32" s="15">
        <v>62993</v>
      </c>
      <c r="O32" s="15">
        <v>66749</v>
      </c>
      <c r="P32" s="8"/>
      <c r="Q32" s="35" t="s">
        <v>136</v>
      </c>
      <c r="R32" s="36">
        <v>598182</v>
      </c>
      <c r="S32" s="37">
        <v>306434</v>
      </c>
      <c r="T32" s="38">
        <v>291748</v>
      </c>
    </row>
    <row r="33" spans="1:20" ht="12.75">
      <c r="A33" s="88" t="s">
        <v>367</v>
      </c>
      <c r="C33" s="81" t="s">
        <v>120</v>
      </c>
      <c r="M33" s="15">
        <v>131768</v>
      </c>
      <c r="N33" s="15">
        <v>63030</v>
      </c>
      <c r="O33" s="15">
        <v>68738</v>
      </c>
      <c r="P33" s="8"/>
      <c r="Q33" s="35" t="s">
        <v>137</v>
      </c>
      <c r="R33" s="36">
        <v>605068</v>
      </c>
      <c r="S33" s="37">
        <v>309819</v>
      </c>
      <c r="T33" s="38">
        <v>295249</v>
      </c>
    </row>
    <row r="34" spans="1:20" ht="25.5">
      <c r="A34" s="88" t="s">
        <v>368</v>
      </c>
      <c r="C34" s="5" t="s">
        <v>53</v>
      </c>
      <c r="M34" s="15">
        <v>132712</v>
      </c>
      <c r="N34" s="15">
        <v>62862</v>
      </c>
      <c r="O34" s="15">
        <v>69850</v>
      </c>
      <c r="P34" s="8"/>
      <c r="Q34" s="35" t="s">
        <v>138</v>
      </c>
      <c r="R34" s="36">
        <v>642476</v>
      </c>
      <c r="S34" s="37">
        <v>325752</v>
      </c>
      <c r="T34" s="38">
        <v>316724</v>
      </c>
    </row>
    <row r="35" spans="1:20" ht="12.75">
      <c r="A35" s="88" t="s">
        <v>369</v>
      </c>
      <c r="C35" s="5" t="s">
        <v>121</v>
      </c>
      <c r="M35" s="15">
        <v>131882</v>
      </c>
      <c r="N35" s="15">
        <v>62354</v>
      </c>
      <c r="O35" s="15">
        <v>69528</v>
      </c>
      <c r="P35" s="8"/>
      <c r="Q35" s="35" t="s">
        <v>139</v>
      </c>
      <c r="R35" s="36">
        <v>669960</v>
      </c>
      <c r="S35" s="37">
        <v>338888</v>
      </c>
      <c r="T35" s="38">
        <v>331072</v>
      </c>
    </row>
    <row r="36" spans="1:20" ht="25.5">
      <c r="A36" s="88" t="s">
        <v>370</v>
      </c>
      <c r="C36" s="5" t="s">
        <v>122</v>
      </c>
      <c r="M36" s="15">
        <v>129823</v>
      </c>
      <c r="N36" s="15">
        <v>61588</v>
      </c>
      <c r="O36" s="15">
        <v>68235</v>
      </c>
      <c r="P36" s="8"/>
      <c r="Q36" s="35" t="s">
        <v>140</v>
      </c>
      <c r="R36" s="36">
        <v>635633</v>
      </c>
      <c r="S36" s="37">
        <v>319048</v>
      </c>
      <c r="T36" s="38">
        <v>316585</v>
      </c>
    </row>
    <row r="37" spans="1:20" ht="25.5">
      <c r="A37" s="88" t="s">
        <v>371</v>
      </c>
      <c r="C37" s="5" t="s">
        <v>123</v>
      </c>
      <c r="D37" s="22"/>
      <c r="M37" s="15">
        <v>127922</v>
      </c>
      <c r="N37" s="15">
        <v>60850</v>
      </c>
      <c r="O37" s="15">
        <v>67072</v>
      </c>
      <c r="P37" s="8"/>
      <c r="Q37" s="35" t="s">
        <v>141</v>
      </c>
      <c r="R37" s="36">
        <v>657874</v>
      </c>
      <c r="S37" s="37">
        <v>313458</v>
      </c>
      <c r="T37" s="38">
        <v>344416</v>
      </c>
    </row>
    <row r="38" spans="1:20" ht="12.75">
      <c r="A38" s="81" t="s">
        <v>372</v>
      </c>
      <c r="C38" s="5" t="s">
        <v>124</v>
      </c>
      <c r="D38" s="23"/>
      <c r="M38" s="15">
        <v>126082</v>
      </c>
      <c r="N38" s="15">
        <v>60165</v>
      </c>
      <c r="O38" s="15">
        <v>65917</v>
      </c>
      <c r="P38" s="8"/>
      <c r="Q38" s="35" t="s">
        <v>142</v>
      </c>
      <c r="R38" s="36">
        <v>614779</v>
      </c>
      <c r="S38" s="37">
        <v>293158</v>
      </c>
      <c r="T38" s="38">
        <v>321621</v>
      </c>
    </row>
    <row r="39" spans="1:20" ht="12.75">
      <c r="A39" s="4" t="s">
        <v>373</v>
      </c>
      <c r="C39" s="5" t="s">
        <v>125</v>
      </c>
      <c r="D39" s="23"/>
      <c r="M39" s="15">
        <v>123600</v>
      </c>
      <c r="N39" s="15">
        <v>59117</v>
      </c>
      <c r="O39" s="15">
        <v>64483</v>
      </c>
      <c r="P39" s="8"/>
      <c r="Q39" s="35" t="s">
        <v>143</v>
      </c>
      <c r="R39" s="36">
        <v>536343</v>
      </c>
      <c r="S39" s="37">
        <v>254902</v>
      </c>
      <c r="T39" s="38">
        <v>281441</v>
      </c>
    </row>
    <row r="40" spans="1:20" ht="12.75">
      <c r="A40" s="10" t="s">
        <v>374</v>
      </c>
      <c r="C40" s="5" t="s">
        <v>126</v>
      </c>
      <c r="D40" s="23"/>
      <c r="M40" s="15">
        <v>120324</v>
      </c>
      <c r="N40" s="15">
        <v>57551</v>
      </c>
      <c r="O40" s="15">
        <v>62773</v>
      </c>
      <c r="P40" s="8"/>
      <c r="Q40" s="35" t="s">
        <v>144</v>
      </c>
      <c r="R40" s="36">
        <v>516837</v>
      </c>
      <c r="S40" s="37">
        <v>242123</v>
      </c>
      <c r="T40" s="38">
        <v>274714</v>
      </c>
    </row>
    <row r="41" spans="1:20" ht="12.75">
      <c r="A41" s="17" t="s">
        <v>375</v>
      </c>
      <c r="M41" s="15">
        <v>116606</v>
      </c>
      <c r="N41" s="15">
        <v>55686</v>
      </c>
      <c r="O41" s="15">
        <v>60920</v>
      </c>
      <c r="P41" s="8"/>
      <c r="Q41" s="35" t="s">
        <v>145</v>
      </c>
      <c r="R41" s="36">
        <v>489703</v>
      </c>
      <c r="S41" s="37">
        <v>225926</v>
      </c>
      <c r="T41" s="38">
        <v>263777</v>
      </c>
    </row>
    <row r="42" spans="1:20" ht="12.75">
      <c r="A42" s="17" t="s">
        <v>376</v>
      </c>
      <c r="M42" s="15">
        <v>112852</v>
      </c>
      <c r="N42" s="15">
        <v>53849</v>
      </c>
      <c r="O42" s="15">
        <v>59003</v>
      </c>
      <c r="P42" s="8"/>
      <c r="Q42" s="35" t="s">
        <v>147</v>
      </c>
      <c r="R42" s="36">
        <v>406084</v>
      </c>
      <c r="S42" s="37">
        <v>183930</v>
      </c>
      <c r="T42" s="38">
        <v>222154</v>
      </c>
    </row>
    <row r="43" spans="1:20" ht="12.75">
      <c r="A43" s="17" t="s">
        <v>377</v>
      </c>
      <c r="M43" s="15">
        <v>108852</v>
      </c>
      <c r="N43" s="15">
        <v>51919</v>
      </c>
      <c r="O43" s="15">
        <v>56933</v>
      </c>
      <c r="P43" s="8"/>
      <c r="Q43" s="35" t="s">
        <v>149</v>
      </c>
      <c r="R43" s="36">
        <v>309925</v>
      </c>
      <c r="S43" s="37">
        <v>138521</v>
      </c>
      <c r="T43" s="38">
        <v>171404</v>
      </c>
    </row>
    <row r="44" spans="1:20" ht="12.75">
      <c r="A44" s="81" t="s">
        <v>378</v>
      </c>
      <c r="M44" s="15">
        <v>105945</v>
      </c>
      <c r="N44" s="15">
        <v>50470</v>
      </c>
      <c r="O44" s="15">
        <v>55475</v>
      </c>
      <c r="P44" s="8"/>
      <c r="Q44" s="35" t="s">
        <v>151</v>
      </c>
      <c r="R44" s="36">
        <v>230197</v>
      </c>
      <c r="S44" s="37">
        <v>101631</v>
      </c>
      <c r="T44" s="38">
        <v>128566</v>
      </c>
    </row>
    <row r="45" spans="1:20" ht="15">
      <c r="A45" s="89" t="s">
        <v>379</v>
      </c>
      <c r="M45" s="15">
        <v>104800</v>
      </c>
      <c r="N45" s="15">
        <v>49806</v>
      </c>
      <c r="O45" s="15">
        <v>54994</v>
      </c>
      <c r="P45" s="8"/>
      <c r="Q45" s="35" t="s">
        <v>153</v>
      </c>
      <c r="R45" s="36">
        <v>158670</v>
      </c>
      <c r="S45" s="37">
        <v>68583</v>
      </c>
      <c r="T45" s="38">
        <v>90087</v>
      </c>
    </row>
    <row r="46" spans="1:20" ht="15">
      <c r="A46" s="89" t="s">
        <v>380</v>
      </c>
      <c r="M46" s="15">
        <v>104794</v>
      </c>
      <c r="N46" s="15">
        <v>49648</v>
      </c>
      <c r="O46" s="15">
        <v>55146</v>
      </c>
      <c r="P46" s="8"/>
      <c r="Q46" s="35" t="s">
        <v>155</v>
      </c>
      <c r="R46" s="36">
        <v>103406</v>
      </c>
      <c r="S46" s="37">
        <v>41392</v>
      </c>
      <c r="T46" s="38">
        <v>62014</v>
      </c>
    </row>
    <row r="47" spans="1:20" ht="15.75" thickBot="1">
      <c r="A47" s="89" t="s">
        <v>381</v>
      </c>
      <c r="M47" s="15">
        <v>104561</v>
      </c>
      <c r="N47" s="15">
        <v>49381</v>
      </c>
      <c r="O47" s="15">
        <v>55180</v>
      </c>
      <c r="P47" s="8"/>
      <c r="Q47" s="39" t="s">
        <v>127</v>
      </c>
      <c r="R47" s="40">
        <v>100416</v>
      </c>
      <c r="S47" s="41">
        <v>37016</v>
      </c>
      <c r="T47" s="42">
        <v>63400</v>
      </c>
    </row>
    <row r="48" spans="1:20" ht="15">
      <c r="A48" s="89" t="s">
        <v>382</v>
      </c>
      <c r="M48" s="15">
        <v>104278</v>
      </c>
      <c r="N48" s="15">
        <v>49084</v>
      </c>
      <c r="O48" s="15">
        <v>55194</v>
      </c>
      <c r="P48" s="8"/>
      <c r="Q48" s="8"/>
      <c r="R48" s="8"/>
      <c r="S48" s="8"/>
      <c r="T48" s="8"/>
    </row>
    <row r="49" spans="1:20" ht="15">
      <c r="A49" s="89" t="s">
        <v>383</v>
      </c>
      <c r="M49" s="15">
        <v>103962</v>
      </c>
      <c r="N49" s="15">
        <v>48778</v>
      </c>
      <c r="O49" s="15">
        <v>55184</v>
      </c>
      <c r="P49" s="8"/>
      <c r="Q49" s="8"/>
      <c r="R49" s="8"/>
      <c r="S49" s="8"/>
      <c r="T49" s="8"/>
    </row>
    <row r="50" spans="1:20" ht="15">
      <c r="A50" s="89" t="s">
        <v>384</v>
      </c>
      <c r="M50" s="15">
        <v>103448</v>
      </c>
      <c r="N50" s="15">
        <v>48396</v>
      </c>
      <c r="O50" s="15">
        <v>55052</v>
      </c>
      <c r="P50" s="8"/>
      <c r="Q50" s="8"/>
      <c r="R50" s="8"/>
      <c r="S50" s="8"/>
      <c r="T50" s="8"/>
    </row>
    <row r="51" spans="1:20" ht="15">
      <c r="A51" s="89" t="s">
        <v>385</v>
      </c>
      <c r="M51" s="15">
        <v>102715</v>
      </c>
      <c r="N51" s="15">
        <v>47923</v>
      </c>
      <c r="O51" s="15">
        <v>54792</v>
      </c>
      <c r="P51" s="8"/>
      <c r="Q51" s="8"/>
      <c r="R51" s="8"/>
      <c r="S51" s="8"/>
      <c r="T51" s="8"/>
    </row>
    <row r="52" spans="1:20" ht="15">
      <c r="A52" s="89" t="s">
        <v>386</v>
      </c>
      <c r="M52" s="15">
        <v>101971</v>
      </c>
      <c r="N52" s="15">
        <v>47444</v>
      </c>
      <c r="O52" s="15">
        <v>54527</v>
      </c>
      <c r="P52" s="8"/>
      <c r="Q52" s="8"/>
      <c r="R52" s="8"/>
      <c r="S52" s="8"/>
      <c r="T52" s="8"/>
    </row>
    <row r="53" spans="1:20" ht="15">
      <c r="A53" s="89" t="s">
        <v>387</v>
      </c>
      <c r="M53" s="15">
        <v>101260</v>
      </c>
      <c r="N53" s="15">
        <v>46986</v>
      </c>
      <c r="O53" s="15">
        <v>54274</v>
      </c>
      <c r="P53" s="8"/>
      <c r="Q53" s="8"/>
      <c r="R53" s="8"/>
      <c r="S53" s="8"/>
      <c r="T53" s="8"/>
    </row>
    <row r="54" spans="1:20" ht="15">
      <c r="A54" s="89" t="s">
        <v>388</v>
      </c>
      <c r="M54" s="15">
        <v>99728</v>
      </c>
      <c r="N54" s="15">
        <v>46141</v>
      </c>
      <c r="O54" s="15">
        <v>53587</v>
      </c>
      <c r="P54" s="8"/>
      <c r="Q54" s="8"/>
      <c r="R54" s="8"/>
      <c r="S54" s="8"/>
      <c r="T54" s="8"/>
    </row>
    <row r="55" spans="1:20" ht="12.75">
      <c r="A55" s="81" t="s">
        <v>347</v>
      </c>
      <c r="M55" s="15">
        <v>97001</v>
      </c>
      <c r="N55" s="15">
        <v>44730</v>
      </c>
      <c r="O55" s="15">
        <v>52271</v>
      </c>
      <c r="P55" s="8"/>
      <c r="Q55" s="8"/>
      <c r="R55" s="8"/>
      <c r="S55" s="8"/>
      <c r="T55" s="8"/>
    </row>
    <row r="56" spans="1:20" ht="75">
      <c r="A56" s="90" t="s">
        <v>348</v>
      </c>
      <c r="M56" s="15">
        <v>93445</v>
      </c>
      <c r="N56" s="15">
        <v>42931</v>
      </c>
      <c r="O56" s="15">
        <v>50514</v>
      </c>
      <c r="P56" s="8"/>
      <c r="Q56" s="8"/>
      <c r="R56" s="8"/>
      <c r="S56" s="8"/>
      <c r="T56" s="8"/>
    </row>
    <row r="57" spans="1:20" ht="45">
      <c r="A57" s="91" t="s">
        <v>349</v>
      </c>
      <c r="M57" s="15">
        <v>89853</v>
      </c>
      <c r="N57" s="15">
        <v>41126</v>
      </c>
      <c r="O57" s="15">
        <v>48727</v>
      </c>
      <c r="P57" s="8"/>
      <c r="Q57" s="8"/>
      <c r="R57" s="8"/>
      <c r="S57" s="8"/>
      <c r="T57" s="8"/>
    </row>
    <row r="58" spans="1:20" ht="30">
      <c r="A58" s="91" t="s">
        <v>350</v>
      </c>
      <c r="M58" s="15">
        <v>86123</v>
      </c>
      <c r="N58" s="15">
        <v>39261</v>
      </c>
      <c r="O58" s="15">
        <v>46862</v>
      </c>
      <c r="P58" s="8"/>
      <c r="Q58" s="8"/>
      <c r="R58" s="8"/>
      <c r="S58" s="8"/>
      <c r="T58" s="8"/>
    </row>
    <row r="59" spans="1:20" ht="60">
      <c r="A59" s="91" t="s">
        <v>351</v>
      </c>
      <c r="M59" s="15">
        <v>82296</v>
      </c>
      <c r="N59" s="15">
        <v>37385</v>
      </c>
      <c r="O59" s="15">
        <v>44911</v>
      </c>
      <c r="P59" s="8"/>
      <c r="Q59" s="8"/>
      <c r="R59" s="8"/>
      <c r="S59" s="8"/>
      <c r="T59" s="8"/>
    </row>
    <row r="60" spans="1:20" ht="30">
      <c r="A60" s="91" t="s">
        <v>352</v>
      </c>
      <c r="M60" s="15">
        <v>78491</v>
      </c>
      <c r="N60" s="15">
        <v>35569</v>
      </c>
      <c r="O60" s="15">
        <v>42922</v>
      </c>
      <c r="P60" s="8"/>
      <c r="Q60" s="8"/>
      <c r="R60" s="8"/>
      <c r="S60" s="8"/>
      <c r="T60" s="8"/>
    </row>
    <row r="61" spans="1:20" ht="30">
      <c r="A61" s="91" t="s">
        <v>353</v>
      </c>
      <c r="M61" s="15">
        <v>74708</v>
      </c>
      <c r="N61" s="15">
        <v>33799</v>
      </c>
      <c r="O61" s="15">
        <v>40909</v>
      </c>
      <c r="P61" s="8"/>
      <c r="Q61" s="8"/>
      <c r="R61" s="8"/>
      <c r="S61" s="8"/>
      <c r="T61" s="8"/>
    </row>
    <row r="62" spans="1:20" ht="45">
      <c r="A62" s="91" t="s">
        <v>354</v>
      </c>
      <c r="M62" s="15">
        <v>70811</v>
      </c>
      <c r="N62" s="15">
        <v>31979</v>
      </c>
      <c r="O62" s="15">
        <v>38832</v>
      </c>
      <c r="P62" s="8"/>
      <c r="Q62" s="8"/>
      <c r="R62" s="8"/>
      <c r="S62" s="8"/>
      <c r="T62" s="8"/>
    </row>
    <row r="63" spans="13:20" ht="12.75">
      <c r="M63" s="15">
        <v>66807</v>
      </c>
      <c r="N63" s="15">
        <v>30117</v>
      </c>
      <c r="O63" s="15">
        <v>36690</v>
      </c>
      <c r="P63" s="8"/>
      <c r="Q63" s="8"/>
      <c r="R63" s="8"/>
      <c r="S63" s="8"/>
      <c r="T63" s="8"/>
    </row>
    <row r="64" spans="13:20" ht="12.75">
      <c r="M64" s="15">
        <v>63071</v>
      </c>
      <c r="N64" s="15">
        <v>28387</v>
      </c>
      <c r="O64" s="15">
        <v>34684</v>
      </c>
      <c r="P64" s="8"/>
      <c r="Q64" s="8"/>
      <c r="R64" s="8"/>
      <c r="S64" s="8"/>
      <c r="T64" s="8"/>
    </row>
    <row r="65" spans="13:20" ht="12.75">
      <c r="M65" s="15">
        <v>59761</v>
      </c>
      <c r="N65" s="15">
        <v>26856</v>
      </c>
      <c r="O65" s="15">
        <v>32905</v>
      </c>
      <c r="P65" s="8"/>
      <c r="Q65" s="8"/>
      <c r="R65" s="8"/>
      <c r="S65" s="8"/>
      <c r="T65" s="8"/>
    </row>
    <row r="66" spans="13:20" ht="12.75">
      <c r="M66" s="15">
        <v>56749</v>
      </c>
      <c r="N66" s="15">
        <v>25466</v>
      </c>
      <c r="O66" s="15">
        <v>31283</v>
      </c>
      <c r="P66" s="8"/>
      <c r="Q66" s="8"/>
      <c r="R66" s="8"/>
      <c r="S66" s="8"/>
      <c r="T66" s="8"/>
    </row>
    <row r="67" spans="13:20" ht="12.75">
      <c r="M67" s="15">
        <v>53748</v>
      </c>
      <c r="N67" s="15">
        <v>24086</v>
      </c>
      <c r="O67" s="15">
        <v>29662</v>
      </c>
      <c r="P67" s="8"/>
      <c r="Q67" s="8"/>
      <c r="R67" s="8"/>
      <c r="S67" s="8"/>
      <c r="T67" s="8"/>
    </row>
    <row r="68" spans="13:20" ht="12.75">
      <c r="M68" s="15">
        <v>50833</v>
      </c>
      <c r="N68" s="15">
        <v>22745</v>
      </c>
      <c r="O68" s="15">
        <v>28088</v>
      </c>
      <c r="P68" s="8"/>
      <c r="Q68" s="8"/>
      <c r="R68" s="8"/>
      <c r="S68" s="8"/>
      <c r="T68" s="8"/>
    </row>
    <row r="69" spans="13:20" ht="12.75">
      <c r="M69" s="15">
        <v>47916</v>
      </c>
      <c r="N69" s="15">
        <v>21407</v>
      </c>
      <c r="O69" s="15">
        <v>26509</v>
      </c>
      <c r="P69" s="8"/>
      <c r="Q69" s="8"/>
      <c r="R69" s="8"/>
      <c r="S69" s="8"/>
      <c r="T69" s="8"/>
    </row>
    <row r="70" spans="13:20" ht="12.75">
      <c r="M70" s="15">
        <v>44929</v>
      </c>
      <c r="N70" s="15">
        <v>20042</v>
      </c>
      <c r="O70" s="15">
        <v>24887</v>
      </c>
      <c r="P70" s="8"/>
      <c r="Q70" s="8"/>
      <c r="R70" s="8"/>
      <c r="S70" s="8"/>
      <c r="T70" s="8"/>
    </row>
    <row r="71" spans="13:20" ht="12.75">
      <c r="M71" s="15">
        <v>41939</v>
      </c>
      <c r="N71" s="15">
        <v>18676</v>
      </c>
      <c r="O71" s="15">
        <v>23263</v>
      </c>
      <c r="P71" s="8"/>
      <c r="Q71" s="8"/>
      <c r="R71" s="8"/>
      <c r="S71" s="8"/>
      <c r="T71" s="8"/>
    </row>
    <row r="72" spans="13:20" ht="12.75">
      <c r="M72" s="15">
        <v>39086</v>
      </c>
      <c r="N72" s="15">
        <v>17369</v>
      </c>
      <c r="O72" s="15">
        <v>21717</v>
      </c>
      <c r="P72" s="8"/>
      <c r="Q72" s="8"/>
      <c r="R72" s="8"/>
      <c r="S72" s="8"/>
      <c r="T72" s="8"/>
    </row>
    <row r="73" spans="13:20" ht="12.75">
      <c r="M73" s="15">
        <v>36348</v>
      </c>
      <c r="N73" s="15">
        <v>16117</v>
      </c>
      <c r="O73" s="15">
        <v>20231</v>
      </c>
      <c r="P73" s="8"/>
      <c r="Q73" s="8"/>
      <c r="R73" s="8"/>
      <c r="S73" s="8"/>
      <c r="T73" s="8"/>
    </row>
    <row r="74" spans="13:20" ht="12.75">
      <c r="M74" s="15">
        <v>33755</v>
      </c>
      <c r="N74" s="15">
        <v>14898</v>
      </c>
      <c r="O74" s="15">
        <v>18857</v>
      </c>
      <c r="P74" s="8"/>
      <c r="Q74" s="8"/>
      <c r="R74" s="8"/>
      <c r="S74" s="8"/>
      <c r="T74" s="8"/>
    </row>
    <row r="75" spans="13:20" ht="12.75">
      <c r="M75" s="15">
        <v>31333</v>
      </c>
      <c r="N75" s="15">
        <v>13708</v>
      </c>
      <c r="O75" s="15">
        <v>17625</v>
      </c>
      <c r="P75" s="8"/>
      <c r="Q75" s="8"/>
      <c r="R75" s="8"/>
      <c r="S75" s="8"/>
      <c r="T75" s="8"/>
    </row>
    <row r="76" spans="13:20" ht="12.75">
      <c r="M76" s="15">
        <v>28832</v>
      </c>
      <c r="N76" s="15">
        <v>12440</v>
      </c>
      <c r="O76" s="15">
        <v>16392</v>
      </c>
      <c r="P76" s="8"/>
      <c r="Q76" s="8"/>
      <c r="R76" s="8"/>
      <c r="S76" s="8"/>
      <c r="T76" s="8"/>
    </row>
    <row r="77" spans="13:20" ht="12.75">
      <c r="M77" s="15">
        <v>26662</v>
      </c>
      <c r="N77" s="15">
        <v>11342</v>
      </c>
      <c r="O77" s="15">
        <v>15320</v>
      </c>
      <c r="P77" s="8"/>
      <c r="Q77" s="8"/>
      <c r="R77" s="8"/>
      <c r="S77" s="8"/>
      <c r="T77" s="8"/>
    </row>
    <row r="78" spans="13:20" ht="12.75">
      <c r="M78" s="15">
        <v>24625</v>
      </c>
      <c r="N78" s="15">
        <v>10306</v>
      </c>
      <c r="O78" s="15">
        <v>14319</v>
      </c>
      <c r="P78" s="8"/>
      <c r="Q78" s="8"/>
      <c r="R78" s="8"/>
      <c r="S78" s="8"/>
      <c r="T78" s="8"/>
    </row>
    <row r="79" spans="13:20" ht="12.75">
      <c r="M79" s="15">
        <v>22734</v>
      </c>
      <c r="N79" s="15">
        <v>9334</v>
      </c>
      <c r="O79" s="15">
        <v>13400</v>
      </c>
      <c r="P79" s="8"/>
      <c r="Q79" s="8"/>
      <c r="R79" s="8"/>
      <c r="S79" s="8"/>
      <c r="T79" s="8"/>
    </row>
    <row r="80" spans="13:20" ht="12.75">
      <c r="M80" s="15">
        <v>20994</v>
      </c>
      <c r="N80" s="15">
        <v>8432</v>
      </c>
      <c r="O80" s="15">
        <v>12562</v>
      </c>
      <c r="P80" s="8"/>
      <c r="Q80" s="8"/>
      <c r="R80" s="8"/>
      <c r="S80" s="8"/>
      <c r="T80" s="8"/>
    </row>
    <row r="81" spans="13:20" ht="12.75">
      <c r="M81" s="15">
        <v>19408</v>
      </c>
      <c r="N81" s="15">
        <v>7603</v>
      </c>
      <c r="O81" s="15">
        <v>11805</v>
      </c>
      <c r="P81" s="8"/>
      <c r="Q81" s="8"/>
      <c r="R81" s="8"/>
      <c r="S81" s="8"/>
      <c r="T81" s="8"/>
    </row>
    <row r="82" spans="13:20" ht="12.75">
      <c r="M82" s="15">
        <v>17988</v>
      </c>
      <c r="N82" s="15">
        <v>7002</v>
      </c>
      <c r="O82" s="15">
        <v>10986</v>
      </c>
      <c r="P82" s="8"/>
      <c r="Q82" s="8"/>
      <c r="R82" s="8"/>
      <c r="S82" s="8"/>
      <c r="T82" s="8"/>
    </row>
    <row r="83" spans="13:20" ht="12.75">
      <c r="M83" s="15">
        <v>16675</v>
      </c>
      <c r="N83" s="15">
        <v>6510</v>
      </c>
      <c r="O83" s="15">
        <v>10165</v>
      </c>
      <c r="P83" s="8"/>
      <c r="Q83" s="8"/>
      <c r="R83" s="8"/>
      <c r="S83" s="8"/>
      <c r="T83" s="8"/>
    </row>
    <row r="84" spans="13:20" ht="12.75">
      <c r="M84" s="15">
        <v>15472</v>
      </c>
      <c r="N84" s="15">
        <v>6134</v>
      </c>
      <c r="O84" s="15">
        <v>9338</v>
      </c>
      <c r="P84" s="8"/>
      <c r="Q84" s="8"/>
      <c r="R84" s="8"/>
      <c r="S84" s="8"/>
      <c r="T84" s="8"/>
    </row>
    <row r="85" spans="13:20" ht="12.75">
      <c r="M85" s="12">
        <v>89747</v>
      </c>
      <c r="N85" s="12">
        <v>33084</v>
      </c>
      <c r="O85" s="12">
        <v>56663</v>
      </c>
      <c r="P85" s="8"/>
      <c r="Q85" s="8"/>
      <c r="R85" s="8"/>
      <c r="S85" s="8"/>
      <c r="T85" s="8"/>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2018-07-04T16:12:34Z</cp:lastPrinted>
  <dcterms:created xsi:type="dcterms:W3CDTF">2010-03-25T16:40:43Z</dcterms:created>
  <dcterms:modified xsi:type="dcterms:W3CDTF">2019-03-19T16:57:16Z</dcterms:modified>
  <cp:category/>
  <cp:version/>
  <cp:contentType/>
  <cp:contentStatus/>
</cp:coreProperties>
</file>