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453" activeTab="3"/>
  </bookViews>
  <sheets>
    <sheet name="Sección 1. Metas - Magnitud" sheetId="1" r:id="rId1"/>
    <sheet name="1" sheetId="2" r:id="rId2"/>
    <sheet name="2" sheetId="3" r:id="rId3"/>
    <sheet name="3_PAAC" sheetId="4" r:id="rId4"/>
    <sheet name="ACT_3" sheetId="5" r:id="rId5"/>
    <sheet name="Variables" sheetId="6" r:id="rId6"/>
  </sheets>
  <externalReferences>
    <externalReference r:id="rId9"/>
    <externalReference r:id="rId10"/>
  </externalReferences>
  <definedNames>
    <definedName name="CONDICION_POBLACIONAL" localSheetId="5">'[1]Variables'!$C$1:$C$24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'[1]Variables'!$H$1:$H$8</definedName>
    <definedName name="GRUPOS_ETNICOS">'[1]Variables'!$H$1:$H$8</definedName>
    <definedName name="LOCALIDAD">#REF!</definedName>
    <definedName name="LOCALIZACION">#REF!</definedName>
  </definedNames>
  <calcPr fullCalcOnLoad="1"/>
</workbook>
</file>

<file path=xl/sharedStrings.xml><?xml version="1.0" encoding="utf-8"?>
<sst xmlns="http://schemas.openxmlformats.org/spreadsheetml/2006/main" count="701" uniqueCount="385">
  <si>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</si>
  <si>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</si>
  <si>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</si>
  <si>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</si>
  <si>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</si>
  <si>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</si>
  <si>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</si>
  <si>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</si>
  <si>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</si>
  <si>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</si>
  <si>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</si>
  <si>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</si>
  <si>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</si>
  <si>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</si>
  <si>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</si>
  <si>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</si>
  <si>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</si>
  <si>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</si>
  <si>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</si>
  <si>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</si>
  <si>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</si>
  <si>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</si>
  <si>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</si>
  <si>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</si>
  <si>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</si>
  <si>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</si>
  <si>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</si>
  <si>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</si>
  <si>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</si>
  <si>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</si>
  <si>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</si>
  <si>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</si>
  <si>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</si>
  <si>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</si>
  <si>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</si>
  <si>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</si>
  <si>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</si>
  <si>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</si>
  <si>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</si>
  <si>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</si>
  <si>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</si>
  <si>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</si>
  <si>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</si>
  <si>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</si>
  <si>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</si>
  <si>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</si>
  <si>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</si>
  <si>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</si>
  <si>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</si>
  <si>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</si>
  <si>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</si>
  <si>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</si>
  <si>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</si>
  <si>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</si>
  <si>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</si>
  <si>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</si>
  <si>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</si>
  <si>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</si>
  <si>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</si>
  <si>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</si>
  <si>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</si>
  <si>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</si>
  <si>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</si>
  <si>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</si>
  <si>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</si>
  <si>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</si>
  <si>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</si>
  <si>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</si>
  <si>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</si>
  <si>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</si>
  <si>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</si>
  <si>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</si>
  <si>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</si>
  <si>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</si>
  <si>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</si>
  <si>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</si>
  <si>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</si>
  <si>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</si>
  <si>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</si>
  <si>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</si>
  <si>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</si>
  <si>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</si>
  <si>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</si>
  <si>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</si>
  <si>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</si>
  <si>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</si>
  <si>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</si>
  <si>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</si>
  <si>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</si>
  <si>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</si>
  <si>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</si>
  <si>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</si>
  <si>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</si>
  <si>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</si>
  <si>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</si>
  <si>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</si>
  <si>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</si>
  <si>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</si>
  <si>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</si>
  <si>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</si>
  <si>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</si>
  <si>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</si>
  <si>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</si>
  <si>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</si>
  <si>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</si>
  <si>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</si>
  <si>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</si>
  <si>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</si>
  <si>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</si>
  <si>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</si>
  <si>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</si>
  <si>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</si>
  <si>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</si>
  <si>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</si>
  <si>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</si>
  <si>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</si>
  <si>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</si>
  <si>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</si>
  <si>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</si>
  <si>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</si>
  <si>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</si>
  <si>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</si>
  <si>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</si>
  <si>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</si>
  <si>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</si>
  <si>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</si>
  <si>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</si>
  <si>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</si>
  <si>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</si>
  <si>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</si>
  <si>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</si>
  <si>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</si>
  <si>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</si>
  <si>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</si>
  <si>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PILAR / EJES</t>
  </si>
  <si>
    <t>457-458-459 : BOGOTÁ D.C. Proyecciones de población 2005-2015, según grupos de edad y por sexo.</t>
  </si>
  <si>
    <t>02- Pilar Democracia Urbana</t>
  </si>
  <si>
    <t>DANE-Secretaría Distrital de Planeción SDP : Convenio específico de cooperación técnica No 096-2007</t>
  </si>
  <si>
    <t>04- Eje Transversal Nuevo Ordenamiento Territorial</t>
  </si>
  <si>
    <t>07- Eje Transversal Gobierno legítimo, fortalecimiento local y eficiencia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</si>
  <si>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</si>
  <si>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</si>
  <si>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</si>
  <si>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</si>
  <si>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</si>
  <si>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</si>
  <si>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</si>
  <si>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</si>
  <si>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</si>
  <si>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</si>
  <si>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</si>
  <si>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</si>
  <si>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</si>
  <si>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</si>
  <si>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</si>
  <si>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</si>
  <si>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</si>
  <si>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</si>
  <si>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</si>
  <si>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</si>
  <si>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</si>
  <si>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</si>
  <si>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</si>
  <si>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</si>
  <si>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</si>
  <si>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al contar con un equipo humano comprometido y competente.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</si>
  <si>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</si>
  <si>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</si>
  <si>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</si>
  <si>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</si>
  <si>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</si>
  <si>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</si>
  <si>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</si>
  <si>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</si>
  <si>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</si>
  <si>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</si>
  <si>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</si>
  <si>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</si>
  <si>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</si>
  <si>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</si>
  <si>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</si>
  <si>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</si>
  <si>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</si>
  <si>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</si>
  <si>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</si>
  <si>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</si>
  <si>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</si>
  <si>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</si>
  <si>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</si>
  <si>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</si>
  <si>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</si>
  <si>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</si>
  <si>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</si>
  <si>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</si>
  <si>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</si>
  <si>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</si>
  <si>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</si>
  <si>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</si>
  <si>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</si>
  <si>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</si>
  <si>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</si>
  <si>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</si>
  <si>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</si>
  <si>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</si>
  <si>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</si>
  <si>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</si>
  <si>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</si>
  <si>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</si>
  <si>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</si>
  <si>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</si>
  <si>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</si>
  <si>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</si>
  <si>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</si>
  <si>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</si>
  <si>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</si>
  <si>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</si>
  <si>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</si>
  <si>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</si>
  <si>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</si>
  <si>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</si>
  <si>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</si>
  <si>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</si>
  <si>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</si>
  <si>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</si>
  <si>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</si>
  <si>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</si>
  <si>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</si>
  <si>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</si>
  <si>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</si>
  <si>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</si>
  <si>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</si>
  <si>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</si>
  <si>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</si>
  <si>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</si>
  <si>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</si>
  <si>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</si>
  <si>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</si>
  <si>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</si>
  <si>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</si>
  <si>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</si>
  <si>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</si>
  <si>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</si>
  <si>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</si>
  <si>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</si>
  <si>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</si>
  <si>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</si>
  <si>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</si>
  <si>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</si>
  <si>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</si>
  <si>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</si>
  <si>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</si>
  <si>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</si>
  <si>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</si>
  <si>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</si>
  <si>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</si>
  <si>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</si>
  <si>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</si>
  <si>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Nasly Jennifer Ruíz González</t>
  </si>
  <si>
    <t>42. Firma Director / Jefe Oficina</t>
  </si>
  <si>
    <t>45. Firma Subsecretario  (a) / Ordenador (a) de gasto</t>
  </si>
  <si>
    <t>43. Firma Subdirector</t>
  </si>
  <si>
    <t>SUBDIRECCIÓN FINANCIERA</t>
  </si>
  <si>
    <t>N/A</t>
  </si>
  <si>
    <t>Subdirección Fiananciera</t>
  </si>
  <si>
    <t>Atencion de solicitudes de devolución</t>
  </si>
  <si>
    <t>SICON, archivos de bancos e información de concesiones SETT, SIM y solicitudes de los ciudadanos.</t>
  </si>
  <si>
    <t>Solicitudes atendidas</t>
  </si>
  <si>
    <t xml:space="preserve">Solicitudes recibidas </t>
  </si>
  <si>
    <t>Se refiere a ladevolución de dineros al ciudadano o entidad, cuando asi proceda.</t>
  </si>
  <si>
    <t>Se refiere a las solicitudes de devolucion que radican los ciudadanos en la Subdireccion Financiera</t>
  </si>
  <si>
    <t>Mauro Botero Echeverri</t>
  </si>
  <si>
    <t>Ana Lucía Angulo Villami
Juan Camilo Rojas Granados</t>
  </si>
  <si>
    <t xml:space="preserve">Medir la efectividad de la subdireccion Financiera en la atención  de  solicitudes  de devolución </t>
  </si>
  <si>
    <t>(Solicitudes atendidas / solicitudes recibidas  en la Subdireccion)*100</t>
  </si>
  <si>
    <t>N.A</t>
  </si>
  <si>
    <t>Presentar oportunamente el 100% de los informes financieros requeridos</t>
  </si>
  <si>
    <t>Subdirección Financiera</t>
  </si>
  <si>
    <t xml:space="preserve">N.A </t>
  </si>
  <si>
    <t>Oportunidad en la presentación de informes financieros</t>
  </si>
  <si>
    <t>Medir la oportunidad en la presentacion de los informes a cargo de la Subdireccion Financiera</t>
  </si>
  <si>
    <t>Subsecretarias-Direciones -Subdirecciones-Oficinas-de la SDM - Matriz de control de informes de la Subdirección</t>
  </si>
  <si>
    <t xml:space="preserve">Informes presentados de manera oportuna </t>
  </si>
  <si>
    <t>Informes financieros requeridos en la vigencia</t>
  </si>
  <si>
    <t>Se refiere al número de informes  presentados por la Subdirección Financiera</t>
  </si>
  <si>
    <t>Se refiere al número de informes  bajo la responsabilidad de la Subdirección por norma.</t>
  </si>
  <si>
    <t>Ana Lucia Angulo Villamil-Juan Camilo Rojas Granados</t>
  </si>
  <si>
    <t>Edgar Céspedes Reina</t>
  </si>
  <si>
    <t xml:space="preserve">(Informes presentados de manera oportuna / Informes a cargo de la Subdireccion Financiera)*100 </t>
  </si>
  <si>
    <t>OBJETIVO DEL SISTEMA INTEGRADO DE GESTIÓN</t>
  </si>
  <si>
    <t>VERSIÓN: 5.0</t>
  </si>
  <si>
    <t xml:space="preserve">ESTIMACIONES DE POBLACIÓN 1985-2005  (4) Y PROYECCIONES DE POBLACIÓN 2005-2020 NACIONAL, DEPARTAMENTAL Y MUNICIPAL POR SEXO, GRUPOS QUINQUENALES DE EDAD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</si>
  <si>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</si>
  <si>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</si>
  <si>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</si>
  <si>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</si>
  <si>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</si>
  <si>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</si>
  <si>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</si>
  <si>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</si>
  <si>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Formato de programación y seguimiento al Plan Operativo Anual de gestión sin inversión</t>
  </si>
  <si>
    <t>5. Ser transparente, incluyente, equitativa en género y garantista de la participación e involucramiento ciudadanos y del sector privado</t>
  </si>
  <si>
    <t>1. Promoción de calidad de vida en términos de movilidad.</t>
  </si>
  <si>
    <t>2. Potencialización del desarrollo protegiendo la vida.</t>
  </si>
  <si>
    <t>3. Potencialización del desarrollo y competitividad protegiendo los derechos de manera incluyente.</t>
  </si>
  <si>
    <t>4. Potencialización del desarrollo y competitividad a través de la gestión ética y transparente.</t>
  </si>
  <si>
    <t>COMPONENTES DE LA VISIÓN</t>
  </si>
  <si>
    <t>1. Ser referente mundial en movilidad sostenible.</t>
  </si>
  <si>
    <t>2. Ser referente mundial en cultura ciudadana</t>
  </si>
  <si>
    <t>3. Ser referente mundial en credibilidad y confianza para Bogotá y su región.</t>
  </si>
  <si>
    <t>4. Ser referente en innovación y creatividad</t>
  </si>
  <si>
    <t>5. Ser referente mundial al contar con un equipo humano comprometido y competente.</t>
  </si>
  <si>
    <t>6. Ser referente mundial al  contar con un sistema de transporte multimodal que salvaguarda la vida en las vías.</t>
  </si>
  <si>
    <t>PROGRAMAS PDD</t>
  </si>
  <si>
    <t>18 - Mejor Movilidad para Todos</t>
  </si>
  <si>
    <t>29 - Articulación regional y planeación integral del transporte</t>
  </si>
  <si>
    <t>42 - Transparencia, gestión pública y servicio a la ciudadanía</t>
  </si>
  <si>
    <t>43 - Modernización institucional</t>
  </si>
  <si>
    <t>44 - Gobierno y ciudadanía digital</t>
  </si>
  <si>
    <t>PROYECTOS ESTRATÉGICOS PDD</t>
  </si>
  <si>
    <t>143 - Construcción y conservación de vías y calles completas para la ciudad</t>
  </si>
  <si>
    <t>144 - Gestión y control de la demanda de transporte</t>
  </si>
  <si>
    <t>145 - Peatones y bicicletas</t>
  </si>
  <si>
    <t>146 - Seguridad y comportamientos para la movilidad</t>
  </si>
  <si>
    <t>147 - Transporte público integrado y de calidad</t>
  </si>
  <si>
    <t>162 - Articulación regional y planeación integral del transporte</t>
  </si>
  <si>
    <t>179 - Ambiente Sano</t>
  </si>
  <si>
    <t>188 - Servicio a la ciudadanía para la movilidad</t>
  </si>
  <si>
    <t>190 - Modernización Física</t>
  </si>
  <si>
    <t>192 - Fortalecimiento institucional a través del uso de TIC</t>
  </si>
  <si>
    <t>N.A.</t>
  </si>
  <si>
    <t>Realizar el 100% de las actividades programadas en el Plan Anticorrupción y de Atención al Ciudadano de la vigencia por la Subdireccion Financiera</t>
  </si>
  <si>
    <t>Subdireccion Financiera</t>
  </si>
  <si>
    <t>Cumplimiento del P.A.A.C</t>
  </si>
  <si>
    <t>Registros Administrativos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</si>
  <si>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</si>
  <si>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</si>
  <si>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</si>
  <si>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</si>
  <si>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</si>
  <si>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CÓDIGO: PE01-PR01-F11</t>
  </si>
  <si>
    <t>VERSIÓN 3.0</t>
  </si>
  <si>
    <t>CODIGO Y NOMBRE DEL PROYECTO DE INVERSIÓN O DEL POA SIN INVERSIÓN</t>
  </si>
  <si>
    <t>GESTIÓN FINANCIERA</t>
  </si>
  <si>
    <t>SUBDIRECCION FINANCIERA</t>
  </si>
  <si>
    <t>SUBSECRETARÍA RESPONSABLE:</t>
  </si>
  <si>
    <t>SUBSECRETARÍA DE GESTIÓN CORPORATIVA</t>
  </si>
  <si>
    <t>ORDENADOR DEL GASTO:</t>
  </si>
  <si>
    <t>NASLY JENNIFER RUÍZ GONZÁLEZ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</si>
  <si>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</si>
  <si>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</si>
  <si>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</si>
  <si>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</si>
  <si>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</si>
  <si>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</si>
  <si>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</si>
  <si>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</si>
  <si>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</si>
  <si>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</si>
  <si>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</si>
  <si>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</si>
  <si>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Componente gestión del Riesgo</t>
  </si>
  <si>
    <t>TOTAL MAGNITUD VIGENCIA</t>
  </si>
  <si>
    <t>TOTAL</t>
  </si>
  <si>
    <t>Monitoreo, seguimiento y reporte de la matriz de riesgos de corrupción</t>
  </si>
  <si>
    <r>
      <t>Verificar el cumplimiento de los compromisos adquiridos por la Subdirección Financiera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en el P.A.A.C. de la vigencia</t>
    </r>
  </si>
  <si>
    <t>Devolver a los ciudadanos los dineros por concepto  de comparendos y retención en la fuente que procedan.</t>
  </si>
  <si>
    <t>Dar confiabilidad  de la informacion suministrada a los entes de control e imagen positiva del área.</t>
  </si>
  <si>
    <t>Corresponde a las actividades registradas en cada componente del P.A.A.C. donde participa la SF.</t>
  </si>
  <si>
    <t>VERSIÓN 5.0</t>
  </si>
  <si>
    <t>1. Código Meta</t>
  </si>
  <si>
    <t>2.  Descripción Meta</t>
  </si>
  <si>
    <t>Maria Consuelo Aristizabal Galeano</t>
  </si>
  <si>
    <t>Enero de 2019</t>
  </si>
  <si>
    <t>PA04</t>
  </si>
  <si>
    <t>Enero  de 2019</t>
  </si>
  <si>
    <t>Maria Consuelo Aristizabal</t>
  </si>
  <si>
    <t>Se describen en los documentos PA04-PR07 y  PA04-PR08</t>
  </si>
  <si>
    <t>Se describen en los documentos PA04-PR05, PA04-PR11 y  PA04-PR15</t>
  </si>
  <si>
    <t>Dar respuesta oportuna a los requerimientos presentados por las partes interesadas aplicando los principios y valores Institucionales. Y  la politica de conflito de Intereses de la SDM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</si>
  <si>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  <r>
      <rPr>
        <b/>
        <sz val="11"/>
        <rFont val="Arial"/>
        <family val="2"/>
      </rPr>
      <t xml:space="preserve"> </t>
    </r>
  </si>
  <si>
    <t>Atender el 99,5%  de devolución de comparendos y retención en la fuente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</si>
  <si>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</si>
  <si>
    <t>Monitoreo del comportamiento del evento 14</t>
  </si>
  <si>
    <t xml:space="preserve">Publicación traslados </t>
  </si>
  <si>
    <t>Gestionar la publicación de los traslados presupuestales de la SDM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</si>
</sst>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u val="single"/>
      <sz val="11"/>
      <color indexed="56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>
        <color indexed="63"/>
      </top>
      <bottom style="hair">
        <color indexed="10"/>
      </bottom>
    </border>
    <border>
      <left/>
      <right/>
      <top style="medium"/>
      <bottom/>
    </border>
    <border>
      <left style="medium"/>
      <right style="medium"/>
      <top style="medium"/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186" fontId="2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vertical="center" wrapText="1"/>
      <protection/>
    </xf>
    <xf numFmtId="189" fontId="78" fillId="33" borderId="0" xfId="0" applyNumberFormat="1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vertical="center" wrapText="1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3" fillId="0" borderId="0" xfId="63" applyFont="1" applyFill="1" applyBorder="1" applyAlignment="1">
      <alignment horizontal="center" vertical="center"/>
      <protection/>
    </xf>
    <xf numFmtId="0" fontId="86" fillId="0" borderId="0" xfId="63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4" fillId="38" borderId="11" xfId="63" applyFont="1" applyFill="1" applyBorder="1" applyAlignment="1">
      <alignment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5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88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3" fontId="89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0" fillId="0" borderId="11" xfId="67" applyFont="1" applyBorder="1" applyAlignment="1">
      <alignment horizontal="center" vertical="center" wrapText="1"/>
    </xf>
    <xf numFmtId="9" fontId="89" fillId="0" borderId="11" xfId="67" applyFont="1" applyBorder="1" applyAlignment="1">
      <alignment horizontal="center" vertical="center" wrapText="1"/>
    </xf>
    <xf numFmtId="9" fontId="91" fillId="0" borderId="0" xfId="67" applyFont="1" applyFill="1" applyBorder="1" applyAlignment="1">
      <alignment horizontal="center" vertical="center" wrapText="1"/>
    </xf>
    <xf numFmtId="0" fontId="92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4" fillId="38" borderId="11" xfId="63" applyFont="1" applyFill="1" applyBorder="1" applyAlignment="1">
      <alignment horizontal="justify" vertical="center" wrapText="1"/>
      <protection/>
    </xf>
    <xf numFmtId="0" fontId="4" fillId="38" borderId="11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4" fillId="38" borderId="11" xfId="63" applyFont="1" applyFill="1" applyBorder="1" applyAlignment="1" applyProtection="1">
      <alignment horizontal="justify" vertical="center" wrapText="1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3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center"/>
      <protection/>
    </xf>
    <xf numFmtId="0" fontId="93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4" fillId="0" borderId="11" xfId="0" applyNumberFormat="1" applyFont="1" applyBorder="1" applyAlignment="1" applyProtection="1">
      <alignment vertical="center"/>
      <protection locked="0"/>
    </xf>
    <xf numFmtId="0" fontId="82" fillId="0" borderId="11" xfId="67" applyNumberFormat="1" applyFont="1" applyBorder="1" applyAlignment="1" applyProtection="1">
      <alignment vertical="center" wrapText="1"/>
      <protection locked="0"/>
    </xf>
    <xf numFmtId="0" fontId="94" fillId="33" borderId="11" xfId="67" applyNumberFormat="1" applyFont="1" applyFill="1" applyBorder="1" applyAlignment="1" applyProtection="1">
      <alignment horizontal="center" vertical="center" wrapText="1"/>
      <protection/>
    </xf>
    <xf numFmtId="0" fontId="4" fillId="38" borderId="11" xfId="63" applyFont="1" applyFill="1" applyBorder="1" applyAlignment="1">
      <alignment horizontal="center" vertical="center" wrapText="1"/>
      <protection/>
    </xf>
    <xf numFmtId="0" fontId="4" fillId="38" borderId="11" xfId="63" applyFont="1" applyFill="1" applyBorder="1" applyAlignment="1">
      <alignment horizontal="left" vertical="center" wrapText="1"/>
      <protection/>
    </xf>
    <xf numFmtId="0" fontId="4" fillId="38" borderId="11" xfId="63" applyFont="1" applyFill="1" applyBorder="1" applyAlignment="1">
      <alignment vertical="top" wrapText="1"/>
      <protection/>
    </xf>
    <xf numFmtId="0" fontId="4" fillId="38" borderId="11" xfId="63" applyFont="1" applyFill="1" applyBorder="1" applyAlignment="1">
      <alignment horizontal="center" vertical="center"/>
      <protection/>
    </xf>
    <xf numFmtId="9" fontId="81" fillId="0" borderId="11" xfId="67" applyFont="1" applyBorder="1" applyAlignment="1">
      <alignment horizontal="center" vertical="center" wrapText="1"/>
    </xf>
    <xf numFmtId="0" fontId="5" fillId="34" borderId="11" xfId="63" applyFont="1" applyFill="1" applyBorder="1" applyAlignment="1">
      <alignment vertical="center"/>
      <protection/>
    </xf>
    <xf numFmtId="187" fontId="8" fillId="39" borderId="11" xfId="0" applyNumberFormat="1" applyFont="1" applyFill="1" applyBorder="1" applyAlignment="1" applyProtection="1">
      <alignment horizontal="justify" vertical="center" wrapText="1"/>
      <protection/>
    </xf>
    <xf numFmtId="187" fontId="9" fillId="39" borderId="12" xfId="0" applyNumberFormat="1" applyFont="1" applyFill="1" applyBorder="1" applyAlignment="1" applyProtection="1">
      <alignment horizontal="justify"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3" fontId="89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89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95" fillId="40" borderId="11" xfId="0" applyFont="1" applyFill="1" applyBorder="1" applyAlignment="1">
      <alignment horizontal="justify" vertical="center" wrapText="1"/>
    </xf>
    <xf numFmtId="0" fontId="9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9" fontId="81" fillId="0" borderId="11" xfId="67" applyNumberFormat="1" applyFont="1" applyBorder="1" applyAlignment="1">
      <alignment horizontal="center" vertical="center" wrapText="1"/>
    </xf>
    <xf numFmtId="187" fontId="94" fillId="0" borderId="11" xfId="0" applyNumberFormat="1" applyFont="1" applyBorder="1" applyAlignment="1" applyProtection="1">
      <alignment vertical="center"/>
      <protection locked="0"/>
    </xf>
    <xf numFmtId="0" fontId="4" fillId="38" borderId="11" xfId="63" applyFont="1" applyFill="1" applyBorder="1" applyAlignment="1" applyProtection="1">
      <alignment horizontal="justify" vertical="center" wrapText="1"/>
      <protection locked="0"/>
    </xf>
    <xf numFmtId="0" fontId="4" fillId="38" borderId="11" xfId="63" applyFont="1" applyFill="1" applyBorder="1" applyAlignment="1">
      <alignment horizontal="justify" vertical="center" wrapText="1"/>
      <protection/>
    </xf>
    <xf numFmtId="0" fontId="4" fillId="38" borderId="11" xfId="63" applyFont="1" applyFill="1" applyBorder="1" applyAlignment="1" applyProtection="1">
      <alignment horizontal="center" vertical="center" wrapText="1"/>
      <protection locked="0"/>
    </xf>
    <xf numFmtId="0" fontId="4" fillId="38" borderId="11" xfId="63" applyFont="1" applyFill="1" applyBorder="1" applyAlignment="1">
      <alignment horizontal="left" vertical="center" wrapText="1"/>
      <protection/>
    </xf>
    <xf numFmtId="0" fontId="4" fillId="38" borderId="11" xfId="63" applyFont="1" applyFill="1" applyBorder="1" applyAlignment="1">
      <alignment horizontal="center" vertical="center"/>
      <protection/>
    </xf>
    <xf numFmtId="0" fontId="4" fillId="38" borderId="11" xfId="63" applyFont="1" applyFill="1" applyBorder="1" applyAlignment="1">
      <alignment horizontal="center" vertical="center" wrapText="1"/>
      <protection/>
    </xf>
    <xf numFmtId="0" fontId="87" fillId="0" borderId="0" xfId="59" applyFont="1" applyFill="1" applyAlignment="1" applyProtection="1">
      <alignment vertical="center" wrapText="1"/>
      <protection/>
    </xf>
    <xf numFmtId="0" fontId="87" fillId="0" borderId="0" xfId="59" applyFont="1" applyFill="1" applyAlignment="1" applyProtection="1">
      <alignment vertical="center"/>
      <protection/>
    </xf>
    <xf numFmtId="10" fontId="90" fillId="0" borderId="11" xfId="67" applyNumberFormat="1" applyFont="1" applyBorder="1" applyAlignment="1">
      <alignment horizontal="center" vertical="center" wrapText="1"/>
    </xf>
    <xf numFmtId="10" fontId="89" fillId="0" borderId="11" xfId="67" applyNumberFormat="1" applyFont="1" applyBorder="1" applyAlignment="1">
      <alignment horizontal="center" vertical="center" wrapText="1"/>
    </xf>
    <xf numFmtId="10" fontId="81" fillId="0" borderId="11" xfId="67" applyNumberFormat="1" applyFont="1" applyBorder="1" applyAlignment="1">
      <alignment horizontal="center" vertical="center" wrapText="1"/>
    </xf>
    <xf numFmtId="3" fontId="89" fillId="0" borderId="11" xfId="68" applyNumberFormat="1" applyFont="1" applyFill="1" applyBorder="1" applyAlignment="1">
      <alignment horizontal="center" vertical="center"/>
    </xf>
    <xf numFmtId="14" fontId="96" fillId="0" borderId="11" xfId="63" applyNumberFormat="1" applyFont="1" applyFill="1" applyBorder="1" applyAlignment="1" applyProtection="1">
      <alignment vertical="center" wrapText="1"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7" fillId="14" borderId="28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77" fillId="14" borderId="11" xfId="67" applyNumberFormat="1" applyFont="1" applyFill="1" applyBorder="1" applyAlignment="1">
      <alignment horizontal="center" vertical="center" wrapText="1"/>
    </xf>
    <xf numFmtId="9" fontId="77" fillId="14" borderId="11" xfId="67" applyFont="1" applyFill="1" applyBorder="1" applyAlignment="1">
      <alignment horizontal="center" vertical="center" wrapText="1"/>
    </xf>
    <xf numFmtId="10" fontId="77" fillId="38" borderId="11" xfId="67" applyNumberFormat="1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3" fontId="82" fillId="0" borderId="11" xfId="67" applyNumberFormat="1" applyFont="1" applyBorder="1" applyAlignment="1" applyProtection="1">
      <alignment vertical="center" wrapText="1"/>
      <protection locked="0"/>
    </xf>
    <xf numFmtId="3" fontId="5" fillId="33" borderId="11" xfId="68" applyNumberFormat="1" applyFont="1" applyFill="1" applyBorder="1" applyAlignment="1">
      <alignment horizontal="center" vertical="center"/>
    </xf>
    <xf numFmtId="0" fontId="5" fillId="33" borderId="11" xfId="63" applyFont="1" applyFill="1" applyBorder="1" applyAlignment="1">
      <alignment horizontal="center" vertical="center"/>
      <protection/>
    </xf>
    <xf numFmtId="0" fontId="4" fillId="38" borderId="11" xfId="63" applyFont="1" applyFill="1" applyBorder="1" applyAlignment="1">
      <alignment horizontal="left" vertical="center" wrapText="1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2" fillId="0" borderId="11" xfId="0" applyFont="1" applyBorder="1" applyAlignment="1" applyProtection="1">
      <alignment horizontal="justify" vertical="center" wrapText="1"/>
      <protection/>
    </xf>
    <xf numFmtId="0" fontId="7" fillId="2" borderId="29" xfId="59" applyFont="1" applyFill="1" applyBorder="1" applyAlignment="1" applyProtection="1">
      <alignment horizontal="center" vertical="center" wrapText="1"/>
      <protection/>
    </xf>
    <xf numFmtId="0" fontId="7" fillId="2" borderId="30" xfId="59" applyFont="1" applyFill="1" applyBorder="1" applyAlignment="1" applyProtection="1">
      <alignment horizontal="center" vertical="center" wrapText="1"/>
      <protection/>
    </xf>
    <xf numFmtId="0" fontId="7" fillId="2" borderId="31" xfId="59" applyFont="1" applyFill="1" applyBorder="1" applyAlignment="1" applyProtection="1">
      <alignment horizontal="center" vertical="center" wrapText="1"/>
      <protection/>
    </xf>
    <xf numFmtId="0" fontId="82" fillId="0" borderId="28" xfId="0" applyFont="1" applyFill="1" applyBorder="1" applyAlignment="1" applyProtection="1">
      <alignment horizontal="justify" vertical="center" wrapText="1"/>
      <protection/>
    </xf>
    <xf numFmtId="0" fontId="82" fillId="0" borderId="32" xfId="0" applyFont="1" applyFill="1" applyBorder="1" applyAlignment="1" applyProtection="1">
      <alignment horizontal="justify" vertical="center" wrapText="1"/>
      <protection/>
    </xf>
    <xf numFmtId="0" fontId="82" fillId="0" borderId="33" xfId="0" applyFont="1" applyFill="1" applyBorder="1" applyAlignment="1" applyProtection="1">
      <alignment horizontal="justify" vertical="center" wrapText="1"/>
      <protection/>
    </xf>
    <xf numFmtId="0" fontId="97" fillId="0" borderId="27" xfId="0" applyFont="1" applyFill="1" applyBorder="1" applyAlignment="1" applyProtection="1">
      <alignment horizontal="center" vertical="center" wrapText="1"/>
      <protection/>
    </xf>
    <xf numFmtId="0" fontId="97" fillId="0" borderId="34" xfId="0" applyFont="1" applyFill="1" applyBorder="1" applyAlignment="1" applyProtection="1">
      <alignment horizontal="center" vertical="center" wrapText="1"/>
      <protection/>
    </xf>
    <xf numFmtId="0" fontId="97" fillId="0" borderId="35" xfId="0" applyFont="1" applyFill="1" applyBorder="1" applyAlignment="1" applyProtection="1">
      <alignment horizontal="center" vertical="center" wrapText="1"/>
      <protection/>
    </xf>
    <xf numFmtId="0" fontId="82" fillId="33" borderId="11" xfId="67" applyNumberFormat="1" applyFont="1" applyFill="1" applyBorder="1" applyAlignment="1" applyProtection="1">
      <alignment horizontal="justify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97" fillId="0" borderId="27" xfId="0" applyFont="1" applyFill="1" applyBorder="1" applyAlignment="1" applyProtection="1">
      <alignment horizontal="center" vertical="center"/>
      <protection/>
    </xf>
    <xf numFmtId="0" fontId="97" fillId="0" borderId="34" xfId="0" applyFont="1" applyFill="1" applyBorder="1" applyAlignment="1" applyProtection="1">
      <alignment horizontal="center" vertical="center"/>
      <protection/>
    </xf>
    <xf numFmtId="0" fontId="97" fillId="0" borderId="35" xfId="0" applyFont="1" applyFill="1" applyBorder="1" applyAlignment="1" applyProtection="1">
      <alignment horizontal="center" vertical="center"/>
      <protection/>
    </xf>
    <xf numFmtId="0" fontId="7" fillId="2" borderId="28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94" fillId="35" borderId="11" xfId="0" applyFont="1" applyFill="1" applyBorder="1" applyAlignment="1" applyProtection="1">
      <alignment horizontal="justify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82" fillId="0" borderId="11" xfId="0" applyFont="1" applyFill="1" applyBorder="1" applyAlignment="1" applyProtection="1">
      <alignment horizontal="justify" vertical="center" wrapText="1"/>
      <protection/>
    </xf>
    <xf numFmtId="0" fontId="80" fillId="0" borderId="27" xfId="0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 applyProtection="1">
      <alignment horizontal="center" vertical="center" wrapText="1"/>
      <protection/>
    </xf>
    <xf numFmtId="0" fontId="80" fillId="0" borderId="35" xfId="0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40" xfId="0" applyFont="1" applyFill="1" applyBorder="1" applyAlignment="1" applyProtection="1">
      <alignment horizontal="center" vertical="center"/>
      <protection/>
    </xf>
    <xf numFmtId="0" fontId="7" fillId="41" borderId="41" xfId="0" applyFont="1" applyFill="1" applyBorder="1" applyAlignment="1" applyProtection="1">
      <alignment horizontal="center" vertical="center"/>
      <protection/>
    </xf>
    <xf numFmtId="0" fontId="81" fillId="0" borderId="11" xfId="0" applyFont="1" applyBorder="1" applyAlignment="1" applyProtection="1">
      <alignment horizontal="center"/>
      <protection locked="0"/>
    </xf>
    <xf numFmtId="0" fontId="80" fillId="0" borderId="11" xfId="0" applyFont="1" applyFill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63" applyFont="1" applyFill="1" applyBorder="1" applyAlignment="1" applyProtection="1">
      <alignment horizontal="center" vertical="center"/>
      <protection/>
    </xf>
    <xf numFmtId="0" fontId="80" fillId="0" borderId="11" xfId="63" applyFont="1" applyFill="1" applyBorder="1" applyAlignment="1">
      <alignment horizontal="center" vertical="center"/>
      <protection/>
    </xf>
    <xf numFmtId="0" fontId="80" fillId="8" borderId="11" xfId="63" applyFont="1" applyFill="1" applyBorder="1" applyAlignment="1">
      <alignment horizontal="center" vertical="center"/>
      <protection/>
    </xf>
    <xf numFmtId="0" fontId="4" fillId="38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left"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15" fillId="34" borderId="11" xfId="63" applyFont="1" applyFill="1" applyBorder="1" applyAlignment="1">
      <alignment horizontal="center" vertical="center"/>
      <protection/>
    </xf>
    <xf numFmtId="0" fontId="4" fillId="38" borderId="11" xfId="63" applyFont="1" applyFill="1" applyBorder="1" applyAlignment="1">
      <alignment horizontal="left" vertical="center" wrapText="1"/>
      <protection/>
    </xf>
    <xf numFmtId="0" fontId="4" fillId="38" borderId="11" xfId="63" applyFont="1" applyFill="1" applyBorder="1" applyAlignment="1">
      <alignment horizontal="center" vertical="center"/>
      <protection/>
    </xf>
    <xf numFmtId="9" fontId="4" fillId="38" borderId="11" xfId="68" applyFont="1" applyFill="1" applyBorder="1" applyAlignment="1">
      <alignment horizontal="center" vertical="center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9" fontId="5" fillId="34" borderId="11" xfId="68" applyFont="1" applyFill="1" applyBorder="1" applyAlignment="1">
      <alignment horizontal="center" vertical="center" wrapText="1"/>
    </xf>
    <xf numFmtId="9" fontId="4" fillId="34" borderId="11" xfId="68" applyFont="1" applyFill="1" applyBorder="1" applyAlignment="1">
      <alignment horizontal="center" vertical="center"/>
    </xf>
    <xf numFmtId="0" fontId="5" fillId="34" borderId="11" xfId="63" applyFont="1" applyFill="1" applyBorder="1" applyAlignment="1" applyProtection="1">
      <alignment horizontal="justify" vertical="top" wrapText="1"/>
      <protection locked="0"/>
    </xf>
    <xf numFmtId="0" fontId="81" fillId="0" borderId="11" xfId="0" applyFont="1" applyFill="1" applyBorder="1" applyAlignment="1">
      <alignment horizontal="justify" vertical="center"/>
    </xf>
    <xf numFmtId="0" fontId="81" fillId="0" borderId="11" xfId="0" applyFont="1" applyFill="1" applyBorder="1" applyAlignment="1">
      <alignment horizontal="justify" vertical="center" wrapText="1"/>
    </xf>
    <xf numFmtId="0" fontId="81" fillId="33" borderId="11" xfId="0" applyFont="1" applyFill="1" applyBorder="1" applyAlignment="1">
      <alignment horizontal="justify" vertical="center"/>
    </xf>
    <xf numFmtId="0" fontId="4" fillId="38" borderId="11" xfId="63" applyFont="1" applyFill="1" applyBorder="1" applyAlignment="1">
      <alignment horizontal="justify" vertical="center" wrapText="1"/>
      <protection/>
    </xf>
    <xf numFmtId="0" fontId="4" fillId="38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4" fillId="38" borderId="11" xfId="63" applyFont="1" applyFill="1" applyBorder="1" applyAlignment="1">
      <alignment horizontal="justify" vertical="center"/>
      <protection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8" borderId="11" xfId="63" applyFont="1" applyFill="1" applyBorder="1" applyAlignment="1" applyProtection="1">
      <alignment horizontal="justify" vertical="center" wrapText="1"/>
      <protection locked="0"/>
    </xf>
    <xf numFmtId="0" fontId="4" fillId="38" borderId="11" xfId="63" applyFont="1" applyFill="1" applyBorder="1" applyAlignment="1" applyProtection="1">
      <alignment horizontal="left" vertical="center" wrapText="1"/>
      <protection locked="0"/>
    </xf>
    <xf numFmtId="0" fontId="84" fillId="0" borderId="11" xfId="0" applyFont="1" applyBorder="1" applyAlignment="1" applyProtection="1">
      <alignment horizontal="center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86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11" xfId="63" applyFont="1" applyFill="1" applyBorder="1" applyAlignment="1" applyProtection="1">
      <alignment horizontal="center" vertical="center"/>
      <protection/>
    </xf>
    <xf numFmtId="0" fontId="86" fillId="0" borderId="11" xfId="63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justify" vertical="center" wrapText="1"/>
      <protection/>
    </xf>
    <xf numFmtId="14" fontId="5" fillId="0" borderId="11" xfId="63" applyNumberFormat="1" applyFont="1" applyFill="1" applyBorder="1" applyAlignment="1">
      <alignment horizontal="center" vertical="center" wrapText="1"/>
      <protection/>
    </xf>
    <xf numFmtId="187" fontId="5" fillId="0" borderId="11" xfId="68" applyNumberFormat="1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left" vertical="center" wrapText="1"/>
    </xf>
    <xf numFmtId="0" fontId="81" fillId="33" borderId="11" xfId="0" applyFont="1" applyFill="1" applyBorder="1" applyAlignment="1">
      <alignment horizontal="left" vertical="center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40" xfId="63" applyFont="1" applyFill="1" applyBorder="1" applyAlignment="1">
      <alignment horizontal="center" vertical="center" wrapText="1"/>
      <protection/>
    </xf>
    <xf numFmtId="0" fontId="5" fillId="0" borderId="41" xfId="63" applyFont="1" applyFill="1" applyBorder="1" applyAlignment="1">
      <alignment horizontal="center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40" xfId="63" applyFont="1" applyFill="1" applyBorder="1" applyAlignment="1">
      <alignment horizontal="justify" vertical="center" wrapText="1"/>
      <protection/>
    </xf>
    <xf numFmtId="0" fontId="5" fillId="34" borderId="41" xfId="63" applyFont="1" applyFill="1" applyBorder="1" applyAlignment="1">
      <alignment horizontal="justify" vertical="center" wrapText="1"/>
      <protection/>
    </xf>
    <xf numFmtId="187" fontId="5" fillId="33" borderId="11" xfId="68" applyNumberFormat="1" applyFont="1" applyFill="1" applyBorder="1" applyAlignment="1">
      <alignment horizontal="center" vertical="center" wrapText="1"/>
    </xf>
    <xf numFmtId="0" fontId="4" fillId="8" borderId="11" xfId="63" applyFont="1" applyFill="1" applyBorder="1" applyAlignment="1">
      <alignment horizontal="center" vertical="center"/>
      <protection/>
    </xf>
    <xf numFmtId="0" fontId="96" fillId="34" borderId="11" xfId="63" applyFont="1" applyFill="1" applyBorder="1" applyAlignment="1" applyProtection="1">
      <alignment horizontal="center" vertical="center" wrapText="1"/>
      <protection locked="0"/>
    </xf>
    <xf numFmtId="0" fontId="81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/>
    </xf>
    <xf numFmtId="0" fontId="96" fillId="0" borderId="11" xfId="63" applyFont="1" applyFill="1" applyBorder="1" applyAlignment="1" applyProtection="1">
      <alignment horizontal="center" vertical="center" wrapText="1"/>
      <protection locked="0"/>
    </xf>
    <xf numFmtId="0" fontId="98" fillId="0" borderId="11" xfId="63" applyFont="1" applyFill="1" applyBorder="1" applyAlignment="1" applyProtection="1">
      <alignment horizontal="center" vertical="center" wrapText="1"/>
      <protection locked="0"/>
    </xf>
    <xf numFmtId="0" fontId="84" fillId="0" borderId="42" xfId="0" applyFont="1" applyBorder="1" applyAlignment="1" applyProtection="1">
      <alignment horizontal="center"/>
      <protection locked="0"/>
    </xf>
    <xf numFmtId="0" fontId="84" fillId="0" borderId="19" xfId="0" applyFont="1" applyBorder="1" applyAlignment="1" applyProtection="1">
      <alignment horizontal="center"/>
      <protection locked="0"/>
    </xf>
    <xf numFmtId="0" fontId="84" fillId="0" borderId="43" xfId="0" applyFont="1" applyBorder="1" applyAlignment="1" applyProtection="1">
      <alignment horizontal="center"/>
      <protection locked="0"/>
    </xf>
    <xf numFmtId="0" fontId="83" fillId="0" borderId="27" xfId="0" applyFont="1" applyFill="1" applyBorder="1" applyAlignment="1" applyProtection="1">
      <alignment horizontal="center" vertical="center" wrapText="1"/>
      <protection locked="0"/>
    </xf>
    <xf numFmtId="0" fontId="83" fillId="0" borderId="34" xfId="0" applyFont="1" applyFill="1" applyBorder="1" applyAlignment="1" applyProtection="1">
      <alignment horizontal="center" vertical="center" wrapText="1"/>
      <protection locked="0"/>
    </xf>
    <xf numFmtId="0" fontId="83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83" fillId="0" borderId="27" xfId="0" applyFont="1" applyBorder="1" applyAlignment="1" applyProtection="1">
      <alignment horizontal="center" vertical="center" wrapText="1"/>
      <protection locked="0"/>
    </xf>
    <xf numFmtId="0" fontId="83" fillId="0" borderId="34" xfId="0" applyFont="1" applyBorder="1" applyAlignment="1" applyProtection="1">
      <alignment horizontal="center" vertical="center" wrapText="1"/>
      <protection locked="0"/>
    </xf>
    <xf numFmtId="0" fontId="83" fillId="0" borderId="35" xfId="0" applyFont="1" applyBorder="1" applyAlignment="1" applyProtection="1">
      <alignment horizontal="center" vertical="center" wrapText="1"/>
      <protection locked="0"/>
    </xf>
    <xf numFmtId="0" fontId="77" fillId="33" borderId="27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35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34" xfId="0" applyFont="1" applyBorder="1" applyAlignment="1" applyProtection="1">
      <alignment horizontal="justify" vertical="center" wrapText="1"/>
      <protection/>
    </xf>
    <xf numFmtId="0" fontId="80" fillId="0" borderId="35" xfId="0" applyFont="1" applyBorder="1" applyAlignment="1" applyProtection="1">
      <alignment horizontal="justify" vertical="center" wrapText="1"/>
      <protection/>
    </xf>
    <xf numFmtId="0" fontId="99" fillId="42" borderId="12" xfId="0" applyFont="1" applyFill="1" applyBorder="1" applyAlignment="1">
      <alignment horizontal="center"/>
    </xf>
    <xf numFmtId="0" fontId="99" fillId="42" borderId="40" xfId="0" applyFont="1" applyFill="1" applyBorder="1" applyAlignment="1">
      <alignment horizontal="center"/>
    </xf>
    <xf numFmtId="0" fontId="99" fillId="42" borderId="41" xfId="0" applyFont="1" applyFill="1" applyBorder="1" applyAlignment="1">
      <alignment horizontal="center"/>
    </xf>
    <xf numFmtId="0" fontId="63" fillId="43" borderId="44" xfId="0" applyFont="1" applyFill="1" applyBorder="1" applyAlignment="1">
      <alignment horizontal="center"/>
    </xf>
    <xf numFmtId="0" fontId="63" fillId="43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0" fontId="0" fillId="0" borderId="28" xfId="67" applyNumberFormat="1" applyFont="1" applyFill="1" applyBorder="1" applyAlignment="1">
      <alignment horizontal="center" vertical="center" wrapText="1"/>
    </xf>
    <xf numFmtId="10" fontId="0" fillId="0" borderId="32" xfId="67" applyNumberFormat="1" applyFont="1" applyFill="1" applyBorder="1" applyAlignment="1">
      <alignment horizontal="center" vertical="center" wrapText="1"/>
    </xf>
    <xf numFmtId="10" fontId="0" fillId="0" borderId="33" xfId="67" applyNumberFormat="1" applyFont="1" applyFill="1" applyBorder="1" applyAlignment="1">
      <alignment horizontal="center" vertical="center" wrapText="1"/>
    </xf>
    <xf numFmtId="0" fontId="77" fillId="14" borderId="12" xfId="0" applyFont="1" applyFill="1" applyBorder="1" applyAlignment="1">
      <alignment horizontal="center" vertical="center" wrapText="1"/>
    </xf>
    <xf numFmtId="0" fontId="77" fillId="14" borderId="41" xfId="0" applyFont="1" applyFill="1" applyBorder="1" applyAlignment="1">
      <alignment horizontal="center" vertical="center" wrapText="1"/>
    </xf>
    <xf numFmtId="9" fontId="77" fillId="14" borderId="12" xfId="67" applyFont="1" applyFill="1" applyBorder="1" applyAlignment="1">
      <alignment horizontal="center" vertical="center" wrapText="1"/>
    </xf>
    <xf numFmtId="9" fontId="77" fillId="14" borderId="41" xfId="67" applyFont="1" applyFill="1" applyBorder="1" applyAlignment="1">
      <alignment horizontal="center" vertical="center" wrapText="1"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0" fillId="36" borderId="42" xfId="64" applyNumberFormat="1" applyFont="1" applyFill="1" applyBorder="1" applyAlignment="1">
      <alignment horizontal="center" vertical="center" wrapText="1"/>
      <protection/>
    </xf>
    <xf numFmtId="49" fontId="10" fillId="36" borderId="46" xfId="64" applyNumberFormat="1" applyFont="1" applyFill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49" fontId="11" fillId="36" borderId="48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3" fontId="3" fillId="35" borderId="41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187" fontId="5" fillId="34" borderId="11" xfId="6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0" fontId="0" fillId="0" borderId="11" xfId="67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justify" vertical="center" wrapText="1"/>
    </xf>
    <xf numFmtId="17" fontId="59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11" xfId="67" applyNumberFormat="1" applyFont="1" applyFill="1" applyBorder="1" applyAlignment="1">
      <alignment horizontal="center" vertical="center"/>
    </xf>
    <xf numFmtId="17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95"/>
          <c:w val="0.650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37"/>
          <c:w val="0.3015"/>
          <c:h val="0.2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75"/>
          <c:w val="0.658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2!$D$29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2!$D$30:$D$41</c:f>
              <c:numCache/>
            </c:numRef>
          </c:val>
          <c:smooth val="0"/>
        </c:ser>
        <c:ser>
          <c:idx val="1"/>
          <c:order val="1"/>
          <c:tx>
            <c:strRef>
              <c:f>2!$F$29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2!$F$30:$F$41</c:f>
              <c:numCache/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3815"/>
          <c:w val="0.2965"/>
          <c:h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25"/>
          <c:y val="0.1205"/>
          <c:w val="0.973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3_PAAC!$D$29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3_PAAC!$B$30:$B$41</c:f>
              <c:strCache/>
            </c:strRef>
          </c:cat>
          <c:val>
            <c:numRef>
              <c:f>3_PAAC!$D$30:$D$41</c:f>
              <c:numCache/>
            </c:numRef>
          </c:val>
          <c:smooth val="0"/>
        </c:ser>
        <c:ser>
          <c:idx val="1"/>
          <c:order val="1"/>
          <c:tx>
            <c:strRef>
              <c:f>3_PAAC!$F$29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3_PAAC!$B$30:$B$41</c:f>
              <c:strCache/>
            </c:strRef>
          </c:cat>
          <c:val>
            <c:numRef>
              <c:f>3_PAAC!$F$30:$F$41</c:f>
              <c:numCache/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90975"/>
          <c:w val="0.917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1562100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076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523875</xdr:colOff>
      <xdr:row>0</xdr:row>
      <xdr:rowOff>95250</xdr:rowOff>
    </xdr:from>
    <xdr:to>
      <xdr:col>23</xdr:col>
      <xdr:colOff>885825</xdr:colOff>
      <xdr:row>3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25126950" y="95250"/>
          <a:ext cx="2276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1276350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774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43</xdr:row>
      <xdr:rowOff>133350</xdr:rowOff>
    </xdr:from>
    <xdr:to>
      <xdr:col>6</xdr:col>
      <xdr:colOff>1171575</xdr:colOff>
      <xdr:row>47</xdr:row>
      <xdr:rowOff>428625</xdr:rowOff>
    </xdr:to>
    <xdr:graphicFrame>
      <xdr:nvGraphicFramePr>
        <xdr:cNvPr id="3" name="3 Gráfico"/>
        <xdr:cNvGraphicFramePr/>
      </xdr:nvGraphicFramePr>
      <xdr:xfrm>
        <a:off x="3533775" y="15430500"/>
        <a:ext cx="4476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393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476250</xdr:rowOff>
    </xdr:to>
    <xdr:graphicFrame>
      <xdr:nvGraphicFramePr>
        <xdr:cNvPr id="3" name="3 Gráfico"/>
        <xdr:cNvGraphicFramePr/>
      </xdr:nvGraphicFramePr>
      <xdr:xfrm>
        <a:off x="3543300" y="15430500"/>
        <a:ext cx="45529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57150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57150</xdr:rowOff>
    </xdr:from>
    <xdr:to>
      <xdr:col>8</xdr:col>
      <xdr:colOff>1276350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7742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43</xdr:row>
      <xdr:rowOff>104775</xdr:rowOff>
    </xdr:from>
    <xdr:to>
      <xdr:col>6</xdr:col>
      <xdr:colOff>923925</xdr:colOff>
      <xdr:row>47</xdr:row>
      <xdr:rowOff>504825</xdr:rowOff>
    </xdr:to>
    <xdr:graphicFrame>
      <xdr:nvGraphicFramePr>
        <xdr:cNvPr id="3" name="Gráfico 1"/>
        <xdr:cNvGraphicFramePr/>
      </xdr:nvGraphicFramePr>
      <xdr:xfrm>
        <a:off x="3209925" y="15449550"/>
        <a:ext cx="45529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28575</xdr:rowOff>
    </xdr:from>
    <xdr:to>
      <xdr:col>1</xdr:col>
      <xdr:colOff>1209675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38100</xdr:rowOff>
    </xdr:from>
    <xdr:to>
      <xdr:col>10</xdr:col>
      <xdr:colOff>1143000</xdr:colOff>
      <xdr:row>3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5030450" y="3810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5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6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7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8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9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0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INDICADOR%20PAAC%20FINANCIE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_PAAC"/>
      <sheetName val="ACT_4"/>
    </sheetNames>
    <sheetDataSet>
      <sheetData sheetId="0">
        <row r="9">
          <cell r="F9" t="str">
            <v>Realizar el 100% de las actividades programadas en el Plan Anticorrupción y de Atención al Ciudadano de la vigencia por la Subdireccion Financiera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zoomScale="70" zoomScaleNormal="70" workbookViewId="0" topLeftCell="A10">
      <selection activeCell="M14" sqref="M14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5.28125" style="5" customWidth="1"/>
    <col min="4" max="4" width="29.140625" style="5" customWidth="1"/>
    <col min="5" max="5" width="18.57421875" style="5" customWidth="1"/>
    <col min="6" max="6" width="20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28.7109375" style="5" customWidth="1"/>
    <col min="25" max="16384" width="11.421875" style="5" customWidth="1"/>
  </cols>
  <sheetData>
    <row r="1" spans="1:24" s="8" customFormat="1" ht="39.75" customHeight="1" thickBot="1">
      <c r="A1" s="213"/>
      <c r="B1" s="214"/>
      <c r="C1" s="209" t="s">
        <v>16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  <c r="W1" s="213"/>
      <c r="X1" s="214"/>
    </row>
    <row r="2" spans="1:24" s="8" customFormat="1" ht="40.5" customHeight="1" thickBot="1">
      <c r="A2" s="215"/>
      <c r="B2" s="216"/>
      <c r="C2" s="209" t="s">
        <v>17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215"/>
      <c r="X2" s="216"/>
    </row>
    <row r="3" spans="1:24" s="8" customFormat="1" ht="42.75" customHeight="1" thickBot="1">
      <c r="A3" s="215"/>
      <c r="B3" s="216"/>
      <c r="C3" s="209" t="s">
        <v>299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  <c r="W3" s="215"/>
      <c r="X3" s="216"/>
    </row>
    <row r="4" spans="1:24" s="8" customFormat="1" ht="33.75" customHeight="1" thickBot="1">
      <c r="A4" s="217"/>
      <c r="B4" s="218"/>
      <c r="C4" s="219" t="s">
        <v>21</v>
      </c>
      <c r="D4" s="220"/>
      <c r="E4" s="220"/>
      <c r="F4" s="220"/>
      <c r="G4" s="220"/>
      <c r="H4" s="220"/>
      <c r="I4" s="220"/>
      <c r="J4" s="221"/>
      <c r="K4" s="219" t="s">
        <v>289</v>
      </c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1"/>
      <c r="W4" s="217"/>
      <c r="X4" s="218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25</v>
      </c>
      <c r="C7" s="227" t="s">
        <v>261</v>
      </c>
      <c r="D7" s="228"/>
      <c r="E7" s="228"/>
      <c r="F7" s="228"/>
      <c r="G7" s="229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38" customFormat="1" ht="45" customHeight="1">
      <c r="A10" s="231" t="s">
        <v>24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3"/>
    </row>
    <row r="11" spans="1:24" s="39" customFormat="1" ht="38.25" customHeight="1">
      <c r="A11" s="200" t="s">
        <v>7</v>
      </c>
      <c r="B11" s="203" t="s">
        <v>8</v>
      </c>
      <c r="C11" s="204"/>
      <c r="D11" s="205"/>
      <c r="E11" s="222" t="s">
        <v>20</v>
      </c>
      <c r="F11" s="222" t="s">
        <v>130</v>
      </c>
      <c r="G11" s="200" t="s">
        <v>15</v>
      </c>
      <c r="H11" s="200" t="s">
        <v>131</v>
      </c>
      <c r="I11" s="200" t="s">
        <v>132</v>
      </c>
      <c r="J11" s="203" t="s">
        <v>379</v>
      </c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5"/>
    </row>
    <row r="12" spans="1:24" s="39" customFormat="1" ht="46.5" customHeight="1">
      <c r="A12" s="200"/>
      <c r="B12" s="40" t="s">
        <v>23</v>
      </c>
      <c r="C12" s="40" t="s">
        <v>9</v>
      </c>
      <c r="D12" s="151" t="s">
        <v>288</v>
      </c>
      <c r="E12" s="223"/>
      <c r="F12" s="223"/>
      <c r="G12" s="200"/>
      <c r="H12" s="200"/>
      <c r="I12" s="200"/>
      <c r="J12" s="41" t="s">
        <v>13</v>
      </c>
      <c r="K12" s="41" t="s">
        <v>14</v>
      </c>
      <c r="L12" s="41" t="s">
        <v>10</v>
      </c>
      <c r="M12" s="41" t="s">
        <v>11</v>
      </c>
      <c r="N12" s="41" t="s">
        <v>12</v>
      </c>
      <c r="O12" s="41" t="s">
        <v>0</v>
      </c>
      <c r="P12" s="41" t="s">
        <v>1</v>
      </c>
      <c r="Q12" s="41" t="s">
        <v>2</v>
      </c>
      <c r="R12" s="41" t="s">
        <v>3</v>
      </c>
      <c r="S12" s="41" t="s">
        <v>4</v>
      </c>
      <c r="T12" s="41" t="s">
        <v>5</v>
      </c>
      <c r="U12" s="41" t="s">
        <v>6</v>
      </c>
      <c r="V12" s="41" t="s">
        <v>18</v>
      </c>
      <c r="W12" s="225" t="s">
        <v>19</v>
      </c>
      <c r="X12" s="225"/>
    </row>
    <row r="13" spans="1:24" s="42" customFormat="1" ht="65.25" customHeight="1">
      <c r="A13" s="230">
        <v>1</v>
      </c>
      <c r="B13" s="202" t="s">
        <v>165</v>
      </c>
      <c r="C13" s="226" t="str">
        <f>+1!C13:I13</f>
        <v>7. Prestar servicios eficientes, oportunos y de calidad a la ciudadanía, tanto en gestión como en trámites de la movilidad </v>
      </c>
      <c r="D13" s="206" t="s">
        <v>292</v>
      </c>
      <c r="E13" s="202" t="s">
        <v>22</v>
      </c>
      <c r="F13" s="224" t="str">
        <f>+1!F9</f>
        <v>Atender el 99,5%  de devolución de comparendos y retención en la fuente</v>
      </c>
      <c r="G13" s="201" t="str">
        <f>+1!C15</f>
        <v>Atencion de solicitudes de devolución</v>
      </c>
      <c r="H13" s="201" t="s">
        <v>376</v>
      </c>
      <c r="I13" s="146" t="str">
        <f>+1!C22</f>
        <v>Solicitudes atendidas</v>
      </c>
      <c r="J13" s="138">
        <f>+1!C30</f>
        <v>0</v>
      </c>
      <c r="K13" s="138">
        <f>+1!C31</f>
        <v>0</v>
      </c>
      <c r="L13" s="138">
        <f>+1!C32</f>
        <v>0</v>
      </c>
      <c r="M13" s="138">
        <f>+1!C33</f>
        <v>0</v>
      </c>
      <c r="N13" s="138">
        <f>+1!C34</f>
        <v>0</v>
      </c>
      <c r="O13" s="138">
        <f>+1!C35</f>
        <v>0</v>
      </c>
      <c r="P13" s="138">
        <f>+1!C36</f>
        <v>0</v>
      </c>
      <c r="Q13" s="138">
        <f>+1!C37</f>
        <v>0</v>
      </c>
      <c r="R13" s="138">
        <f>+1!C38</f>
        <v>0</v>
      </c>
      <c r="S13" s="138">
        <f>+1!C39</f>
        <v>0</v>
      </c>
      <c r="T13" s="138">
        <f>+1!C40</f>
        <v>0</v>
      </c>
      <c r="U13" s="138">
        <f>+1!C41</f>
        <v>0</v>
      </c>
      <c r="V13" s="139">
        <f>+SUM(J13:U13)</f>
        <v>0</v>
      </c>
      <c r="W13" s="212">
        <f>+1!C49</f>
        <v>0</v>
      </c>
      <c r="X13" s="212"/>
    </row>
    <row r="14" spans="1:24" s="42" customFormat="1" ht="65.25" customHeight="1">
      <c r="A14" s="230"/>
      <c r="B14" s="202"/>
      <c r="C14" s="226"/>
      <c r="D14" s="207"/>
      <c r="E14" s="202"/>
      <c r="F14" s="224"/>
      <c r="G14" s="201"/>
      <c r="H14" s="201"/>
      <c r="I14" s="146" t="str">
        <f>+1!F22</f>
        <v>Solicitudes recibidas </v>
      </c>
      <c r="J14" s="138">
        <f>+1!E30</f>
        <v>0</v>
      </c>
      <c r="K14" s="138">
        <f>+1!E31</f>
        <v>0</v>
      </c>
      <c r="L14" s="138">
        <f>+1!E32</f>
        <v>0</v>
      </c>
      <c r="M14" s="138">
        <f>+1!E33</f>
        <v>0</v>
      </c>
      <c r="N14" s="138">
        <f>+1!E34</f>
        <v>0</v>
      </c>
      <c r="O14" s="138">
        <f>+1!E35</f>
        <v>0</v>
      </c>
      <c r="P14" s="138">
        <f>+1!E36</f>
        <v>0</v>
      </c>
      <c r="Q14" s="138">
        <f>+1!E37</f>
        <v>0</v>
      </c>
      <c r="R14" s="138">
        <f>+1!E38</f>
        <v>0</v>
      </c>
      <c r="S14" s="138">
        <f>+1!E39</f>
        <v>0</v>
      </c>
      <c r="T14" s="138">
        <f>+1!E40</f>
        <v>0</v>
      </c>
      <c r="U14" s="138">
        <f>+1!E41</f>
        <v>0</v>
      </c>
      <c r="V14" s="139">
        <f>+SUM(J14:U14)</f>
        <v>0</v>
      </c>
      <c r="W14" s="212"/>
      <c r="X14" s="212"/>
    </row>
    <row r="15" spans="1:24" s="42" customFormat="1" ht="65.25" customHeight="1">
      <c r="A15" s="230"/>
      <c r="B15" s="202"/>
      <c r="C15" s="226"/>
      <c r="D15" s="208"/>
      <c r="E15" s="202"/>
      <c r="F15" s="224"/>
      <c r="G15" s="201"/>
      <c r="H15" s="201"/>
      <c r="I15" s="147" t="s">
        <v>133</v>
      </c>
      <c r="J15" s="137" t="e">
        <f>+J13/J14</f>
        <v>#DIV/0!</v>
      </c>
      <c r="K15" s="137" t="e">
        <f aca="true" t="shared" si="0" ref="K15:V15">+K13/K14</f>
        <v>#DIV/0!</v>
      </c>
      <c r="L15" s="137" t="e">
        <f t="shared" si="0"/>
        <v>#DIV/0!</v>
      </c>
      <c r="M15" s="137" t="e">
        <f t="shared" si="0"/>
        <v>#DIV/0!</v>
      </c>
      <c r="N15" s="137" t="e">
        <f t="shared" si="0"/>
        <v>#DIV/0!</v>
      </c>
      <c r="O15" s="137" t="e">
        <f t="shared" si="0"/>
        <v>#DIV/0!</v>
      </c>
      <c r="P15" s="137" t="e">
        <f t="shared" si="0"/>
        <v>#DIV/0!</v>
      </c>
      <c r="Q15" s="137" t="e">
        <f t="shared" si="0"/>
        <v>#DIV/0!</v>
      </c>
      <c r="R15" s="137" t="e">
        <f t="shared" si="0"/>
        <v>#DIV/0!</v>
      </c>
      <c r="S15" s="137" t="e">
        <f t="shared" si="0"/>
        <v>#DIV/0!</v>
      </c>
      <c r="T15" s="137" t="e">
        <f t="shared" si="0"/>
        <v>#DIV/0!</v>
      </c>
      <c r="U15" s="137" t="e">
        <f t="shared" si="0"/>
        <v>#DIV/0!</v>
      </c>
      <c r="V15" s="165" t="e">
        <f t="shared" si="0"/>
        <v>#DIV/0!</v>
      </c>
      <c r="W15" s="212"/>
      <c r="X15" s="212"/>
    </row>
    <row r="16" spans="1:24" s="42" customFormat="1" ht="65.25" customHeight="1">
      <c r="A16" s="230">
        <v>2</v>
      </c>
      <c r="B16" s="202" t="s">
        <v>165</v>
      </c>
      <c r="C16" s="226" t="str">
        <f>+2!C13</f>
        <v>7. Prestar servicios eficientes, oportunos y de calidad a la ciudadanía, tanto en gestión como en trámites de la movilidad </v>
      </c>
      <c r="D16" s="206" t="s">
        <v>292</v>
      </c>
      <c r="E16" s="202" t="s">
        <v>22</v>
      </c>
      <c r="F16" s="224" t="str">
        <f>+2!F9</f>
        <v>Presentar oportunamente el 100% de los informes financieros requeridos</v>
      </c>
      <c r="G16" s="201" t="str">
        <f>+2!C15</f>
        <v>Oportunidad en la presentación de informes financieros</v>
      </c>
      <c r="H16" s="201" t="s">
        <v>377</v>
      </c>
      <c r="I16" s="146" t="str">
        <f>+2!C22</f>
        <v>Informes presentados de manera oportuna </v>
      </c>
      <c r="J16" s="138">
        <f>+2!C30</f>
        <v>0</v>
      </c>
      <c r="K16" s="138">
        <f>+2!C31</f>
        <v>0</v>
      </c>
      <c r="L16" s="138">
        <f>+2!C32</f>
        <v>0</v>
      </c>
      <c r="M16" s="138">
        <f>+2!C33</f>
        <v>0</v>
      </c>
      <c r="N16" s="138">
        <f>+2!C34</f>
        <v>0</v>
      </c>
      <c r="O16" s="138">
        <f>+2!C35</f>
        <v>0</v>
      </c>
      <c r="P16" s="138">
        <f>+2!C36</f>
        <v>0</v>
      </c>
      <c r="Q16" s="138">
        <f>+2!C37</f>
        <v>0</v>
      </c>
      <c r="R16" s="138">
        <f>+2!C38</f>
        <v>0</v>
      </c>
      <c r="S16" s="138">
        <f>+2!C39</f>
        <v>0</v>
      </c>
      <c r="T16" s="138">
        <f>+2!C40</f>
        <v>0</v>
      </c>
      <c r="U16" s="138">
        <f>+2!C41</f>
        <v>0</v>
      </c>
      <c r="V16" s="139">
        <f>SUM(J16:U16)</f>
        <v>0</v>
      </c>
      <c r="W16" s="212">
        <f>+2!C49</f>
        <v>0</v>
      </c>
      <c r="X16" s="212"/>
    </row>
    <row r="17" spans="1:24" s="42" customFormat="1" ht="65.25" customHeight="1">
      <c r="A17" s="230"/>
      <c r="B17" s="202"/>
      <c r="C17" s="226"/>
      <c r="D17" s="207"/>
      <c r="E17" s="202"/>
      <c r="F17" s="224"/>
      <c r="G17" s="201"/>
      <c r="H17" s="201"/>
      <c r="I17" s="146" t="str">
        <f>+2!F22</f>
        <v>Informes financieros requeridos en la vigencia</v>
      </c>
      <c r="J17" s="138">
        <f>+2!E30</f>
        <v>40</v>
      </c>
      <c r="K17" s="138">
        <f>+2!E31</f>
        <v>35</v>
      </c>
      <c r="L17" s="138">
        <f>+2!E32</f>
        <v>34</v>
      </c>
      <c r="M17" s="138">
        <f>+2!E33</f>
        <v>36</v>
      </c>
      <c r="N17" s="138">
        <f>+2!E34</f>
        <v>36</v>
      </c>
      <c r="O17" s="138">
        <f>+2!E35</f>
        <v>34</v>
      </c>
      <c r="P17" s="138">
        <f>+2!E36</f>
        <v>36</v>
      </c>
      <c r="Q17" s="138">
        <f>+2!E37</f>
        <v>35</v>
      </c>
      <c r="R17" s="138">
        <f>+2!E38</f>
        <v>35</v>
      </c>
      <c r="S17" s="138">
        <f>+2!E39</f>
        <v>37</v>
      </c>
      <c r="T17" s="138">
        <f>+2!E40</f>
        <v>35</v>
      </c>
      <c r="U17" s="138">
        <f>+2!E41</f>
        <v>39</v>
      </c>
      <c r="V17" s="139">
        <f>SUM(J17:U17)</f>
        <v>432</v>
      </c>
      <c r="W17" s="212"/>
      <c r="X17" s="212"/>
    </row>
    <row r="18" spans="1:24" s="42" customFormat="1" ht="65.25" customHeight="1">
      <c r="A18" s="230"/>
      <c r="B18" s="202"/>
      <c r="C18" s="226"/>
      <c r="D18" s="208"/>
      <c r="E18" s="202"/>
      <c r="F18" s="224"/>
      <c r="G18" s="201"/>
      <c r="H18" s="201"/>
      <c r="I18" s="147" t="s">
        <v>133</v>
      </c>
      <c r="J18" s="137">
        <f>+J16/J17</f>
        <v>0</v>
      </c>
      <c r="K18" s="137">
        <f aca="true" t="shared" si="1" ref="K18:V18">+K16/K17</f>
        <v>0</v>
      </c>
      <c r="L18" s="137">
        <f t="shared" si="1"/>
        <v>0</v>
      </c>
      <c r="M18" s="137">
        <f t="shared" si="1"/>
        <v>0</v>
      </c>
      <c r="N18" s="137">
        <f t="shared" si="1"/>
        <v>0</v>
      </c>
      <c r="O18" s="137">
        <f t="shared" si="1"/>
        <v>0</v>
      </c>
      <c r="P18" s="137">
        <f t="shared" si="1"/>
        <v>0</v>
      </c>
      <c r="Q18" s="137">
        <f t="shared" si="1"/>
        <v>0</v>
      </c>
      <c r="R18" s="137">
        <f t="shared" si="1"/>
        <v>0</v>
      </c>
      <c r="S18" s="137">
        <f t="shared" si="1"/>
        <v>0</v>
      </c>
      <c r="T18" s="137">
        <f t="shared" si="1"/>
        <v>0</v>
      </c>
      <c r="U18" s="137">
        <f t="shared" si="1"/>
        <v>0</v>
      </c>
      <c r="V18" s="137">
        <f t="shared" si="1"/>
        <v>0</v>
      </c>
      <c r="W18" s="212"/>
      <c r="X18" s="212"/>
    </row>
    <row r="19" spans="1:24" s="42" customFormat="1" ht="65.25" customHeight="1">
      <c r="A19" s="230">
        <v>3</v>
      </c>
      <c r="B19" s="202" t="s">
        <v>165</v>
      </c>
      <c r="C19" s="226" t="str">
        <f>+3_PAAC!C13:I13</f>
        <v>4. Ser ejemplo en la rendición de cuentas a la ciudadanía</v>
      </c>
      <c r="D19" s="206" t="s">
        <v>294</v>
      </c>
      <c r="E19" s="202" t="s">
        <v>22</v>
      </c>
      <c r="F19" s="224" t="str">
        <f>+3_PAAC!F9:I9</f>
        <v>Realizar el 100% de las actividades programadas en el Plan Anticorrupción y de Atención al Ciudadano de la vigencia por la Subdireccion Financiera</v>
      </c>
      <c r="G19" s="201" t="str">
        <f>+3_PAAC!C15</f>
        <v>Cumplimiento del P.A.A.C</v>
      </c>
      <c r="H19" s="201" t="s">
        <v>363</v>
      </c>
      <c r="I19" s="146" t="str">
        <f>+3_PAAC!C22</f>
        <v>Total actividades ejecutadas </v>
      </c>
      <c r="J19" s="196">
        <f>+3_PAAC!C30</f>
        <v>0</v>
      </c>
      <c r="K19" s="196">
        <f>+3_PAAC!C31</f>
        <v>0</v>
      </c>
      <c r="L19" s="196">
        <f>+3_PAAC!C32</f>
        <v>0</v>
      </c>
      <c r="M19" s="196">
        <f>+3_PAAC!C33</f>
        <v>0</v>
      </c>
      <c r="N19" s="196">
        <f>+3_PAAC!C34</f>
        <v>0</v>
      </c>
      <c r="O19" s="196">
        <f>+3_PAAC!C35</f>
        <v>0</v>
      </c>
      <c r="P19" s="196">
        <f>+3_PAAC!C36</f>
        <v>0</v>
      </c>
      <c r="Q19" s="196">
        <f>+3_PAAC!C37</f>
        <v>0</v>
      </c>
      <c r="R19" s="196">
        <f>+3_PAAC!C38</f>
        <v>0</v>
      </c>
      <c r="S19" s="196">
        <f>+3_PAAC!C39</f>
        <v>0</v>
      </c>
      <c r="T19" s="196">
        <f>+3_PAAC!C40</f>
        <v>0</v>
      </c>
      <c r="U19" s="196">
        <f>+3_PAAC!C41</f>
        <v>0</v>
      </c>
      <c r="V19" s="139">
        <f>SUM(J19:U19)</f>
        <v>0</v>
      </c>
      <c r="W19" s="212">
        <f>+3_PAAC!C49</f>
        <v>0</v>
      </c>
      <c r="X19" s="212"/>
    </row>
    <row r="20" spans="1:24" s="42" customFormat="1" ht="65.25" customHeight="1">
      <c r="A20" s="230"/>
      <c r="B20" s="202"/>
      <c r="C20" s="226"/>
      <c r="D20" s="207"/>
      <c r="E20" s="202"/>
      <c r="F20" s="224"/>
      <c r="G20" s="201"/>
      <c r="H20" s="201"/>
      <c r="I20" s="146" t="str">
        <f>+3_PAAC!F22</f>
        <v>Total actividades programadas</v>
      </c>
      <c r="J20" s="196">
        <f>+3_PAAC!E30</f>
        <v>0</v>
      </c>
      <c r="K20" s="196">
        <f>+3_PAAC!E31</f>
        <v>0</v>
      </c>
      <c r="L20" s="196">
        <f>+3_PAAC!E32</f>
        <v>1</v>
      </c>
      <c r="M20" s="196">
        <f>+3_PAAC!E33</f>
        <v>1</v>
      </c>
      <c r="N20" s="196">
        <f>+3_PAAC!E34</f>
        <v>0</v>
      </c>
      <c r="O20" s="196">
        <f>+3_PAAC!E35</f>
        <v>1</v>
      </c>
      <c r="P20" s="196">
        <f>+3_PAAC!E36</f>
        <v>0</v>
      </c>
      <c r="Q20" s="196">
        <f>+3_PAAC!E37</f>
        <v>1</v>
      </c>
      <c r="R20" s="196">
        <f>+3_PAAC!E38</f>
        <v>1</v>
      </c>
      <c r="S20" s="196">
        <f>+3_PAAC!E39</f>
        <v>0</v>
      </c>
      <c r="T20" s="196">
        <f>+3_PAAC!E40</f>
        <v>0</v>
      </c>
      <c r="U20" s="196">
        <f>+3_PAAC!E41</f>
        <v>2</v>
      </c>
      <c r="V20" s="139">
        <v>0</v>
      </c>
      <c r="W20" s="212"/>
      <c r="X20" s="212"/>
    </row>
    <row r="21" spans="1:24" s="42" customFormat="1" ht="65.25" customHeight="1">
      <c r="A21" s="230"/>
      <c r="B21" s="202"/>
      <c r="C21" s="226"/>
      <c r="D21" s="208"/>
      <c r="E21" s="202"/>
      <c r="F21" s="224"/>
      <c r="G21" s="201"/>
      <c r="H21" s="201"/>
      <c r="I21" s="147" t="s">
        <v>133</v>
      </c>
      <c r="J21" s="137" t="e">
        <f>+J19/J20</f>
        <v>#DIV/0!</v>
      </c>
      <c r="K21" s="137" t="e">
        <f aca="true" t="shared" si="2" ref="K21:V21">+K19/K20</f>
        <v>#DIV/0!</v>
      </c>
      <c r="L21" s="137">
        <f t="shared" si="2"/>
        <v>0</v>
      </c>
      <c r="M21" s="137">
        <f t="shared" si="2"/>
        <v>0</v>
      </c>
      <c r="N21" s="137" t="e">
        <f t="shared" si="2"/>
        <v>#DIV/0!</v>
      </c>
      <c r="O21" s="137">
        <f t="shared" si="2"/>
        <v>0</v>
      </c>
      <c r="P21" s="137" t="e">
        <f t="shared" si="2"/>
        <v>#DIV/0!</v>
      </c>
      <c r="Q21" s="137">
        <f t="shared" si="2"/>
        <v>0</v>
      </c>
      <c r="R21" s="137">
        <f t="shared" si="2"/>
        <v>0</v>
      </c>
      <c r="S21" s="137" t="e">
        <f t="shared" si="2"/>
        <v>#DIV/0!</v>
      </c>
      <c r="T21" s="137" t="e">
        <f t="shared" si="2"/>
        <v>#DIV/0!</v>
      </c>
      <c r="U21" s="137">
        <f t="shared" si="2"/>
        <v>0</v>
      </c>
      <c r="V21" s="137" t="e">
        <f t="shared" si="2"/>
        <v>#DIV/0!</v>
      </c>
      <c r="W21" s="212"/>
      <c r="X21" s="212"/>
    </row>
  </sheetData>
  <sheetProtection/>
  <mergeCells count="45">
    <mergeCell ref="G19:G21"/>
    <mergeCell ref="H19:H21"/>
    <mergeCell ref="W19:X21"/>
    <mergeCell ref="A19:A21"/>
    <mergeCell ref="B19:B21"/>
    <mergeCell ref="C19:C21"/>
    <mergeCell ref="D19:D21"/>
    <mergeCell ref="E19:E21"/>
    <mergeCell ref="F19:F21"/>
    <mergeCell ref="H16:H18"/>
    <mergeCell ref="W16:X18"/>
    <mergeCell ref="A16:A18"/>
    <mergeCell ref="B16:B18"/>
    <mergeCell ref="C16:C18"/>
    <mergeCell ref="E16:E18"/>
    <mergeCell ref="F16:F18"/>
    <mergeCell ref="G16:G18"/>
    <mergeCell ref="D16:D18"/>
    <mergeCell ref="J11:X11"/>
    <mergeCell ref="C13:C15"/>
    <mergeCell ref="C7:G7"/>
    <mergeCell ref="A1:B4"/>
    <mergeCell ref="A11:A12"/>
    <mergeCell ref="A13:A15"/>
    <mergeCell ref="A10:X10"/>
    <mergeCell ref="E11:E12"/>
    <mergeCell ref="E13:E15"/>
    <mergeCell ref="C1:V1"/>
    <mergeCell ref="C2:V2"/>
    <mergeCell ref="C3:V3"/>
    <mergeCell ref="W13:X15"/>
    <mergeCell ref="W1:X4"/>
    <mergeCell ref="C4:J4"/>
    <mergeCell ref="K4:V4"/>
    <mergeCell ref="F11:F12"/>
    <mergeCell ref="F13:F15"/>
    <mergeCell ref="W12:X12"/>
    <mergeCell ref="I11:I12"/>
    <mergeCell ref="H11:H12"/>
    <mergeCell ref="G13:G15"/>
    <mergeCell ref="G11:G12"/>
    <mergeCell ref="H13:H15"/>
    <mergeCell ref="B13:B15"/>
    <mergeCell ref="B11:D11"/>
    <mergeCell ref="D13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9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6">
      <selection activeCell="C50" sqref="C50:I50"/>
    </sheetView>
  </sheetViews>
  <sheetFormatPr defaultColWidth="11.421875" defaultRowHeight="15"/>
  <cols>
    <col min="1" max="1" width="0.9921875" style="87" customWidth="1"/>
    <col min="2" max="2" width="25.421875" style="86" customWidth="1"/>
    <col min="3" max="3" width="14.57421875" style="87" customWidth="1"/>
    <col min="4" max="4" width="20.140625" style="87" customWidth="1"/>
    <col min="5" max="5" width="16.421875" style="87" customWidth="1"/>
    <col min="6" max="6" width="25.00390625" style="87" customWidth="1"/>
    <col min="7" max="7" width="22.00390625" style="88" customWidth="1"/>
    <col min="8" max="8" width="20.57421875" style="87" customWidth="1"/>
    <col min="9" max="9" width="22.421875" style="87" customWidth="1"/>
    <col min="10" max="11" width="22.421875" style="89" customWidth="1"/>
    <col min="12" max="21" width="11.421875" style="90" customWidth="1"/>
    <col min="22" max="24" width="11.421875" style="91" customWidth="1"/>
    <col min="25" max="16384" width="11.421875" style="87" customWidth="1"/>
  </cols>
  <sheetData>
    <row r="1" ht="6" customHeight="1"/>
    <row r="2" spans="2:13" ht="25.5" customHeight="1">
      <c r="B2" s="234"/>
      <c r="C2" s="235" t="s">
        <v>16</v>
      </c>
      <c r="D2" s="235"/>
      <c r="E2" s="235"/>
      <c r="F2" s="235"/>
      <c r="G2" s="235"/>
      <c r="H2" s="235"/>
      <c r="I2" s="235"/>
      <c r="J2" s="92"/>
      <c r="K2" s="92"/>
      <c r="M2" s="93" t="s">
        <v>166</v>
      </c>
    </row>
    <row r="3" spans="2:13" ht="25.5" customHeight="1">
      <c r="B3" s="234"/>
      <c r="C3" s="236" t="s">
        <v>17</v>
      </c>
      <c r="D3" s="236"/>
      <c r="E3" s="236"/>
      <c r="F3" s="236"/>
      <c r="G3" s="236"/>
      <c r="H3" s="236"/>
      <c r="I3" s="235"/>
      <c r="J3" s="92"/>
      <c r="K3" s="92"/>
      <c r="M3" s="93" t="s">
        <v>167</v>
      </c>
    </row>
    <row r="4" spans="2:13" ht="25.5" customHeight="1">
      <c r="B4" s="234"/>
      <c r="C4" s="236" t="s">
        <v>168</v>
      </c>
      <c r="D4" s="236"/>
      <c r="E4" s="236"/>
      <c r="F4" s="236"/>
      <c r="G4" s="236"/>
      <c r="H4" s="236"/>
      <c r="I4" s="235"/>
      <c r="J4" s="92"/>
      <c r="K4" s="92"/>
      <c r="M4" s="93" t="s">
        <v>169</v>
      </c>
    </row>
    <row r="5" spans="2:13" ht="25.5" customHeight="1">
      <c r="B5" s="234"/>
      <c r="C5" s="237" t="s">
        <v>170</v>
      </c>
      <c r="D5" s="237"/>
      <c r="E5" s="237"/>
      <c r="F5" s="237"/>
      <c r="G5" s="237" t="s">
        <v>368</v>
      </c>
      <c r="H5" s="237"/>
      <c r="I5" s="235"/>
      <c r="J5" s="92"/>
      <c r="K5" s="92"/>
      <c r="M5" s="93" t="s">
        <v>171</v>
      </c>
    </row>
    <row r="6" spans="2:11" ht="23.25" customHeight="1">
      <c r="B6" s="238" t="s">
        <v>172</v>
      </c>
      <c r="C6" s="238"/>
      <c r="D6" s="238"/>
      <c r="E6" s="238"/>
      <c r="F6" s="238"/>
      <c r="G6" s="238"/>
      <c r="H6" s="238"/>
      <c r="I6" s="238"/>
      <c r="J6" s="94"/>
      <c r="K6" s="94"/>
    </row>
    <row r="7" spans="2:11" ht="24" customHeight="1">
      <c r="B7" s="239" t="s">
        <v>173</v>
      </c>
      <c r="C7" s="239"/>
      <c r="D7" s="239"/>
      <c r="E7" s="239"/>
      <c r="F7" s="239"/>
      <c r="G7" s="239"/>
      <c r="H7" s="239"/>
      <c r="I7" s="239"/>
      <c r="J7" s="95"/>
      <c r="K7" s="95"/>
    </row>
    <row r="8" spans="2:14" ht="24" customHeight="1">
      <c r="B8" s="240" t="s">
        <v>174</v>
      </c>
      <c r="C8" s="240"/>
      <c r="D8" s="240"/>
      <c r="E8" s="240"/>
      <c r="F8" s="240"/>
      <c r="G8" s="240"/>
      <c r="H8" s="240"/>
      <c r="I8" s="240"/>
      <c r="J8" s="96"/>
      <c r="K8" s="96"/>
      <c r="N8" s="97" t="s">
        <v>175</v>
      </c>
    </row>
    <row r="9" spans="2:14" ht="30.75" customHeight="1">
      <c r="B9" s="141" t="s">
        <v>369</v>
      </c>
      <c r="C9" s="148" t="s">
        <v>262</v>
      </c>
      <c r="D9" s="241" t="s">
        <v>370</v>
      </c>
      <c r="E9" s="241"/>
      <c r="F9" s="242" t="s">
        <v>380</v>
      </c>
      <c r="G9" s="242"/>
      <c r="H9" s="242"/>
      <c r="I9" s="242"/>
      <c r="J9" s="98"/>
      <c r="K9" s="98"/>
      <c r="M9" s="93" t="s">
        <v>176</v>
      </c>
      <c r="N9" s="97" t="s">
        <v>177</v>
      </c>
    </row>
    <row r="10" spans="2:14" ht="30.75" customHeight="1">
      <c r="B10" s="141" t="s">
        <v>178</v>
      </c>
      <c r="C10" s="145" t="s">
        <v>179</v>
      </c>
      <c r="D10" s="241" t="s">
        <v>180</v>
      </c>
      <c r="E10" s="241"/>
      <c r="F10" s="243" t="s">
        <v>263</v>
      </c>
      <c r="G10" s="243"/>
      <c r="H10" s="99" t="s">
        <v>181</v>
      </c>
      <c r="I10" s="145" t="s">
        <v>179</v>
      </c>
      <c r="J10" s="100"/>
      <c r="K10" s="100"/>
      <c r="M10" s="93" t="s">
        <v>182</v>
      </c>
      <c r="N10" s="97" t="s">
        <v>183</v>
      </c>
    </row>
    <row r="11" spans="2:14" ht="30.75" customHeight="1">
      <c r="B11" s="141" t="s">
        <v>184</v>
      </c>
      <c r="C11" s="244" t="s">
        <v>262</v>
      </c>
      <c r="D11" s="244"/>
      <c r="E11" s="244"/>
      <c r="F11" s="244"/>
      <c r="G11" s="99" t="s">
        <v>185</v>
      </c>
      <c r="H11" s="245" t="s">
        <v>262</v>
      </c>
      <c r="I11" s="245"/>
      <c r="J11" s="101"/>
      <c r="K11" s="101"/>
      <c r="M11" s="93" t="s">
        <v>186</v>
      </c>
      <c r="N11" s="97" t="s">
        <v>187</v>
      </c>
    </row>
    <row r="12" spans="2:13" ht="30.75" customHeight="1">
      <c r="B12" s="141" t="s">
        <v>188</v>
      </c>
      <c r="C12" s="246" t="s">
        <v>176</v>
      </c>
      <c r="D12" s="246"/>
      <c r="E12" s="246"/>
      <c r="F12" s="246"/>
      <c r="G12" s="99" t="s">
        <v>190</v>
      </c>
      <c r="H12" s="247" t="s">
        <v>373</v>
      </c>
      <c r="I12" s="247"/>
      <c r="J12" s="102"/>
      <c r="K12" s="102"/>
      <c r="M12" s="103" t="s">
        <v>189</v>
      </c>
    </row>
    <row r="13" spans="2:13" ht="30.75" customHeight="1">
      <c r="B13" s="141" t="s">
        <v>191</v>
      </c>
      <c r="C13" s="248" t="s">
        <v>163</v>
      </c>
      <c r="D13" s="248"/>
      <c r="E13" s="248"/>
      <c r="F13" s="248"/>
      <c r="G13" s="248"/>
      <c r="H13" s="248"/>
      <c r="I13" s="248"/>
      <c r="J13" s="104"/>
      <c r="K13" s="104"/>
      <c r="M13" s="103"/>
    </row>
    <row r="14" spans="2:14" ht="30.75" customHeight="1">
      <c r="B14" s="141" t="s">
        <v>192</v>
      </c>
      <c r="C14" s="249" t="s">
        <v>262</v>
      </c>
      <c r="D14" s="249"/>
      <c r="E14" s="249"/>
      <c r="F14" s="249"/>
      <c r="G14" s="249"/>
      <c r="H14" s="249"/>
      <c r="I14" s="249"/>
      <c r="J14" s="100"/>
      <c r="K14" s="100"/>
      <c r="M14" s="103"/>
      <c r="N14" s="97" t="s">
        <v>193</v>
      </c>
    </row>
    <row r="15" spans="2:14" ht="30.75" customHeight="1">
      <c r="B15" s="141" t="s">
        <v>194</v>
      </c>
      <c r="C15" s="250" t="s">
        <v>264</v>
      </c>
      <c r="D15" s="250"/>
      <c r="E15" s="250"/>
      <c r="F15" s="250"/>
      <c r="G15" s="99" t="s">
        <v>195</v>
      </c>
      <c r="H15" s="249" t="s">
        <v>196</v>
      </c>
      <c r="I15" s="249"/>
      <c r="J15" s="100"/>
      <c r="K15" s="100"/>
      <c r="M15" s="103" t="s">
        <v>197</v>
      </c>
      <c r="N15" s="97" t="s">
        <v>179</v>
      </c>
    </row>
    <row r="16" spans="2:13" ht="30.75" customHeight="1">
      <c r="B16" s="141" t="s">
        <v>198</v>
      </c>
      <c r="C16" s="251" t="s">
        <v>372</v>
      </c>
      <c r="D16" s="251"/>
      <c r="E16" s="251"/>
      <c r="F16" s="251"/>
      <c r="G16" s="99" t="s">
        <v>199</v>
      </c>
      <c r="H16" s="249" t="s">
        <v>175</v>
      </c>
      <c r="I16" s="249"/>
      <c r="J16" s="100"/>
      <c r="K16" s="100"/>
      <c r="M16" s="103" t="s">
        <v>200</v>
      </c>
    </row>
    <row r="17" spans="2:14" ht="40.5" customHeight="1">
      <c r="B17" s="141" t="s">
        <v>201</v>
      </c>
      <c r="C17" s="252" t="s">
        <v>272</v>
      </c>
      <c r="D17" s="252"/>
      <c r="E17" s="252"/>
      <c r="F17" s="252"/>
      <c r="G17" s="252"/>
      <c r="H17" s="252"/>
      <c r="I17" s="252"/>
      <c r="J17" s="104"/>
      <c r="K17" s="104"/>
      <c r="M17" s="103" t="s">
        <v>202</v>
      </c>
      <c r="N17" s="97" t="s">
        <v>152</v>
      </c>
    </row>
    <row r="18" spans="2:14" ht="30.75" customHeight="1">
      <c r="B18" s="141" t="s">
        <v>203</v>
      </c>
      <c r="C18" s="250" t="s">
        <v>265</v>
      </c>
      <c r="D18" s="250"/>
      <c r="E18" s="250"/>
      <c r="F18" s="250"/>
      <c r="G18" s="250"/>
      <c r="H18" s="250"/>
      <c r="I18" s="250"/>
      <c r="J18" s="105"/>
      <c r="K18" s="105"/>
      <c r="M18" s="103" t="s">
        <v>204</v>
      </c>
      <c r="N18" s="97" t="s">
        <v>154</v>
      </c>
    </row>
    <row r="19" spans="2:14" ht="30.75" customHeight="1">
      <c r="B19" s="141" t="s">
        <v>205</v>
      </c>
      <c r="C19" s="253" t="s">
        <v>273</v>
      </c>
      <c r="D19" s="254"/>
      <c r="E19" s="254"/>
      <c r="F19" s="254"/>
      <c r="G19" s="254"/>
      <c r="H19" s="254"/>
      <c r="I19" s="254"/>
      <c r="J19" s="106"/>
      <c r="K19" s="106"/>
      <c r="M19" s="103"/>
      <c r="N19" s="97" t="s">
        <v>156</v>
      </c>
    </row>
    <row r="20" spans="2:14" ht="30.75" customHeight="1">
      <c r="B20" s="141" t="s">
        <v>206</v>
      </c>
      <c r="C20" s="255" t="s">
        <v>207</v>
      </c>
      <c r="D20" s="255"/>
      <c r="E20" s="255"/>
      <c r="F20" s="255"/>
      <c r="G20" s="255"/>
      <c r="H20" s="255"/>
      <c r="I20" s="255"/>
      <c r="J20" s="107"/>
      <c r="K20" s="107"/>
      <c r="M20" s="103" t="s">
        <v>196</v>
      </c>
      <c r="N20" s="97" t="s">
        <v>158</v>
      </c>
    </row>
    <row r="21" spans="2:14" ht="27.75" customHeight="1">
      <c r="B21" s="256" t="s">
        <v>208</v>
      </c>
      <c r="C21" s="257" t="s">
        <v>209</v>
      </c>
      <c r="D21" s="257"/>
      <c r="E21" s="257"/>
      <c r="F21" s="258" t="s">
        <v>210</v>
      </c>
      <c r="G21" s="258"/>
      <c r="H21" s="258"/>
      <c r="I21" s="258"/>
      <c r="J21" s="108"/>
      <c r="K21" s="108"/>
      <c r="M21" s="103" t="s">
        <v>211</v>
      </c>
      <c r="N21" s="97" t="s">
        <v>160</v>
      </c>
    </row>
    <row r="22" spans="2:14" ht="27" customHeight="1">
      <c r="B22" s="256"/>
      <c r="C22" s="253" t="s">
        <v>266</v>
      </c>
      <c r="D22" s="253"/>
      <c r="E22" s="253"/>
      <c r="F22" s="253" t="s">
        <v>267</v>
      </c>
      <c r="G22" s="253"/>
      <c r="H22" s="253"/>
      <c r="I22" s="253"/>
      <c r="J22" s="106"/>
      <c r="K22" s="106"/>
      <c r="M22" s="103" t="s">
        <v>212</v>
      </c>
      <c r="N22" s="97" t="s">
        <v>162</v>
      </c>
    </row>
    <row r="23" spans="2:14" ht="39.75" customHeight="1">
      <c r="B23" s="141" t="s">
        <v>213</v>
      </c>
      <c r="C23" s="249" t="s">
        <v>214</v>
      </c>
      <c r="D23" s="249"/>
      <c r="E23" s="249"/>
      <c r="F23" s="249" t="s">
        <v>214</v>
      </c>
      <c r="G23" s="249"/>
      <c r="H23" s="249"/>
      <c r="I23" s="249"/>
      <c r="J23" s="100"/>
      <c r="K23" s="100"/>
      <c r="M23" s="103"/>
      <c r="N23" s="97" t="s">
        <v>163</v>
      </c>
    </row>
    <row r="24" spans="2:14" ht="44.25" customHeight="1">
      <c r="B24" s="141" t="s">
        <v>215</v>
      </c>
      <c r="C24" s="253" t="s">
        <v>268</v>
      </c>
      <c r="D24" s="253"/>
      <c r="E24" s="253"/>
      <c r="F24" s="253" t="s">
        <v>269</v>
      </c>
      <c r="G24" s="253"/>
      <c r="H24" s="253"/>
      <c r="I24" s="253"/>
      <c r="J24" s="105"/>
      <c r="K24" s="105"/>
      <c r="M24" s="109"/>
      <c r="N24" s="97" t="s">
        <v>164</v>
      </c>
    </row>
    <row r="25" spans="2:13" ht="29.25" customHeight="1">
      <c r="B25" s="141" t="s">
        <v>216</v>
      </c>
      <c r="C25" s="259">
        <v>43466</v>
      </c>
      <c r="D25" s="250"/>
      <c r="E25" s="250"/>
      <c r="F25" s="99" t="s">
        <v>217</v>
      </c>
      <c r="G25" s="297">
        <v>0.995</v>
      </c>
      <c r="H25" s="297"/>
      <c r="I25" s="297"/>
      <c r="J25" s="110"/>
      <c r="K25" s="110"/>
      <c r="M25" s="109"/>
    </row>
    <row r="26" spans="2:13" ht="27" customHeight="1">
      <c r="B26" s="141" t="s">
        <v>218</v>
      </c>
      <c r="C26" s="259">
        <v>43830</v>
      </c>
      <c r="D26" s="250"/>
      <c r="E26" s="250"/>
      <c r="F26" s="99" t="s">
        <v>219</v>
      </c>
      <c r="G26" s="358">
        <v>0.995</v>
      </c>
      <c r="H26" s="358"/>
      <c r="I26" s="358"/>
      <c r="J26" s="111"/>
      <c r="K26" s="111"/>
      <c r="M26" s="109"/>
    </row>
    <row r="27" spans="2:13" ht="47.25" customHeight="1">
      <c r="B27" s="141" t="s">
        <v>220</v>
      </c>
      <c r="C27" s="243" t="s">
        <v>202</v>
      </c>
      <c r="D27" s="243"/>
      <c r="E27" s="243"/>
      <c r="F27" s="142" t="s">
        <v>221</v>
      </c>
      <c r="G27" s="261"/>
      <c r="H27" s="261"/>
      <c r="I27" s="261"/>
      <c r="J27" s="108"/>
      <c r="K27" s="108"/>
      <c r="M27" s="109"/>
    </row>
    <row r="28" spans="2:13" ht="30" customHeight="1">
      <c r="B28" s="240" t="s">
        <v>222</v>
      </c>
      <c r="C28" s="240"/>
      <c r="D28" s="240"/>
      <c r="E28" s="240"/>
      <c r="F28" s="240"/>
      <c r="G28" s="240"/>
      <c r="H28" s="240"/>
      <c r="I28" s="240"/>
      <c r="J28" s="96"/>
      <c r="K28" s="96"/>
      <c r="M28" s="109"/>
    </row>
    <row r="29" spans="2:13" ht="56.25" customHeight="1">
      <c r="B29" s="140" t="s">
        <v>223</v>
      </c>
      <c r="C29" s="140" t="s">
        <v>224</v>
      </c>
      <c r="D29" s="140" t="s">
        <v>225</v>
      </c>
      <c r="E29" s="140" t="s">
        <v>226</v>
      </c>
      <c r="F29" s="140" t="s">
        <v>227</v>
      </c>
      <c r="G29" s="112" t="s">
        <v>228</v>
      </c>
      <c r="H29" s="112" t="s">
        <v>229</v>
      </c>
      <c r="I29" s="140" t="s">
        <v>230</v>
      </c>
      <c r="J29" s="106"/>
      <c r="K29" s="106"/>
      <c r="M29" s="109"/>
    </row>
    <row r="30" spans="2:13" ht="19.5" customHeight="1">
      <c r="B30" s="143" t="s">
        <v>231</v>
      </c>
      <c r="C30" s="113">
        <v>0</v>
      </c>
      <c r="D30" s="197">
        <f>+C30</f>
        <v>0</v>
      </c>
      <c r="E30" s="149">
        <v>0</v>
      </c>
      <c r="F30" s="115">
        <v>0</v>
      </c>
      <c r="G30" s="116" t="e">
        <f>+C30/E30</f>
        <v>#DIV/0!</v>
      </c>
      <c r="H30" s="117" t="e">
        <f>+D30/F30</f>
        <v>#DIV/0!</v>
      </c>
      <c r="I30" s="144" t="e">
        <f>+H30/$G$26</f>
        <v>#DIV/0!</v>
      </c>
      <c r="J30" s="118"/>
      <c r="K30" s="118"/>
      <c r="M30" s="109"/>
    </row>
    <row r="31" spans="2:13" ht="19.5" customHeight="1">
      <c r="B31" s="143" t="s">
        <v>232</v>
      </c>
      <c r="C31" s="113">
        <v>0</v>
      </c>
      <c r="D31" s="114">
        <f>+D30+C31</f>
        <v>0</v>
      </c>
      <c r="E31" s="149">
        <v>0</v>
      </c>
      <c r="F31" s="115">
        <f>+E31+F30</f>
        <v>0</v>
      </c>
      <c r="G31" s="116" t="e">
        <f aca="true" t="shared" si="0" ref="G31:G41">+C31/E31</f>
        <v>#DIV/0!</v>
      </c>
      <c r="H31" s="117" t="e">
        <f aca="true" t="shared" si="1" ref="H31:H41">+D31/F31</f>
        <v>#DIV/0!</v>
      </c>
      <c r="I31" s="144" t="e">
        <f aca="true" t="shared" si="2" ref="I31:I41">+H31/$G$26</f>
        <v>#DIV/0!</v>
      </c>
      <c r="J31" s="118"/>
      <c r="K31" s="118"/>
      <c r="M31" s="109"/>
    </row>
    <row r="32" spans="2:13" ht="19.5" customHeight="1">
      <c r="B32" s="143" t="s">
        <v>233</v>
      </c>
      <c r="C32" s="113">
        <v>0</v>
      </c>
      <c r="D32" s="114">
        <f>+D31+C32</f>
        <v>0</v>
      </c>
      <c r="E32" s="149">
        <v>0</v>
      </c>
      <c r="F32" s="115">
        <f>+E32+F31</f>
        <v>0</v>
      </c>
      <c r="G32" s="116" t="e">
        <f t="shared" si="0"/>
        <v>#DIV/0!</v>
      </c>
      <c r="H32" s="117" t="e">
        <f t="shared" si="1"/>
        <v>#DIV/0!</v>
      </c>
      <c r="I32" s="144" t="e">
        <f t="shared" si="2"/>
        <v>#DIV/0!</v>
      </c>
      <c r="J32" s="118"/>
      <c r="K32" s="118"/>
      <c r="M32" s="109"/>
    </row>
    <row r="33" spans="2:11" ht="19.5" customHeight="1">
      <c r="B33" s="143" t="s">
        <v>234</v>
      </c>
      <c r="C33" s="113">
        <v>0</v>
      </c>
      <c r="D33" s="114">
        <f>+D32+C33</f>
        <v>0</v>
      </c>
      <c r="E33" s="150">
        <v>0</v>
      </c>
      <c r="F33" s="115">
        <f>+E33+F32</f>
        <v>0</v>
      </c>
      <c r="G33" s="116" t="e">
        <f t="shared" si="0"/>
        <v>#DIV/0!</v>
      </c>
      <c r="H33" s="117" t="e">
        <f t="shared" si="1"/>
        <v>#DIV/0!</v>
      </c>
      <c r="I33" s="144" t="e">
        <f t="shared" si="2"/>
        <v>#DIV/0!</v>
      </c>
      <c r="J33" s="118"/>
      <c r="K33" s="118"/>
    </row>
    <row r="34" spans="2:11" ht="19.5" customHeight="1">
      <c r="B34" s="143" t="s">
        <v>235</v>
      </c>
      <c r="C34" s="113">
        <v>0</v>
      </c>
      <c r="D34" s="114">
        <f>+D33+C34</f>
        <v>0</v>
      </c>
      <c r="E34" s="150">
        <v>0</v>
      </c>
      <c r="F34" s="115">
        <f>+E34+F33</f>
        <v>0</v>
      </c>
      <c r="G34" s="116" t="e">
        <f t="shared" si="0"/>
        <v>#DIV/0!</v>
      </c>
      <c r="H34" s="117" t="e">
        <f t="shared" si="1"/>
        <v>#DIV/0!</v>
      </c>
      <c r="I34" s="144" t="e">
        <f t="shared" si="2"/>
        <v>#DIV/0!</v>
      </c>
      <c r="J34" s="118"/>
      <c r="K34" s="118"/>
    </row>
    <row r="35" spans="2:11" ht="19.5" customHeight="1">
      <c r="B35" s="143" t="s">
        <v>236</v>
      </c>
      <c r="C35" s="113">
        <v>0</v>
      </c>
      <c r="D35" s="114">
        <f>+D34+C35</f>
        <v>0</v>
      </c>
      <c r="E35" s="150">
        <v>0</v>
      </c>
      <c r="F35" s="115">
        <f>+E35+F34</f>
        <v>0</v>
      </c>
      <c r="G35" s="116" t="e">
        <f t="shared" si="0"/>
        <v>#DIV/0!</v>
      </c>
      <c r="H35" s="117" t="e">
        <f t="shared" si="1"/>
        <v>#DIV/0!</v>
      </c>
      <c r="I35" s="144" t="e">
        <f t="shared" si="2"/>
        <v>#DIV/0!</v>
      </c>
      <c r="J35" s="118"/>
      <c r="K35" s="118"/>
    </row>
    <row r="36" spans="2:11" ht="19.5" customHeight="1">
      <c r="B36" s="143" t="s">
        <v>237</v>
      </c>
      <c r="C36" s="113">
        <v>0</v>
      </c>
      <c r="D36" s="114">
        <f aca="true" t="shared" si="3" ref="D36:D41">+C36+D35</f>
        <v>0</v>
      </c>
      <c r="E36" s="150">
        <v>0</v>
      </c>
      <c r="F36" s="115">
        <f aca="true" t="shared" si="4" ref="F36:F41">+E36+F35</f>
        <v>0</v>
      </c>
      <c r="G36" s="116" t="e">
        <f t="shared" si="0"/>
        <v>#DIV/0!</v>
      </c>
      <c r="H36" s="117" t="e">
        <f t="shared" si="1"/>
        <v>#DIV/0!</v>
      </c>
      <c r="I36" s="144" t="e">
        <f t="shared" si="2"/>
        <v>#DIV/0!</v>
      </c>
      <c r="J36" s="118"/>
      <c r="K36" s="118"/>
    </row>
    <row r="37" spans="2:11" ht="19.5" customHeight="1">
      <c r="B37" s="143" t="s">
        <v>238</v>
      </c>
      <c r="C37" s="113">
        <v>0</v>
      </c>
      <c r="D37" s="114">
        <f t="shared" si="3"/>
        <v>0</v>
      </c>
      <c r="E37" s="150">
        <v>0</v>
      </c>
      <c r="F37" s="115">
        <f t="shared" si="4"/>
        <v>0</v>
      </c>
      <c r="G37" s="116" t="e">
        <f t="shared" si="0"/>
        <v>#DIV/0!</v>
      </c>
      <c r="H37" s="117" t="e">
        <f t="shared" si="1"/>
        <v>#DIV/0!</v>
      </c>
      <c r="I37" s="144" t="e">
        <f t="shared" si="2"/>
        <v>#DIV/0!</v>
      </c>
      <c r="J37" s="118"/>
      <c r="K37" s="118"/>
    </row>
    <row r="38" spans="2:11" ht="19.5" customHeight="1">
      <c r="B38" s="143" t="s">
        <v>239</v>
      </c>
      <c r="C38" s="113">
        <v>0</v>
      </c>
      <c r="D38" s="114">
        <f t="shared" si="3"/>
        <v>0</v>
      </c>
      <c r="E38" s="150">
        <v>0</v>
      </c>
      <c r="F38" s="115">
        <f t="shared" si="4"/>
        <v>0</v>
      </c>
      <c r="G38" s="116" t="e">
        <f t="shared" si="0"/>
        <v>#DIV/0!</v>
      </c>
      <c r="H38" s="117" t="e">
        <f t="shared" si="1"/>
        <v>#DIV/0!</v>
      </c>
      <c r="I38" s="144" t="e">
        <f t="shared" si="2"/>
        <v>#DIV/0!</v>
      </c>
      <c r="J38" s="118"/>
      <c r="K38" s="118"/>
    </row>
    <row r="39" spans="2:11" ht="19.5" customHeight="1">
      <c r="B39" s="143" t="s">
        <v>240</v>
      </c>
      <c r="C39" s="113">
        <v>0</v>
      </c>
      <c r="D39" s="114">
        <f t="shared" si="3"/>
        <v>0</v>
      </c>
      <c r="E39" s="150">
        <v>0</v>
      </c>
      <c r="F39" s="115">
        <f t="shared" si="4"/>
        <v>0</v>
      </c>
      <c r="G39" s="116" t="e">
        <f t="shared" si="0"/>
        <v>#DIV/0!</v>
      </c>
      <c r="H39" s="117" t="e">
        <f t="shared" si="1"/>
        <v>#DIV/0!</v>
      </c>
      <c r="I39" s="144" t="e">
        <f t="shared" si="2"/>
        <v>#DIV/0!</v>
      </c>
      <c r="J39" s="118"/>
      <c r="K39" s="118"/>
    </row>
    <row r="40" spans="2:11" ht="19.5" customHeight="1">
      <c r="B40" s="143" t="s">
        <v>241</v>
      </c>
      <c r="C40" s="113">
        <v>0</v>
      </c>
      <c r="D40" s="114">
        <f t="shared" si="3"/>
        <v>0</v>
      </c>
      <c r="E40" s="150">
        <v>0</v>
      </c>
      <c r="F40" s="115">
        <f t="shared" si="4"/>
        <v>0</v>
      </c>
      <c r="G40" s="116" t="e">
        <f t="shared" si="0"/>
        <v>#DIV/0!</v>
      </c>
      <c r="H40" s="117" t="e">
        <f t="shared" si="1"/>
        <v>#DIV/0!</v>
      </c>
      <c r="I40" s="144" t="e">
        <f t="shared" si="2"/>
        <v>#DIV/0!</v>
      </c>
      <c r="J40" s="118"/>
      <c r="K40" s="118"/>
    </row>
    <row r="41" spans="2:11" ht="19.5" customHeight="1">
      <c r="B41" s="143" t="s">
        <v>242</v>
      </c>
      <c r="C41" s="113">
        <v>0</v>
      </c>
      <c r="D41" s="114">
        <f t="shared" si="3"/>
        <v>0</v>
      </c>
      <c r="E41" s="150">
        <v>0</v>
      </c>
      <c r="F41" s="115">
        <f t="shared" si="4"/>
        <v>0</v>
      </c>
      <c r="G41" s="116" t="e">
        <f t="shared" si="0"/>
        <v>#DIV/0!</v>
      </c>
      <c r="H41" s="117" t="e">
        <f t="shared" si="1"/>
        <v>#DIV/0!</v>
      </c>
      <c r="I41" s="144" t="e">
        <f t="shared" si="2"/>
        <v>#DIV/0!</v>
      </c>
      <c r="J41" s="118"/>
      <c r="K41" s="118"/>
    </row>
    <row r="42" spans="2:11" ht="54.75" customHeight="1">
      <c r="B42" s="126" t="s">
        <v>243</v>
      </c>
      <c r="C42" s="262"/>
      <c r="D42" s="262"/>
      <c r="E42" s="262"/>
      <c r="F42" s="262"/>
      <c r="G42" s="262"/>
      <c r="H42" s="262"/>
      <c r="I42" s="262"/>
      <c r="J42" s="119"/>
      <c r="K42" s="119"/>
    </row>
    <row r="43" spans="2:11" ht="29.25" customHeight="1">
      <c r="B43" s="240" t="s">
        <v>244</v>
      </c>
      <c r="C43" s="240"/>
      <c r="D43" s="240"/>
      <c r="E43" s="240"/>
      <c r="F43" s="240"/>
      <c r="G43" s="240"/>
      <c r="H43" s="240"/>
      <c r="I43" s="240"/>
      <c r="J43" s="96"/>
      <c r="K43" s="96"/>
    </row>
    <row r="44" spans="2:11" ht="42" customHeight="1">
      <c r="B44" s="239"/>
      <c r="C44" s="239"/>
      <c r="D44" s="239"/>
      <c r="E44" s="239"/>
      <c r="F44" s="239"/>
      <c r="G44" s="239"/>
      <c r="H44" s="239"/>
      <c r="I44" s="239"/>
      <c r="J44" s="96"/>
      <c r="K44" s="96"/>
    </row>
    <row r="45" spans="2:11" ht="42" customHeight="1">
      <c r="B45" s="239"/>
      <c r="C45" s="239"/>
      <c r="D45" s="239"/>
      <c r="E45" s="239"/>
      <c r="F45" s="239"/>
      <c r="G45" s="239"/>
      <c r="H45" s="239"/>
      <c r="I45" s="239"/>
      <c r="J45" s="119"/>
      <c r="K45" s="119"/>
    </row>
    <row r="46" spans="2:11" ht="42" customHeight="1">
      <c r="B46" s="239"/>
      <c r="C46" s="239"/>
      <c r="D46" s="239"/>
      <c r="E46" s="239"/>
      <c r="F46" s="239"/>
      <c r="G46" s="239"/>
      <c r="H46" s="239"/>
      <c r="I46" s="239"/>
      <c r="J46" s="119"/>
      <c r="K46" s="119"/>
    </row>
    <row r="47" spans="2:11" ht="42" customHeight="1">
      <c r="B47" s="239"/>
      <c r="C47" s="239"/>
      <c r="D47" s="239"/>
      <c r="E47" s="239"/>
      <c r="F47" s="239"/>
      <c r="G47" s="239"/>
      <c r="H47" s="239"/>
      <c r="I47" s="239"/>
      <c r="J47" s="119"/>
      <c r="K47" s="119"/>
    </row>
    <row r="48" spans="2:11" ht="42" customHeight="1">
      <c r="B48" s="239"/>
      <c r="C48" s="239"/>
      <c r="D48" s="239"/>
      <c r="E48" s="239"/>
      <c r="F48" s="239"/>
      <c r="G48" s="239"/>
      <c r="H48" s="239"/>
      <c r="I48" s="239"/>
      <c r="J48" s="120"/>
      <c r="K48" s="120"/>
    </row>
    <row r="49" spans="2:11" ht="49.5" customHeight="1">
      <c r="B49" s="141" t="s">
        <v>245</v>
      </c>
      <c r="C49" s="263"/>
      <c r="D49" s="263"/>
      <c r="E49" s="263"/>
      <c r="F49" s="263"/>
      <c r="G49" s="263"/>
      <c r="H49" s="263"/>
      <c r="I49" s="263"/>
      <c r="J49" s="121"/>
      <c r="K49" s="121"/>
    </row>
    <row r="50" spans="2:11" ht="49.5" customHeight="1">
      <c r="B50" s="141" t="s">
        <v>246</v>
      </c>
      <c r="C50" s="264"/>
      <c r="D50" s="264"/>
      <c r="E50" s="264"/>
      <c r="F50" s="264"/>
      <c r="G50" s="264"/>
      <c r="H50" s="264"/>
      <c r="I50" s="264"/>
      <c r="J50" s="121"/>
      <c r="K50" s="121"/>
    </row>
    <row r="51" spans="2:11" ht="49.5" customHeight="1">
      <c r="B51" s="122" t="s">
        <v>247</v>
      </c>
      <c r="C51" s="265" t="s">
        <v>365</v>
      </c>
      <c r="D51" s="265"/>
      <c r="E51" s="265"/>
      <c r="F51" s="265"/>
      <c r="G51" s="265"/>
      <c r="H51" s="265"/>
      <c r="I51" s="265"/>
      <c r="J51" s="121"/>
      <c r="K51" s="121"/>
    </row>
    <row r="52" spans="2:11" ht="29.25" customHeight="1">
      <c r="B52" s="240" t="s">
        <v>248</v>
      </c>
      <c r="C52" s="240"/>
      <c r="D52" s="240"/>
      <c r="E52" s="240"/>
      <c r="F52" s="240"/>
      <c r="G52" s="240"/>
      <c r="H52" s="240"/>
      <c r="I52" s="240"/>
      <c r="J52" s="121"/>
      <c r="K52" s="121"/>
    </row>
    <row r="53" spans="2:11" ht="33" customHeight="1">
      <c r="B53" s="266" t="s">
        <v>249</v>
      </c>
      <c r="C53" s="123" t="s">
        <v>250</v>
      </c>
      <c r="D53" s="267" t="s">
        <v>251</v>
      </c>
      <c r="E53" s="267"/>
      <c r="F53" s="267"/>
      <c r="G53" s="267" t="s">
        <v>252</v>
      </c>
      <c r="H53" s="267"/>
      <c r="I53" s="267"/>
      <c r="J53" s="124"/>
      <c r="K53" s="124"/>
    </row>
    <row r="54" spans="2:11" ht="31.5" customHeight="1">
      <c r="B54" s="266"/>
      <c r="C54" s="157"/>
      <c r="D54" s="268"/>
      <c r="E54" s="268"/>
      <c r="F54" s="268"/>
      <c r="G54" s="269"/>
      <c r="H54" s="269"/>
      <c r="I54" s="269"/>
      <c r="J54" s="124"/>
      <c r="K54" s="124"/>
    </row>
    <row r="55" spans="2:11" ht="31.5" customHeight="1">
      <c r="B55" s="122" t="s">
        <v>253</v>
      </c>
      <c r="C55" s="270" t="s">
        <v>270</v>
      </c>
      <c r="D55" s="270"/>
      <c r="E55" s="271" t="s">
        <v>254</v>
      </c>
      <c r="F55" s="271"/>
      <c r="G55" s="272" t="s">
        <v>371</v>
      </c>
      <c r="H55" s="272"/>
      <c r="I55" s="272"/>
      <c r="J55" s="125"/>
      <c r="K55" s="125"/>
    </row>
    <row r="56" spans="2:11" ht="31.5" customHeight="1">
      <c r="B56" s="122" t="s">
        <v>255</v>
      </c>
      <c r="C56" s="273" t="s">
        <v>271</v>
      </c>
      <c r="D56" s="273"/>
      <c r="E56" s="274" t="s">
        <v>256</v>
      </c>
      <c r="F56" s="274"/>
      <c r="G56" s="270" t="s">
        <v>257</v>
      </c>
      <c r="H56" s="270"/>
      <c r="I56" s="270"/>
      <c r="J56" s="125"/>
      <c r="K56" s="125"/>
    </row>
    <row r="57" spans="2:11" ht="31.5" customHeight="1">
      <c r="B57" s="122" t="s">
        <v>258</v>
      </c>
      <c r="C57" s="273"/>
      <c r="D57" s="273"/>
      <c r="E57" s="275" t="s">
        <v>259</v>
      </c>
      <c r="F57" s="275"/>
      <c r="G57" s="273"/>
      <c r="H57" s="273"/>
      <c r="I57" s="273"/>
      <c r="J57" s="127"/>
      <c r="K57" s="127"/>
    </row>
    <row r="58" spans="2:11" ht="31.5" customHeight="1">
      <c r="B58" s="122" t="s">
        <v>260</v>
      </c>
      <c r="C58" s="273"/>
      <c r="D58" s="273"/>
      <c r="E58" s="275"/>
      <c r="F58" s="275"/>
      <c r="G58" s="273"/>
      <c r="H58" s="273"/>
      <c r="I58" s="273"/>
      <c r="J58" s="127"/>
      <c r="K58" s="127"/>
    </row>
    <row r="59" spans="2:11" ht="15" hidden="1">
      <c r="B59" s="128"/>
      <c r="C59" s="128"/>
      <c r="D59" s="5"/>
      <c r="E59" s="5"/>
      <c r="F59" s="5"/>
      <c r="G59" s="5"/>
      <c r="H59" s="5"/>
      <c r="I59" s="129"/>
      <c r="J59" s="130"/>
      <c r="K59" s="130"/>
    </row>
    <row r="60" spans="2:11" ht="12.75" hidden="1">
      <c r="B60" s="131"/>
      <c r="C60" s="132"/>
      <c r="D60" s="132"/>
      <c r="E60" s="133"/>
      <c r="F60" s="133"/>
      <c r="G60" s="134"/>
      <c r="H60" s="135"/>
      <c r="I60" s="132"/>
      <c r="J60" s="136"/>
      <c r="K60" s="136"/>
    </row>
    <row r="61" spans="2:11" ht="12.75" hidden="1">
      <c r="B61" s="131"/>
      <c r="C61" s="132"/>
      <c r="D61" s="132"/>
      <c r="E61" s="133"/>
      <c r="F61" s="133"/>
      <c r="G61" s="134"/>
      <c r="H61" s="135"/>
      <c r="I61" s="132"/>
      <c r="J61" s="136"/>
      <c r="K61" s="136"/>
    </row>
    <row r="62" spans="2:11" ht="12.75" hidden="1">
      <c r="B62" s="131"/>
      <c r="C62" s="132"/>
      <c r="D62" s="132"/>
      <c r="E62" s="133"/>
      <c r="F62" s="133"/>
      <c r="G62" s="134"/>
      <c r="H62" s="135"/>
      <c r="I62" s="132"/>
      <c r="J62" s="136"/>
      <c r="K62" s="136"/>
    </row>
    <row r="63" spans="2:11" ht="12.75" hidden="1">
      <c r="B63" s="131"/>
      <c r="C63" s="132"/>
      <c r="D63" s="132"/>
      <c r="E63" s="133"/>
      <c r="F63" s="133"/>
      <c r="G63" s="134"/>
      <c r="H63" s="135"/>
      <c r="I63" s="132"/>
      <c r="J63" s="136"/>
      <c r="K63" s="136"/>
    </row>
    <row r="64" spans="2:11" ht="12.75" hidden="1">
      <c r="B64" s="131"/>
      <c r="C64" s="132"/>
      <c r="D64" s="132"/>
      <c r="E64" s="133"/>
      <c r="F64" s="133"/>
      <c r="G64" s="134"/>
      <c r="H64" s="135"/>
      <c r="I64" s="132"/>
      <c r="J64" s="136"/>
      <c r="K64" s="136"/>
    </row>
    <row r="65" spans="2:11" ht="12.75" hidden="1">
      <c r="B65" s="131"/>
      <c r="C65" s="132"/>
      <c r="D65" s="132"/>
      <c r="E65" s="133"/>
      <c r="F65" s="133"/>
      <c r="G65" s="134"/>
      <c r="H65" s="135"/>
      <c r="I65" s="132"/>
      <c r="J65" s="136"/>
      <c r="K65" s="136"/>
    </row>
    <row r="66" spans="2:11" ht="12.75" hidden="1">
      <c r="B66" s="131"/>
      <c r="C66" s="132"/>
      <c r="D66" s="132"/>
      <c r="E66" s="133"/>
      <c r="F66" s="133"/>
      <c r="G66" s="134"/>
      <c r="H66" s="135"/>
      <c r="I66" s="132"/>
      <c r="J66" s="136"/>
      <c r="K66" s="136"/>
    </row>
    <row r="67" spans="2:11" ht="12.75" hidden="1">
      <c r="B67" s="131"/>
      <c r="C67" s="132"/>
      <c r="D67" s="132"/>
      <c r="E67" s="133"/>
      <c r="F67" s="133"/>
      <c r="G67" s="134"/>
      <c r="H67" s="135"/>
      <c r="I67" s="132"/>
      <c r="J67" s="136"/>
      <c r="K67" s="136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2" right="0.32" top="0.82" bottom="0.63" header="0.34" footer="1.23"/>
  <pageSetup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22">
      <selection activeCell="F30" sqref="F30"/>
    </sheetView>
  </sheetViews>
  <sheetFormatPr defaultColWidth="11.421875" defaultRowHeight="15"/>
  <cols>
    <col min="1" max="1" width="0.9921875" style="87" customWidth="1"/>
    <col min="2" max="2" width="25.421875" style="86" customWidth="1"/>
    <col min="3" max="3" width="14.57421875" style="87" customWidth="1"/>
    <col min="4" max="4" width="20.140625" style="87" customWidth="1"/>
    <col min="5" max="5" width="16.421875" style="87" customWidth="1"/>
    <col min="6" max="6" width="25.00390625" style="87" customWidth="1"/>
    <col min="7" max="7" width="22.00390625" style="88" customWidth="1"/>
    <col min="8" max="8" width="20.57421875" style="87" customWidth="1"/>
    <col min="9" max="9" width="22.421875" style="87" customWidth="1"/>
    <col min="10" max="11" width="22.421875" style="89" customWidth="1"/>
    <col min="12" max="21" width="11.421875" style="90" customWidth="1"/>
    <col min="22" max="24" width="11.421875" style="91" customWidth="1"/>
    <col min="25" max="16384" width="11.421875" style="87" customWidth="1"/>
  </cols>
  <sheetData>
    <row r="1" ht="6" customHeight="1"/>
    <row r="2" spans="2:13" ht="25.5" customHeight="1">
      <c r="B2" s="276"/>
      <c r="C2" s="277" t="s">
        <v>16</v>
      </c>
      <c r="D2" s="277"/>
      <c r="E2" s="277"/>
      <c r="F2" s="277"/>
      <c r="G2" s="277"/>
      <c r="H2" s="277"/>
      <c r="I2" s="278"/>
      <c r="J2" s="92"/>
      <c r="K2" s="92"/>
      <c r="M2" s="93" t="s">
        <v>166</v>
      </c>
    </row>
    <row r="3" spans="2:13" ht="25.5" customHeight="1">
      <c r="B3" s="276"/>
      <c r="C3" s="279" t="s">
        <v>17</v>
      </c>
      <c r="D3" s="279"/>
      <c r="E3" s="279"/>
      <c r="F3" s="279"/>
      <c r="G3" s="279"/>
      <c r="H3" s="279"/>
      <c r="I3" s="278"/>
      <c r="J3" s="92"/>
      <c r="K3" s="92"/>
      <c r="M3" s="93" t="s">
        <v>167</v>
      </c>
    </row>
    <row r="4" spans="2:13" ht="25.5" customHeight="1">
      <c r="B4" s="276"/>
      <c r="C4" s="279" t="s">
        <v>168</v>
      </c>
      <c r="D4" s="279"/>
      <c r="E4" s="279"/>
      <c r="F4" s="279"/>
      <c r="G4" s="279"/>
      <c r="H4" s="279"/>
      <c r="I4" s="278"/>
      <c r="J4" s="92"/>
      <c r="K4" s="92"/>
      <c r="M4" s="93" t="s">
        <v>169</v>
      </c>
    </row>
    <row r="5" spans="2:13" ht="25.5" customHeight="1">
      <c r="B5" s="276"/>
      <c r="C5" s="280" t="s">
        <v>170</v>
      </c>
      <c r="D5" s="280"/>
      <c r="E5" s="280"/>
      <c r="F5" s="280"/>
      <c r="G5" s="280" t="s">
        <v>368</v>
      </c>
      <c r="H5" s="280"/>
      <c r="I5" s="278"/>
      <c r="J5" s="92"/>
      <c r="K5" s="92"/>
      <c r="M5" s="93" t="s">
        <v>171</v>
      </c>
    </row>
    <row r="6" spans="2:11" ht="23.25" customHeight="1">
      <c r="B6" s="281" t="s">
        <v>172</v>
      </c>
      <c r="C6" s="281"/>
      <c r="D6" s="281"/>
      <c r="E6" s="281"/>
      <c r="F6" s="281"/>
      <c r="G6" s="281"/>
      <c r="H6" s="281"/>
      <c r="I6" s="281"/>
      <c r="J6" s="94"/>
      <c r="K6" s="94"/>
    </row>
    <row r="7" spans="2:11" ht="24" customHeight="1">
      <c r="B7" s="282" t="s">
        <v>173</v>
      </c>
      <c r="C7" s="282"/>
      <c r="D7" s="282"/>
      <c r="E7" s="282"/>
      <c r="F7" s="282"/>
      <c r="G7" s="282"/>
      <c r="H7" s="282"/>
      <c r="I7" s="282"/>
      <c r="J7" s="95"/>
      <c r="K7" s="95"/>
    </row>
    <row r="8" spans="2:14" ht="24" customHeight="1">
      <c r="B8" s="240" t="s">
        <v>174</v>
      </c>
      <c r="C8" s="240"/>
      <c r="D8" s="240"/>
      <c r="E8" s="240"/>
      <c r="F8" s="240"/>
      <c r="G8" s="240"/>
      <c r="H8" s="240"/>
      <c r="I8" s="240"/>
      <c r="J8" s="96"/>
      <c r="K8" s="96"/>
      <c r="N8" s="97" t="s">
        <v>175</v>
      </c>
    </row>
    <row r="9" spans="2:14" ht="30.75" customHeight="1">
      <c r="B9" s="199" t="s">
        <v>369</v>
      </c>
      <c r="C9" s="198" t="s">
        <v>262</v>
      </c>
      <c r="D9" s="241" t="s">
        <v>370</v>
      </c>
      <c r="E9" s="241"/>
      <c r="F9" s="253" t="s">
        <v>275</v>
      </c>
      <c r="G9" s="253"/>
      <c r="H9" s="253"/>
      <c r="I9" s="253"/>
      <c r="J9" s="98"/>
      <c r="K9" s="98"/>
      <c r="M9" s="93" t="s">
        <v>176</v>
      </c>
      <c r="N9" s="97" t="s">
        <v>177</v>
      </c>
    </row>
    <row r="10" spans="2:14" ht="30.75" customHeight="1">
      <c r="B10" s="141" t="s">
        <v>178</v>
      </c>
      <c r="C10" s="145" t="s">
        <v>179</v>
      </c>
      <c r="D10" s="241" t="s">
        <v>180</v>
      </c>
      <c r="E10" s="241"/>
      <c r="F10" s="243" t="s">
        <v>276</v>
      </c>
      <c r="G10" s="243"/>
      <c r="H10" s="99" t="s">
        <v>181</v>
      </c>
      <c r="I10" s="145" t="s">
        <v>179</v>
      </c>
      <c r="J10" s="100"/>
      <c r="K10" s="100"/>
      <c r="M10" s="93" t="s">
        <v>182</v>
      </c>
      <c r="N10" s="97" t="s">
        <v>183</v>
      </c>
    </row>
    <row r="11" spans="2:14" ht="30.75" customHeight="1">
      <c r="B11" s="141" t="s">
        <v>184</v>
      </c>
      <c r="C11" s="283" t="s">
        <v>277</v>
      </c>
      <c r="D11" s="283"/>
      <c r="E11" s="283"/>
      <c r="F11" s="283"/>
      <c r="G11" s="99" t="s">
        <v>185</v>
      </c>
      <c r="H11" s="245" t="s">
        <v>274</v>
      </c>
      <c r="I11" s="245"/>
      <c r="J11" s="101"/>
      <c r="K11" s="101"/>
      <c r="M11" s="93" t="s">
        <v>186</v>
      </c>
      <c r="N11" s="97" t="s">
        <v>187</v>
      </c>
    </row>
    <row r="12" spans="2:13" ht="30.75" customHeight="1">
      <c r="B12" s="141" t="s">
        <v>188</v>
      </c>
      <c r="C12" s="246" t="s">
        <v>176</v>
      </c>
      <c r="D12" s="246"/>
      <c r="E12" s="246"/>
      <c r="F12" s="246"/>
      <c r="G12" s="99" t="s">
        <v>190</v>
      </c>
      <c r="H12" s="247" t="s">
        <v>373</v>
      </c>
      <c r="I12" s="247"/>
      <c r="J12" s="102"/>
      <c r="K12" s="102"/>
      <c r="M12" s="103" t="s">
        <v>189</v>
      </c>
    </row>
    <row r="13" spans="2:13" ht="30.75" customHeight="1">
      <c r="B13" s="141" t="s">
        <v>191</v>
      </c>
      <c r="C13" s="248" t="s">
        <v>163</v>
      </c>
      <c r="D13" s="248"/>
      <c r="E13" s="248"/>
      <c r="F13" s="248"/>
      <c r="G13" s="248"/>
      <c r="H13" s="248"/>
      <c r="I13" s="248"/>
      <c r="J13" s="104"/>
      <c r="K13" s="104"/>
      <c r="M13" s="103"/>
    </row>
    <row r="14" spans="2:14" ht="30.75" customHeight="1">
      <c r="B14" s="141" t="s">
        <v>192</v>
      </c>
      <c r="C14" s="249" t="s">
        <v>274</v>
      </c>
      <c r="D14" s="249"/>
      <c r="E14" s="249"/>
      <c r="F14" s="249"/>
      <c r="G14" s="249"/>
      <c r="H14" s="249"/>
      <c r="I14" s="249"/>
      <c r="J14" s="100"/>
      <c r="K14" s="100"/>
      <c r="M14" s="103"/>
      <c r="N14" s="97" t="s">
        <v>193</v>
      </c>
    </row>
    <row r="15" spans="2:14" ht="30.75" customHeight="1">
      <c r="B15" s="141" t="s">
        <v>194</v>
      </c>
      <c r="C15" s="253" t="s">
        <v>278</v>
      </c>
      <c r="D15" s="253"/>
      <c r="E15" s="253"/>
      <c r="F15" s="253"/>
      <c r="G15" s="99" t="s">
        <v>195</v>
      </c>
      <c r="H15" s="243" t="s">
        <v>196</v>
      </c>
      <c r="I15" s="243"/>
      <c r="J15" s="100"/>
      <c r="K15" s="100"/>
      <c r="M15" s="103" t="s">
        <v>197</v>
      </c>
      <c r="N15" s="97" t="s">
        <v>179</v>
      </c>
    </row>
    <row r="16" spans="2:13" ht="30.75" customHeight="1">
      <c r="B16" s="141" t="s">
        <v>198</v>
      </c>
      <c r="C16" s="251" t="s">
        <v>374</v>
      </c>
      <c r="D16" s="251"/>
      <c r="E16" s="251"/>
      <c r="F16" s="251"/>
      <c r="G16" s="99" t="s">
        <v>199</v>
      </c>
      <c r="H16" s="243" t="s">
        <v>175</v>
      </c>
      <c r="I16" s="243"/>
      <c r="J16" s="100"/>
      <c r="K16" s="100"/>
      <c r="M16" s="103" t="s">
        <v>200</v>
      </c>
    </row>
    <row r="17" spans="2:14" ht="40.5" customHeight="1">
      <c r="B17" s="141" t="s">
        <v>201</v>
      </c>
      <c r="C17" s="252" t="s">
        <v>279</v>
      </c>
      <c r="D17" s="252"/>
      <c r="E17" s="252"/>
      <c r="F17" s="252"/>
      <c r="G17" s="252"/>
      <c r="H17" s="252"/>
      <c r="I17" s="252"/>
      <c r="J17" s="104"/>
      <c r="K17" s="104"/>
      <c r="M17" s="103" t="s">
        <v>202</v>
      </c>
      <c r="N17" s="97" t="s">
        <v>152</v>
      </c>
    </row>
    <row r="18" spans="2:14" ht="30.75" customHeight="1">
      <c r="B18" s="141" t="s">
        <v>203</v>
      </c>
      <c r="C18" s="253" t="s">
        <v>280</v>
      </c>
      <c r="D18" s="253"/>
      <c r="E18" s="253"/>
      <c r="F18" s="253"/>
      <c r="G18" s="253"/>
      <c r="H18" s="253"/>
      <c r="I18" s="253"/>
      <c r="J18" s="105"/>
      <c r="K18" s="105"/>
      <c r="M18" s="103" t="s">
        <v>204</v>
      </c>
      <c r="N18" s="97" t="s">
        <v>154</v>
      </c>
    </row>
    <row r="19" spans="2:14" ht="30.75" customHeight="1">
      <c r="B19" s="141" t="s">
        <v>205</v>
      </c>
      <c r="C19" s="253" t="s">
        <v>287</v>
      </c>
      <c r="D19" s="253"/>
      <c r="E19" s="253"/>
      <c r="F19" s="253"/>
      <c r="G19" s="253"/>
      <c r="H19" s="253"/>
      <c r="I19" s="253"/>
      <c r="J19" s="106"/>
      <c r="K19" s="106"/>
      <c r="M19" s="103"/>
      <c r="N19" s="97" t="s">
        <v>156</v>
      </c>
    </row>
    <row r="20" spans="2:14" ht="30.75" customHeight="1">
      <c r="B20" s="141" t="s">
        <v>206</v>
      </c>
      <c r="C20" s="255" t="s">
        <v>207</v>
      </c>
      <c r="D20" s="255"/>
      <c r="E20" s="255"/>
      <c r="F20" s="255"/>
      <c r="G20" s="255"/>
      <c r="H20" s="255"/>
      <c r="I20" s="255"/>
      <c r="J20" s="107"/>
      <c r="K20" s="107"/>
      <c r="M20" s="103" t="s">
        <v>196</v>
      </c>
      <c r="N20" s="97" t="s">
        <v>158</v>
      </c>
    </row>
    <row r="21" spans="2:14" ht="27.75" customHeight="1">
      <c r="B21" s="256" t="s">
        <v>208</v>
      </c>
      <c r="C21" s="257" t="s">
        <v>209</v>
      </c>
      <c r="D21" s="257"/>
      <c r="E21" s="257"/>
      <c r="F21" s="258" t="s">
        <v>210</v>
      </c>
      <c r="G21" s="258"/>
      <c r="H21" s="258"/>
      <c r="I21" s="258"/>
      <c r="J21" s="108"/>
      <c r="K21" s="108"/>
      <c r="M21" s="103" t="s">
        <v>211</v>
      </c>
      <c r="N21" s="97" t="s">
        <v>160</v>
      </c>
    </row>
    <row r="22" spans="2:14" ht="27" customHeight="1">
      <c r="B22" s="256"/>
      <c r="C22" s="253" t="s">
        <v>281</v>
      </c>
      <c r="D22" s="253"/>
      <c r="E22" s="253"/>
      <c r="F22" s="253" t="s">
        <v>282</v>
      </c>
      <c r="G22" s="253"/>
      <c r="H22" s="253"/>
      <c r="I22" s="253"/>
      <c r="J22" s="106"/>
      <c r="K22" s="106"/>
      <c r="M22" s="103" t="s">
        <v>212</v>
      </c>
      <c r="N22" s="97" t="s">
        <v>162</v>
      </c>
    </row>
    <row r="23" spans="2:14" ht="39.75" customHeight="1">
      <c r="B23" s="141" t="s">
        <v>213</v>
      </c>
      <c r="C23" s="243" t="s">
        <v>214</v>
      </c>
      <c r="D23" s="243"/>
      <c r="E23" s="243"/>
      <c r="F23" s="243" t="s">
        <v>214</v>
      </c>
      <c r="G23" s="243"/>
      <c r="H23" s="243"/>
      <c r="I23" s="243"/>
      <c r="J23" s="100"/>
      <c r="K23" s="100"/>
      <c r="M23" s="103"/>
      <c r="N23" s="97" t="s">
        <v>163</v>
      </c>
    </row>
    <row r="24" spans="2:14" ht="44.25" customHeight="1">
      <c r="B24" s="141" t="s">
        <v>215</v>
      </c>
      <c r="C24" s="284" t="s">
        <v>283</v>
      </c>
      <c r="D24" s="284"/>
      <c r="E24" s="284"/>
      <c r="F24" s="253" t="s">
        <v>284</v>
      </c>
      <c r="G24" s="253"/>
      <c r="H24" s="253"/>
      <c r="I24" s="253"/>
      <c r="J24" s="105"/>
      <c r="K24" s="105"/>
      <c r="M24" s="109"/>
      <c r="N24" s="97" t="s">
        <v>164</v>
      </c>
    </row>
    <row r="25" spans="2:13" ht="29.25" customHeight="1">
      <c r="B25" s="141" t="s">
        <v>216</v>
      </c>
      <c r="C25" s="285">
        <v>43466</v>
      </c>
      <c r="D25" s="253"/>
      <c r="E25" s="253"/>
      <c r="F25" s="99" t="s">
        <v>217</v>
      </c>
      <c r="G25" s="286">
        <v>1</v>
      </c>
      <c r="H25" s="286"/>
      <c r="I25" s="286"/>
      <c r="J25" s="110"/>
      <c r="K25" s="110"/>
      <c r="M25" s="109"/>
    </row>
    <row r="26" spans="2:13" ht="27" customHeight="1">
      <c r="B26" s="141" t="s">
        <v>218</v>
      </c>
      <c r="C26" s="259">
        <v>43830</v>
      </c>
      <c r="D26" s="250"/>
      <c r="E26" s="250"/>
      <c r="F26" s="99" t="s">
        <v>219</v>
      </c>
      <c r="G26" s="260">
        <v>1</v>
      </c>
      <c r="H26" s="260"/>
      <c r="I26" s="260"/>
      <c r="J26" s="111"/>
      <c r="K26" s="111"/>
      <c r="M26" s="109"/>
    </row>
    <row r="27" spans="2:13" ht="47.25" customHeight="1">
      <c r="B27" s="141" t="s">
        <v>220</v>
      </c>
      <c r="C27" s="243" t="s">
        <v>202</v>
      </c>
      <c r="D27" s="243"/>
      <c r="E27" s="243"/>
      <c r="F27" s="142" t="s">
        <v>221</v>
      </c>
      <c r="G27" s="261"/>
      <c r="H27" s="261"/>
      <c r="I27" s="261"/>
      <c r="J27" s="108"/>
      <c r="K27" s="108"/>
      <c r="M27" s="109"/>
    </row>
    <row r="28" spans="2:13" ht="30" customHeight="1">
      <c r="B28" s="240" t="s">
        <v>222</v>
      </c>
      <c r="C28" s="240"/>
      <c r="D28" s="240"/>
      <c r="E28" s="240"/>
      <c r="F28" s="240"/>
      <c r="G28" s="240"/>
      <c r="H28" s="240"/>
      <c r="I28" s="240"/>
      <c r="J28" s="96"/>
      <c r="K28" s="96"/>
      <c r="M28" s="109"/>
    </row>
    <row r="29" spans="2:13" ht="56.25" customHeight="1">
      <c r="B29" s="140" t="s">
        <v>223</v>
      </c>
      <c r="C29" s="140" t="s">
        <v>224</v>
      </c>
      <c r="D29" s="140" t="s">
        <v>225</v>
      </c>
      <c r="E29" s="140" t="s">
        <v>226</v>
      </c>
      <c r="F29" s="140" t="s">
        <v>227</v>
      </c>
      <c r="G29" s="112" t="s">
        <v>228</v>
      </c>
      <c r="H29" s="112" t="s">
        <v>229</v>
      </c>
      <c r="I29" s="140" t="s">
        <v>230</v>
      </c>
      <c r="J29" s="106"/>
      <c r="K29" s="106"/>
      <c r="M29" s="109"/>
    </row>
    <row r="30" spans="2:13" ht="19.5" customHeight="1">
      <c r="B30" s="143" t="s">
        <v>231</v>
      </c>
      <c r="C30" s="113">
        <v>0</v>
      </c>
      <c r="D30" s="114">
        <f>+C30</f>
        <v>0</v>
      </c>
      <c r="E30" s="149">
        <v>40</v>
      </c>
      <c r="F30" s="115">
        <f>+E30</f>
        <v>40</v>
      </c>
      <c r="G30" s="116">
        <f>+C30/E30</f>
        <v>0</v>
      </c>
      <c r="H30" s="117">
        <f>+D30/$F$41</f>
        <v>0</v>
      </c>
      <c r="I30" s="144">
        <f>+H30/$G$26</f>
        <v>0</v>
      </c>
      <c r="J30" s="118"/>
      <c r="K30" s="118"/>
      <c r="M30" s="109"/>
    </row>
    <row r="31" spans="2:13" ht="19.5" customHeight="1">
      <c r="B31" s="143" t="s">
        <v>232</v>
      </c>
      <c r="C31" s="113">
        <v>0</v>
      </c>
      <c r="D31" s="114">
        <f>+C31+D30</f>
        <v>0</v>
      </c>
      <c r="E31" s="149">
        <v>35</v>
      </c>
      <c r="F31" s="115">
        <f>+E31+F30</f>
        <v>75</v>
      </c>
      <c r="G31" s="116">
        <f aca="true" t="shared" si="0" ref="G31:G41">+C31/E31</f>
        <v>0</v>
      </c>
      <c r="H31" s="117">
        <f aca="true" t="shared" si="1" ref="H31:H41">+D31/$F$41</f>
        <v>0</v>
      </c>
      <c r="I31" s="144">
        <f aca="true" t="shared" si="2" ref="I31:I41">+H31/$G$26</f>
        <v>0</v>
      </c>
      <c r="J31" s="118"/>
      <c r="K31" s="118"/>
      <c r="M31" s="109"/>
    </row>
    <row r="32" spans="2:13" ht="19.5" customHeight="1">
      <c r="B32" s="143" t="s">
        <v>233</v>
      </c>
      <c r="C32" s="113">
        <v>0</v>
      </c>
      <c r="D32" s="114">
        <f aca="true" t="shared" si="3" ref="D32:E41">+C32+D31</f>
        <v>0</v>
      </c>
      <c r="E32" s="149">
        <v>34</v>
      </c>
      <c r="F32" s="115">
        <f aca="true" t="shared" si="4" ref="F32:F41">+E32+F31</f>
        <v>109</v>
      </c>
      <c r="G32" s="116">
        <f t="shared" si="0"/>
        <v>0</v>
      </c>
      <c r="H32" s="117">
        <f t="shared" si="1"/>
        <v>0</v>
      </c>
      <c r="I32" s="144">
        <f t="shared" si="2"/>
        <v>0</v>
      </c>
      <c r="J32" s="118"/>
      <c r="K32" s="118"/>
      <c r="M32" s="109"/>
    </row>
    <row r="33" spans="2:11" ht="19.5" customHeight="1">
      <c r="B33" s="143" t="s">
        <v>234</v>
      </c>
      <c r="C33" s="113">
        <v>0</v>
      </c>
      <c r="D33" s="114">
        <f t="shared" si="3"/>
        <v>0</v>
      </c>
      <c r="E33" s="150">
        <v>36</v>
      </c>
      <c r="F33" s="115">
        <f t="shared" si="4"/>
        <v>145</v>
      </c>
      <c r="G33" s="116">
        <f t="shared" si="0"/>
        <v>0</v>
      </c>
      <c r="H33" s="117">
        <f t="shared" si="1"/>
        <v>0</v>
      </c>
      <c r="I33" s="144">
        <f t="shared" si="2"/>
        <v>0</v>
      </c>
      <c r="J33" s="118"/>
      <c r="K33" s="118"/>
    </row>
    <row r="34" spans="2:11" ht="19.5" customHeight="1">
      <c r="B34" s="143" t="s">
        <v>235</v>
      </c>
      <c r="C34" s="113">
        <v>0</v>
      </c>
      <c r="D34" s="114">
        <f t="shared" si="3"/>
        <v>0</v>
      </c>
      <c r="E34" s="150">
        <v>36</v>
      </c>
      <c r="F34" s="115">
        <f t="shared" si="4"/>
        <v>181</v>
      </c>
      <c r="G34" s="116">
        <f t="shared" si="0"/>
        <v>0</v>
      </c>
      <c r="H34" s="117">
        <f t="shared" si="1"/>
        <v>0</v>
      </c>
      <c r="I34" s="144">
        <f t="shared" si="2"/>
        <v>0</v>
      </c>
      <c r="J34" s="118"/>
      <c r="K34" s="118"/>
    </row>
    <row r="35" spans="2:11" ht="19.5" customHeight="1">
      <c r="B35" s="143" t="s">
        <v>236</v>
      </c>
      <c r="C35" s="113">
        <v>0</v>
      </c>
      <c r="D35" s="114">
        <f t="shared" si="3"/>
        <v>0</v>
      </c>
      <c r="E35" s="150">
        <v>34</v>
      </c>
      <c r="F35" s="115">
        <f t="shared" si="4"/>
        <v>215</v>
      </c>
      <c r="G35" s="116">
        <f t="shared" si="0"/>
        <v>0</v>
      </c>
      <c r="H35" s="117">
        <f t="shared" si="1"/>
        <v>0</v>
      </c>
      <c r="I35" s="144">
        <f t="shared" si="2"/>
        <v>0</v>
      </c>
      <c r="J35" s="118"/>
      <c r="K35" s="118"/>
    </row>
    <row r="36" spans="2:11" ht="19.5" customHeight="1">
      <c r="B36" s="143" t="s">
        <v>237</v>
      </c>
      <c r="C36" s="113">
        <v>0</v>
      </c>
      <c r="D36" s="114">
        <f t="shared" si="3"/>
        <v>0</v>
      </c>
      <c r="E36" s="150">
        <v>36</v>
      </c>
      <c r="F36" s="115">
        <f t="shared" si="4"/>
        <v>251</v>
      </c>
      <c r="G36" s="116">
        <f t="shared" si="0"/>
        <v>0</v>
      </c>
      <c r="H36" s="117">
        <f t="shared" si="1"/>
        <v>0</v>
      </c>
      <c r="I36" s="144">
        <f t="shared" si="2"/>
        <v>0</v>
      </c>
      <c r="J36" s="118"/>
      <c r="K36" s="118"/>
    </row>
    <row r="37" spans="2:11" ht="19.5" customHeight="1">
      <c r="B37" s="143" t="s">
        <v>238</v>
      </c>
      <c r="C37" s="113">
        <v>0</v>
      </c>
      <c r="D37" s="114">
        <f t="shared" si="3"/>
        <v>0</v>
      </c>
      <c r="E37" s="150">
        <v>35</v>
      </c>
      <c r="F37" s="115">
        <f t="shared" si="4"/>
        <v>286</v>
      </c>
      <c r="G37" s="116">
        <f t="shared" si="0"/>
        <v>0</v>
      </c>
      <c r="H37" s="117">
        <f t="shared" si="1"/>
        <v>0</v>
      </c>
      <c r="I37" s="144">
        <f t="shared" si="2"/>
        <v>0</v>
      </c>
      <c r="J37" s="118"/>
      <c r="K37" s="118"/>
    </row>
    <row r="38" spans="2:11" ht="19.5" customHeight="1">
      <c r="B38" s="143" t="s">
        <v>239</v>
      </c>
      <c r="C38" s="113">
        <v>0</v>
      </c>
      <c r="D38" s="114">
        <f t="shared" si="3"/>
        <v>0</v>
      </c>
      <c r="E38" s="150">
        <v>35</v>
      </c>
      <c r="F38" s="115">
        <f t="shared" si="4"/>
        <v>321</v>
      </c>
      <c r="G38" s="116">
        <f t="shared" si="0"/>
        <v>0</v>
      </c>
      <c r="H38" s="117">
        <f t="shared" si="1"/>
        <v>0</v>
      </c>
      <c r="I38" s="144">
        <f t="shared" si="2"/>
        <v>0</v>
      </c>
      <c r="J38" s="118"/>
      <c r="K38" s="118"/>
    </row>
    <row r="39" spans="2:11" ht="19.5" customHeight="1">
      <c r="B39" s="143" t="s">
        <v>240</v>
      </c>
      <c r="C39" s="113">
        <v>0</v>
      </c>
      <c r="D39" s="114">
        <f t="shared" si="3"/>
        <v>0</v>
      </c>
      <c r="E39" s="150">
        <v>37</v>
      </c>
      <c r="F39" s="115">
        <f t="shared" si="4"/>
        <v>358</v>
      </c>
      <c r="G39" s="116">
        <f t="shared" si="0"/>
        <v>0</v>
      </c>
      <c r="H39" s="117">
        <f t="shared" si="1"/>
        <v>0</v>
      </c>
      <c r="I39" s="144">
        <f t="shared" si="2"/>
        <v>0</v>
      </c>
      <c r="J39" s="118"/>
      <c r="K39" s="118"/>
    </row>
    <row r="40" spans="2:11" ht="19.5" customHeight="1">
      <c r="B40" s="143" t="s">
        <v>241</v>
      </c>
      <c r="C40" s="113">
        <v>0</v>
      </c>
      <c r="D40" s="114">
        <f t="shared" si="3"/>
        <v>0</v>
      </c>
      <c r="E40" s="150">
        <v>35</v>
      </c>
      <c r="F40" s="115">
        <f t="shared" si="4"/>
        <v>393</v>
      </c>
      <c r="G40" s="116">
        <f t="shared" si="0"/>
        <v>0</v>
      </c>
      <c r="H40" s="117">
        <f t="shared" si="1"/>
        <v>0</v>
      </c>
      <c r="I40" s="144">
        <f t="shared" si="2"/>
        <v>0</v>
      </c>
      <c r="J40" s="118"/>
      <c r="K40" s="118"/>
    </row>
    <row r="41" spans="2:11" ht="19.5" customHeight="1">
      <c r="B41" s="143" t="s">
        <v>242</v>
      </c>
      <c r="C41" s="113">
        <v>0</v>
      </c>
      <c r="D41" s="114">
        <f t="shared" si="3"/>
        <v>0</v>
      </c>
      <c r="E41" s="150">
        <v>39</v>
      </c>
      <c r="F41" s="115">
        <f t="shared" si="4"/>
        <v>432</v>
      </c>
      <c r="G41" s="116">
        <f t="shared" si="0"/>
        <v>0</v>
      </c>
      <c r="H41" s="117">
        <f t="shared" si="1"/>
        <v>0</v>
      </c>
      <c r="I41" s="164">
        <f t="shared" si="2"/>
        <v>0</v>
      </c>
      <c r="J41" s="118"/>
      <c r="K41" s="118"/>
    </row>
    <row r="42" spans="2:11" ht="54" customHeight="1">
      <c r="B42" s="126" t="s">
        <v>243</v>
      </c>
      <c r="C42" s="273"/>
      <c r="D42" s="273"/>
      <c r="E42" s="273"/>
      <c r="F42" s="273"/>
      <c r="G42" s="273"/>
      <c r="H42" s="273"/>
      <c r="I42" s="273"/>
      <c r="J42" s="119"/>
      <c r="K42" s="119"/>
    </row>
    <row r="43" spans="2:11" ht="29.25" customHeight="1">
      <c r="B43" s="240" t="s">
        <v>244</v>
      </c>
      <c r="C43" s="240"/>
      <c r="D43" s="240"/>
      <c r="E43" s="240"/>
      <c r="F43" s="240"/>
      <c r="G43" s="240"/>
      <c r="H43" s="240"/>
      <c r="I43" s="240"/>
      <c r="J43" s="96"/>
      <c r="K43" s="96"/>
    </row>
    <row r="44" spans="2:11" ht="45.75" customHeight="1">
      <c r="B44" s="239"/>
      <c r="C44" s="239"/>
      <c r="D44" s="239"/>
      <c r="E44" s="239"/>
      <c r="F44" s="239"/>
      <c r="G44" s="239"/>
      <c r="H44" s="239"/>
      <c r="I44" s="239"/>
      <c r="J44" s="96"/>
      <c r="K44" s="96"/>
    </row>
    <row r="45" spans="2:11" ht="45.75" customHeight="1">
      <c r="B45" s="239"/>
      <c r="C45" s="239"/>
      <c r="D45" s="239"/>
      <c r="E45" s="239"/>
      <c r="F45" s="239"/>
      <c r="G45" s="239"/>
      <c r="H45" s="239"/>
      <c r="I45" s="239"/>
      <c r="J45" s="119"/>
      <c r="K45" s="119"/>
    </row>
    <row r="46" spans="2:11" ht="45.75" customHeight="1">
      <c r="B46" s="239"/>
      <c r="C46" s="239"/>
      <c r="D46" s="239"/>
      <c r="E46" s="239"/>
      <c r="F46" s="239"/>
      <c r="G46" s="239"/>
      <c r="H46" s="239"/>
      <c r="I46" s="239"/>
      <c r="J46" s="119"/>
      <c r="K46" s="119"/>
    </row>
    <row r="47" spans="2:11" ht="45.75" customHeight="1">
      <c r="B47" s="239"/>
      <c r="C47" s="239"/>
      <c r="D47" s="239"/>
      <c r="E47" s="239"/>
      <c r="F47" s="239"/>
      <c r="G47" s="239"/>
      <c r="H47" s="239"/>
      <c r="I47" s="239"/>
      <c r="J47" s="119"/>
      <c r="K47" s="119"/>
    </row>
    <row r="48" spans="2:11" ht="45.75" customHeight="1">
      <c r="B48" s="239"/>
      <c r="C48" s="239"/>
      <c r="D48" s="239"/>
      <c r="E48" s="239"/>
      <c r="F48" s="239"/>
      <c r="G48" s="239"/>
      <c r="H48" s="239"/>
      <c r="I48" s="239"/>
      <c r="J48" s="120"/>
      <c r="K48" s="120"/>
    </row>
    <row r="49" spans="2:11" ht="54" customHeight="1">
      <c r="B49" s="141" t="s">
        <v>245</v>
      </c>
      <c r="C49" s="287"/>
      <c r="D49" s="288"/>
      <c r="E49" s="288"/>
      <c r="F49" s="288"/>
      <c r="G49" s="288"/>
      <c r="H49" s="288"/>
      <c r="I49" s="288"/>
      <c r="J49" s="121"/>
      <c r="K49" s="121"/>
    </row>
    <row r="50" spans="2:11" ht="46.5" customHeight="1">
      <c r="B50" s="141" t="s">
        <v>246</v>
      </c>
      <c r="C50" s="288"/>
      <c r="D50" s="288"/>
      <c r="E50" s="288"/>
      <c r="F50" s="288"/>
      <c r="G50" s="288"/>
      <c r="H50" s="288"/>
      <c r="I50" s="288"/>
      <c r="J50" s="121"/>
      <c r="K50" s="121"/>
    </row>
    <row r="51" spans="2:11" ht="46.5" customHeight="1">
      <c r="B51" s="122" t="s">
        <v>247</v>
      </c>
      <c r="C51" s="288" t="s">
        <v>366</v>
      </c>
      <c r="D51" s="288"/>
      <c r="E51" s="288"/>
      <c r="F51" s="288"/>
      <c r="G51" s="288"/>
      <c r="H51" s="288"/>
      <c r="I51" s="288"/>
      <c r="J51" s="121"/>
      <c r="K51" s="121"/>
    </row>
    <row r="52" spans="2:11" ht="29.25" customHeight="1">
      <c r="B52" s="240" t="s">
        <v>248</v>
      </c>
      <c r="C52" s="240"/>
      <c r="D52" s="240"/>
      <c r="E52" s="240"/>
      <c r="F52" s="240"/>
      <c r="G52" s="240"/>
      <c r="H52" s="240"/>
      <c r="I52" s="240"/>
      <c r="J52" s="121"/>
      <c r="K52" s="121"/>
    </row>
    <row r="53" spans="2:11" ht="33" customHeight="1">
      <c r="B53" s="266" t="s">
        <v>249</v>
      </c>
      <c r="C53" s="123" t="s">
        <v>250</v>
      </c>
      <c r="D53" s="267" t="s">
        <v>251</v>
      </c>
      <c r="E53" s="267"/>
      <c r="F53" s="267"/>
      <c r="G53" s="267" t="s">
        <v>252</v>
      </c>
      <c r="H53" s="267"/>
      <c r="I53" s="267"/>
      <c r="J53" s="124"/>
      <c r="K53" s="124"/>
    </row>
    <row r="54" spans="2:11" ht="31.5" customHeight="1">
      <c r="B54" s="266"/>
      <c r="C54" s="157"/>
      <c r="D54" s="268"/>
      <c r="E54" s="268"/>
      <c r="F54" s="268"/>
      <c r="G54" s="269"/>
      <c r="H54" s="269"/>
      <c r="I54" s="269"/>
      <c r="J54" s="124"/>
      <c r="K54" s="124"/>
    </row>
    <row r="55" spans="2:11" ht="31.5" customHeight="1">
      <c r="B55" s="122" t="s">
        <v>253</v>
      </c>
      <c r="C55" s="270" t="s">
        <v>286</v>
      </c>
      <c r="D55" s="270"/>
      <c r="E55" s="271" t="s">
        <v>254</v>
      </c>
      <c r="F55" s="271"/>
      <c r="G55" s="272" t="s">
        <v>375</v>
      </c>
      <c r="H55" s="272"/>
      <c r="I55" s="272"/>
      <c r="J55" s="125"/>
      <c r="K55" s="125"/>
    </row>
    <row r="56" spans="2:11" ht="31.5" customHeight="1">
      <c r="B56" s="122" t="s">
        <v>255</v>
      </c>
      <c r="C56" s="273" t="s">
        <v>285</v>
      </c>
      <c r="D56" s="273"/>
      <c r="E56" s="274" t="s">
        <v>256</v>
      </c>
      <c r="F56" s="274"/>
      <c r="G56" s="270" t="s">
        <v>257</v>
      </c>
      <c r="H56" s="270"/>
      <c r="I56" s="270"/>
      <c r="J56" s="125"/>
      <c r="K56" s="125"/>
    </row>
    <row r="57" spans="2:11" ht="31.5" customHeight="1">
      <c r="B57" s="122" t="s">
        <v>258</v>
      </c>
      <c r="C57" s="273"/>
      <c r="D57" s="273"/>
      <c r="E57" s="275" t="s">
        <v>259</v>
      </c>
      <c r="F57" s="275"/>
      <c r="G57" s="273"/>
      <c r="H57" s="273"/>
      <c r="I57" s="273"/>
      <c r="J57" s="127"/>
      <c r="K57" s="127"/>
    </row>
    <row r="58" spans="2:11" ht="31.5" customHeight="1">
      <c r="B58" s="122" t="s">
        <v>260</v>
      </c>
      <c r="C58" s="273"/>
      <c r="D58" s="273"/>
      <c r="E58" s="275"/>
      <c r="F58" s="275"/>
      <c r="G58" s="273"/>
      <c r="H58" s="273"/>
      <c r="I58" s="273"/>
      <c r="J58" s="127"/>
      <c r="K58" s="127"/>
    </row>
    <row r="59" spans="2:11" ht="15" hidden="1">
      <c r="B59" s="128"/>
      <c r="C59" s="128"/>
      <c r="D59" s="5"/>
      <c r="E59" s="5"/>
      <c r="F59" s="5"/>
      <c r="G59" s="5"/>
      <c r="H59" s="5"/>
      <c r="I59" s="129"/>
      <c r="J59" s="130"/>
      <c r="K59" s="130"/>
    </row>
    <row r="60" spans="2:11" ht="12.75" hidden="1">
      <c r="B60" s="131"/>
      <c r="C60" s="132"/>
      <c r="D60" s="132"/>
      <c r="E60" s="133"/>
      <c r="F60" s="133"/>
      <c r="G60" s="134"/>
      <c r="H60" s="135"/>
      <c r="I60" s="132"/>
      <c r="J60" s="136"/>
      <c r="K60" s="136"/>
    </row>
    <row r="61" spans="2:11" ht="12.75" hidden="1">
      <c r="B61" s="131"/>
      <c r="C61" s="132"/>
      <c r="D61" s="132"/>
      <c r="E61" s="133"/>
      <c r="F61" s="133"/>
      <c r="G61" s="134"/>
      <c r="H61" s="135"/>
      <c r="I61" s="132"/>
      <c r="J61" s="136"/>
      <c r="K61" s="136"/>
    </row>
    <row r="62" spans="2:11" ht="12.75" hidden="1">
      <c r="B62" s="131"/>
      <c r="C62" s="132"/>
      <c r="D62" s="132"/>
      <c r="E62" s="133"/>
      <c r="F62" s="133"/>
      <c r="G62" s="134"/>
      <c r="H62" s="135"/>
      <c r="I62" s="132"/>
      <c r="J62" s="136"/>
      <c r="K62" s="136"/>
    </row>
    <row r="63" spans="2:11" ht="12.75" hidden="1">
      <c r="B63" s="131"/>
      <c r="C63" s="132"/>
      <c r="D63" s="132"/>
      <c r="E63" s="133"/>
      <c r="F63" s="133"/>
      <c r="G63" s="134"/>
      <c r="H63" s="135"/>
      <c r="I63" s="132"/>
      <c r="J63" s="136"/>
      <c r="K63" s="136"/>
    </row>
    <row r="64" spans="2:11" ht="12.75" hidden="1">
      <c r="B64" s="131"/>
      <c r="C64" s="132"/>
      <c r="D64" s="132"/>
      <c r="E64" s="133"/>
      <c r="F64" s="133"/>
      <c r="G64" s="134"/>
      <c r="H64" s="135"/>
      <c r="I64" s="132"/>
      <c r="J64" s="136"/>
      <c r="K64" s="136"/>
    </row>
    <row r="65" spans="2:11" ht="12.75" hidden="1">
      <c r="B65" s="131"/>
      <c r="C65" s="132"/>
      <c r="D65" s="132"/>
      <c r="E65" s="133"/>
      <c r="F65" s="133"/>
      <c r="G65" s="134"/>
      <c r="H65" s="135"/>
      <c r="I65" s="132"/>
      <c r="J65" s="136"/>
      <c r="K65" s="136"/>
    </row>
    <row r="66" spans="2:11" ht="12.75" hidden="1">
      <c r="B66" s="131"/>
      <c r="C66" s="132"/>
      <c r="D66" s="132"/>
      <c r="E66" s="133"/>
      <c r="F66" s="133"/>
      <c r="G66" s="134"/>
      <c r="H66" s="135"/>
      <c r="I66" s="132"/>
      <c r="J66" s="136"/>
      <c r="K66" s="136"/>
    </row>
    <row r="67" spans="2:11" ht="12.75" hidden="1">
      <c r="B67" s="131"/>
      <c r="C67" s="132"/>
      <c r="D67" s="132"/>
      <c r="E67" s="133"/>
      <c r="F67" s="133"/>
      <c r="G67" s="134"/>
      <c r="H67" s="135"/>
      <c r="I67" s="132"/>
      <c r="J67" s="136"/>
      <c r="K67" s="136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22" right="0.26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7"/>
  <sheetViews>
    <sheetView tabSelected="1" zoomScale="90" zoomScaleNormal="90" zoomScalePageLayoutView="0" workbookViewId="0" topLeftCell="A1">
      <selection activeCell="B50" sqref="B50"/>
    </sheetView>
  </sheetViews>
  <sheetFormatPr defaultColWidth="11.421875" defaultRowHeight="15"/>
  <cols>
    <col min="1" max="1" width="0.9921875" style="87" customWidth="1"/>
    <col min="2" max="2" width="25.421875" style="86" customWidth="1"/>
    <col min="3" max="3" width="14.57421875" style="87" customWidth="1"/>
    <col min="4" max="4" width="20.140625" style="87" customWidth="1"/>
    <col min="5" max="5" width="16.421875" style="87" customWidth="1"/>
    <col min="6" max="6" width="25.00390625" style="87" customWidth="1"/>
    <col min="7" max="7" width="22.00390625" style="88" customWidth="1"/>
    <col min="8" max="8" width="20.57421875" style="87" customWidth="1"/>
    <col min="9" max="9" width="22.421875" style="87" customWidth="1"/>
    <col min="10" max="10" width="11.421875" style="90" customWidth="1"/>
    <col min="11" max="12" width="11.421875" style="91" customWidth="1"/>
    <col min="13" max="14" width="11.421875" style="97" customWidth="1"/>
    <col min="15" max="16384" width="11.421875" style="87" customWidth="1"/>
  </cols>
  <sheetData>
    <row r="1" ht="6" customHeight="1"/>
    <row r="2" spans="2:13" ht="25.5" customHeight="1">
      <c r="B2" s="276"/>
      <c r="C2" s="277" t="s">
        <v>16</v>
      </c>
      <c r="D2" s="277"/>
      <c r="E2" s="277"/>
      <c r="F2" s="277"/>
      <c r="G2" s="277"/>
      <c r="H2" s="277"/>
      <c r="I2" s="278"/>
      <c r="M2" s="172" t="s">
        <v>166</v>
      </c>
    </row>
    <row r="3" spans="2:13" ht="25.5" customHeight="1">
      <c r="B3" s="276"/>
      <c r="C3" s="279" t="s">
        <v>17</v>
      </c>
      <c r="D3" s="279"/>
      <c r="E3" s="279"/>
      <c r="F3" s="279"/>
      <c r="G3" s="279"/>
      <c r="H3" s="279"/>
      <c r="I3" s="278"/>
      <c r="M3" s="172" t="s">
        <v>167</v>
      </c>
    </row>
    <row r="4" spans="2:13" ht="25.5" customHeight="1">
      <c r="B4" s="276"/>
      <c r="C4" s="279" t="s">
        <v>168</v>
      </c>
      <c r="D4" s="279"/>
      <c r="E4" s="279"/>
      <c r="F4" s="279"/>
      <c r="G4" s="279"/>
      <c r="H4" s="279"/>
      <c r="I4" s="278"/>
      <c r="M4" s="172" t="s">
        <v>169</v>
      </c>
    </row>
    <row r="5" spans="2:13" ht="25.5" customHeight="1">
      <c r="B5" s="276"/>
      <c r="C5" s="280" t="s">
        <v>170</v>
      </c>
      <c r="D5" s="280"/>
      <c r="E5" s="280"/>
      <c r="F5" s="280"/>
      <c r="G5" s="280" t="s">
        <v>368</v>
      </c>
      <c r="H5" s="280"/>
      <c r="I5" s="278"/>
      <c r="M5" s="172" t="s">
        <v>171</v>
      </c>
    </row>
    <row r="6" spans="2:9" ht="23.25" customHeight="1">
      <c r="B6" s="281" t="s">
        <v>172</v>
      </c>
      <c r="C6" s="281"/>
      <c r="D6" s="281"/>
      <c r="E6" s="281"/>
      <c r="F6" s="281"/>
      <c r="G6" s="281"/>
      <c r="H6" s="281"/>
      <c r="I6" s="281"/>
    </row>
    <row r="7" spans="2:9" ht="24" customHeight="1">
      <c r="B7" s="282" t="s">
        <v>173</v>
      </c>
      <c r="C7" s="282"/>
      <c r="D7" s="282"/>
      <c r="E7" s="282"/>
      <c r="F7" s="282"/>
      <c r="G7" s="282"/>
      <c r="H7" s="282"/>
      <c r="I7" s="282"/>
    </row>
    <row r="8" spans="2:14" ht="24" customHeight="1">
      <c r="B8" s="240" t="s">
        <v>174</v>
      </c>
      <c r="C8" s="240"/>
      <c r="D8" s="240"/>
      <c r="E8" s="240"/>
      <c r="F8" s="240"/>
      <c r="G8" s="240"/>
      <c r="H8" s="240"/>
      <c r="I8" s="240"/>
      <c r="N8" s="97" t="s">
        <v>175</v>
      </c>
    </row>
    <row r="9" spans="2:14" ht="30.75" customHeight="1">
      <c r="B9" s="199" t="s">
        <v>369</v>
      </c>
      <c r="C9" s="198" t="s">
        <v>262</v>
      </c>
      <c r="D9" s="241" t="s">
        <v>370</v>
      </c>
      <c r="E9" s="241"/>
      <c r="F9" s="289" t="s">
        <v>330</v>
      </c>
      <c r="G9" s="290"/>
      <c r="H9" s="290"/>
      <c r="I9" s="291"/>
      <c r="M9" s="172" t="s">
        <v>176</v>
      </c>
      <c r="N9" s="97" t="s">
        <v>177</v>
      </c>
    </row>
    <row r="10" spans="2:14" ht="30.75" customHeight="1">
      <c r="B10" s="169" t="s">
        <v>178</v>
      </c>
      <c r="C10" s="145" t="s">
        <v>179</v>
      </c>
      <c r="D10" s="241" t="s">
        <v>180</v>
      </c>
      <c r="E10" s="241"/>
      <c r="F10" s="249" t="s">
        <v>331</v>
      </c>
      <c r="G10" s="249"/>
      <c r="H10" s="99" t="s">
        <v>181</v>
      </c>
      <c r="I10" s="145" t="s">
        <v>179</v>
      </c>
      <c r="M10" s="172" t="s">
        <v>182</v>
      </c>
      <c r="N10" s="97" t="s">
        <v>183</v>
      </c>
    </row>
    <row r="11" spans="2:14" ht="30.75" customHeight="1">
      <c r="B11" s="169" t="s">
        <v>184</v>
      </c>
      <c r="C11" s="283" t="s">
        <v>329</v>
      </c>
      <c r="D11" s="283"/>
      <c r="E11" s="283"/>
      <c r="F11" s="283"/>
      <c r="G11" s="99" t="s">
        <v>185</v>
      </c>
      <c r="H11" s="245" t="s">
        <v>329</v>
      </c>
      <c r="I11" s="245"/>
      <c r="M11" s="172" t="s">
        <v>186</v>
      </c>
      <c r="N11" s="97" t="s">
        <v>187</v>
      </c>
    </row>
    <row r="12" spans="2:13" ht="30.75" customHeight="1">
      <c r="B12" s="169" t="s">
        <v>188</v>
      </c>
      <c r="C12" s="292" t="s">
        <v>176</v>
      </c>
      <c r="D12" s="292"/>
      <c r="E12" s="292"/>
      <c r="F12" s="292"/>
      <c r="G12" s="99" t="s">
        <v>190</v>
      </c>
      <c r="H12" s="293" t="s">
        <v>373</v>
      </c>
      <c r="I12" s="293"/>
      <c r="M12" s="173" t="s">
        <v>189</v>
      </c>
    </row>
    <row r="13" spans="2:13" ht="30.75" customHeight="1">
      <c r="B13" s="169" t="s">
        <v>191</v>
      </c>
      <c r="C13" s="248" t="s">
        <v>158</v>
      </c>
      <c r="D13" s="248"/>
      <c r="E13" s="248"/>
      <c r="F13" s="248"/>
      <c r="G13" s="248"/>
      <c r="H13" s="248"/>
      <c r="I13" s="248"/>
      <c r="M13" s="173"/>
    </row>
    <row r="14" spans="2:14" ht="30.75" customHeight="1">
      <c r="B14" s="169" t="s">
        <v>192</v>
      </c>
      <c r="C14" s="249" t="s">
        <v>329</v>
      </c>
      <c r="D14" s="249"/>
      <c r="E14" s="249"/>
      <c r="F14" s="249"/>
      <c r="G14" s="249"/>
      <c r="H14" s="249"/>
      <c r="I14" s="249"/>
      <c r="M14" s="173"/>
      <c r="N14" s="97" t="s">
        <v>193</v>
      </c>
    </row>
    <row r="15" spans="2:14" ht="30.75" customHeight="1">
      <c r="B15" s="169" t="s">
        <v>194</v>
      </c>
      <c r="C15" s="250" t="s">
        <v>332</v>
      </c>
      <c r="D15" s="250"/>
      <c r="E15" s="250"/>
      <c r="F15" s="250"/>
      <c r="G15" s="99" t="s">
        <v>195</v>
      </c>
      <c r="H15" s="243" t="s">
        <v>196</v>
      </c>
      <c r="I15" s="243"/>
      <c r="M15" s="173" t="s">
        <v>197</v>
      </c>
      <c r="N15" s="97" t="s">
        <v>179</v>
      </c>
    </row>
    <row r="16" spans="2:13" ht="30.75" customHeight="1">
      <c r="B16" s="169" t="s">
        <v>198</v>
      </c>
      <c r="C16" s="251" t="s">
        <v>372</v>
      </c>
      <c r="D16" s="251"/>
      <c r="E16" s="251"/>
      <c r="F16" s="251"/>
      <c r="G16" s="99" t="s">
        <v>199</v>
      </c>
      <c r="H16" s="243" t="s">
        <v>175</v>
      </c>
      <c r="I16" s="243"/>
      <c r="M16" s="173" t="s">
        <v>200</v>
      </c>
    </row>
    <row r="17" spans="2:14" ht="40.5" customHeight="1">
      <c r="B17" s="169" t="s">
        <v>201</v>
      </c>
      <c r="C17" s="294" t="s">
        <v>364</v>
      </c>
      <c r="D17" s="295"/>
      <c r="E17" s="295"/>
      <c r="F17" s="295"/>
      <c r="G17" s="295"/>
      <c r="H17" s="295"/>
      <c r="I17" s="296"/>
      <c r="M17" s="173" t="s">
        <v>202</v>
      </c>
      <c r="N17" s="97" t="s">
        <v>152</v>
      </c>
    </row>
    <row r="18" spans="2:14" ht="30.75" customHeight="1">
      <c r="B18" s="169" t="s">
        <v>203</v>
      </c>
      <c r="C18" s="250" t="s">
        <v>333</v>
      </c>
      <c r="D18" s="250"/>
      <c r="E18" s="250"/>
      <c r="F18" s="250"/>
      <c r="G18" s="250"/>
      <c r="H18" s="250"/>
      <c r="I18" s="250"/>
      <c r="M18" s="173" t="s">
        <v>204</v>
      </c>
      <c r="N18" s="97" t="s">
        <v>154</v>
      </c>
    </row>
    <row r="19" spans="2:14" ht="30.75" customHeight="1">
      <c r="B19" s="169" t="s">
        <v>205</v>
      </c>
      <c r="C19" s="253" t="s">
        <v>334</v>
      </c>
      <c r="D19" s="253"/>
      <c r="E19" s="253"/>
      <c r="F19" s="253"/>
      <c r="G19" s="253"/>
      <c r="H19" s="253"/>
      <c r="I19" s="253"/>
      <c r="M19" s="173"/>
      <c r="N19" s="97" t="s">
        <v>156</v>
      </c>
    </row>
    <row r="20" spans="2:14" ht="30.75" customHeight="1">
      <c r="B20" s="169" t="s">
        <v>206</v>
      </c>
      <c r="C20" s="255" t="s">
        <v>207</v>
      </c>
      <c r="D20" s="255"/>
      <c r="E20" s="255"/>
      <c r="F20" s="255"/>
      <c r="G20" s="255"/>
      <c r="H20" s="255"/>
      <c r="I20" s="255"/>
      <c r="M20" s="173" t="s">
        <v>196</v>
      </c>
      <c r="N20" s="97" t="s">
        <v>158</v>
      </c>
    </row>
    <row r="21" spans="2:14" ht="27.75" customHeight="1">
      <c r="B21" s="256" t="s">
        <v>208</v>
      </c>
      <c r="C21" s="257" t="s">
        <v>209</v>
      </c>
      <c r="D21" s="257"/>
      <c r="E21" s="257"/>
      <c r="F21" s="258" t="s">
        <v>210</v>
      </c>
      <c r="G21" s="258"/>
      <c r="H21" s="258"/>
      <c r="I21" s="258"/>
      <c r="M21" s="173" t="s">
        <v>211</v>
      </c>
      <c r="N21" s="97" t="s">
        <v>160</v>
      </c>
    </row>
    <row r="22" spans="2:14" ht="27" customHeight="1">
      <c r="B22" s="256"/>
      <c r="C22" s="253" t="s">
        <v>335</v>
      </c>
      <c r="D22" s="253"/>
      <c r="E22" s="253"/>
      <c r="F22" s="253" t="s">
        <v>336</v>
      </c>
      <c r="G22" s="253"/>
      <c r="H22" s="253"/>
      <c r="I22" s="253"/>
      <c r="M22" s="173" t="s">
        <v>212</v>
      </c>
      <c r="N22" s="97" t="s">
        <v>162</v>
      </c>
    </row>
    <row r="23" spans="2:14" ht="39.75" customHeight="1">
      <c r="B23" s="169" t="s">
        <v>213</v>
      </c>
      <c r="C23" s="243" t="s">
        <v>214</v>
      </c>
      <c r="D23" s="243"/>
      <c r="E23" s="243"/>
      <c r="F23" s="243" t="s">
        <v>214</v>
      </c>
      <c r="G23" s="243"/>
      <c r="H23" s="243"/>
      <c r="I23" s="243"/>
      <c r="M23" s="173"/>
      <c r="N23" s="97" t="s">
        <v>163</v>
      </c>
    </row>
    <row r="24" spans="2:14" ht="48.75" customHeight="1">
      <c r="B24" s="169" t="s">
        <v>215</v>
      </c>
      <c r="C24" s="284" t="s">
        <v>337</v>
      </c>
      <c r="D24" s="284"/>
      <c r="E24" s="284"/>
      <c r="F24" s="253" t="s">
        <v>367</v>
      </c>
      <c r="G24" s="253"/>
      <c r="H24" s="253"/>
      <c r="I24" s="253"/>
      <c r="M24" s="173"/>
      <c r="N24" s="97" t="s">
        <v>164</v>
      </c>
    </row>
    <row r="25" spans="2:13" ht="29.25" customHeight="1">
      <c r="B25" s="169" t="s">
        <v>216</v>
      </c>
      <c r="C25" s="259">
        <v>43466</v>
      </c>
      <c r="D25" s="250"/>
      <c r="E25" s="250"/>
      <c r="F25" s="99" t="s">
        <v>217</v>
      </c>
      <c r="G25" s="297" t="s">
        <v>329</v>
      </c>
      <c r="H25" s="297"/>
      <c r="I25" s="297"/>
      <c r="M25" s="173"/>
    </row>
    <row r="26" spans="2:13" ht="27" customHeight="1">
      <c r="B26" s="169" t="s">
        <v>218</v>
      </c>
      <c r="C26" s="259">
        <v>43830</v>
      </c>
      <c r="D26" s="250"/>
      <c r="E26" s="250"/>
      <c r="F26" s="99" t="s">
        <v>219</v>
      </c>
      <c r="G26" s="260">
        <v>1</v>
      </c>
      <c r="H26" s="260"/>
      <c r="I26" s="260"/>
      <c r="M26" s="173"/>
    </row>
    <row r="27" spans="2:13" ht="47.25" customHeight="1">
      <c r="B27" s="169" t="s">
        <v>220</v>
      </c>
      <c r="C27" s="249" t="s">
        <v>202</v>
      </c>
      <c r="D27" s="249"/>
      <c r="E27" s="249"/>
      <c r="F27" s="142" t="s">
        <v>221</v>
      </c>
      <c r="G27" s="261"/>
      <c r="H27" s="261"/>
      <c r="I27" s="261"/>
      <c r="M27" s="173"/>
    </row>
    <row r="28" spans="2:13" ht="30" customHeight="1">
      <c r="B28" s="298" t="s">
        <v>222</v>
      </c>
      <c r="C28" s="298"/>
      <c r="D28" s="298"/>
      <c r="E28" s="298"/>
      <c r="F28" s="298"/>
      <c r="G28" s="298"/>
      <c r="H28" s="298"/>
      <c r="I28" s="298"/>
      <c r="M28" s="173"/>
    </row>
    <row r="29" spans="2:13" ht="56.25" customHeight="1">
      <c r="B29" s="171" t="s">
        <v>223</v>
      </c>
      <c r="C29" s="171" t="s">
        <v>224</v>
      </c>
      <c r="D29" s="171" t="s">
        <v>225</v>
      </c>
      <c r="E29" s="171" t="s">
        <v>226</v>
      </c>
      <c r="F29" s="171" t="s">
        <v>227</v>
      </c>
      <c r="G29" s="112" t="s">
        <v>228</v>
      </c>
      <c r="H29" s="112" t="s">
        <v>229</v>
      </c>
      <c r="I29" s="171" t="s">
        <v>230</v>
      </c>
      <c r="M29" s="173"/>
    </row>
    <row r="30" spans="2:13" ht="19.5" customHeight="1">
      <c r="B30" s="170" t="s">
        <v>231</v>
      </c>
      <c r="C30" s="113">
        <v>0</v>
      </c>
      <c r="D30" s="114">
        <f>+C30</f>
        <v>0</v>
      </c>
      <c r="E30" s="150">
        <v>0</v>
      </c>
      <c r="F30" s="115">
        <f>+E30</f>
        <v>0</v>
      </c>
      <c r="G30" s="174" t="e">
        <f>+C30/E30</f>
        <v>#DIV/0!</v>
      </c>
      <c r="H30" s="175">
        <f>+D30/$F$41</f>
        <v>0</v>
      </c>
      <c r="I30" s="176">
        <f>+H30/$G$26</f>
        <v>0</v>
      </c>
      <c r="M30" s="173"/>
    </row>
    <row r="31" spans="2:13" ht="19.5" customHeight="1">
      <c r="B31" s="170" t="s">
        <v>232</v>
      </c>
      <c r="C31" s="113">
        <v>0</v>
      </c>
      <c r="D31" s="114">
        <f>+C31+D30</f>
        <v>0</v>
      </c>
      <c r="E31" s="150">
        <v>0</v>
      </c>
      <c r="F31" s="115">
        <f>+E31+F30</f>
        <v>0</v>
      </c>
      <c r="G31" s="174" t="e">
        <f aca="true" t="shared" si="0" ref="G31:G41">+C31/E31</f>
        <v>#DIV/0!</v>
      </c>
      <c r="H31" s="175">
        <f aca="true" t="shared" si="1" ref="H31:H41">+D31/$F$41</f>
        <v>0</v>
      </c>
      <c r="I31" s="176">
        <f aca="true" t="shared" si="2" ref="I31:I41">+H31/$G$26</f>
        <v>0</v>
      </c>
      <c r="M31" s="173"/>
    </row>
    <row r="32" spans="2:13" ht="19.5" customHeight="1">
      <c r="B32" s="170" t="s">
        <v>233</v>
      </c>
      <c r="C32" s="113">
        <v>0</v>
      </c>
      <c r="D32" s="114">
        <f aca="true" t="shared" si="3" ref="D32:D41">+C32+D31</f>
        <v>0</v>
      </c>
      <c r="E32" s="150">
        <v>1</v>
      </c>
      <c r="F32" s="115">
        <f aca="true" t="shared" si="4" ref="F32:F41">+E32+F31</f>
        <v>1</v>
      </c>
      <c r="G32" s="174">
        <f t="shared" si="0"/>
        <v>0</v>
      </c>
      <c r="H32" s="175">
        <f t="shared" si="1"/>
        <v>0</v>
      </c>
      <c r="I32" s="176">
        <f t="shared" si="2"/>
        <v>0</v>
      </c>
      <c r="M32" s="173"/>
    </row>
    <row r="33" spans="2:9" ht="19.5" customHeight="1">
      <c r="B33" s="170" t="s">
        <v>234</v>
      </c>
      <c r="C33" s="113">
        <v>0</v>
      </c>
      <c r="D33" s="114">
        <f t="shared" si="3"/>
        <v>0</v>
      </c>
      <c r="E33" s="177">
        <v>1</v>
      </c>
      <c r="F33" s="115">
        <f t="shared" si="4"/>
        <v>2</v>
      </c>
      <c r="G33" s="174">
        <f t="shared" si="0"/>
        <v>0</v>
      </c>
      <c r="H33" s="175">
        <f t="shared" si="1"/>
        <v>0</v>
      </c>
      <c r="I33" s="176">
        <f t="shared" si="2"/>
        <v>0</v>
      </c>
    </row>
    <row r="34" spans="2:9" ht="19.5" customHeight="1">
      <c r="B34" s="170" t="s">
        <v>235</v>
      </c>
      <c r="C34" s="113">
        <v>0</v>
      </c>
      <c r="D34" s="114">
        <f t="shared" si="3"/>
        <v>0</v>
      </c>
      <c r="E34" s="177">
        <v>0</v>
      </c>
      <c r="F34" s="115">
        <f t="shared" si="4"/>
        <v>2</v>
      </c>
      <c r="G34" s="174" t="e">
        <f t="shared" si="0"/>
        <v>#DIV/0!</v>
      </c>
      <c r="H34" s="175">
        <f t="shared" si="1"/>
        <v>0</v>
      </c>
      <c r="I34" s="176">
        <f t="shared" si="2"/>
        <v>0</v>
      </c>
    </row>
    <row r="35" spans="2:9" ht="19.5" customHeight="1">
      <c r="B35" s="170" t="s">
        <v>236</v>
      </c>
      <c r="C35" s="113">
        <v>0</v>
      </c>
      <c r="D35" s="114">
        <f t="shared" si="3"/>
        <v>0</v>
      </c>
      <c r="E35" s="177">
        <v>1</v>
      </c>
      <c r="F35" s="115">
        <f t="shared" si="4"/>
        <v>3</v>
      </c>
      <c r="G35" s="174">
        <f t="shared" si="0"/>
        <v>0</v>
      </c>
      <c r="H35" s="175">
        <f t="shared" si="1"/>
        <v>0</v>
      </c>
      <c r="I35" s="176">
        <f t="shared" si="2"/>
        <v>0</v>
      </c>
    </row>
    <row r="36" spans="2:9" ht="19.5" customHeight="1">
      <c r="B36" s="170" t="s">
        <v>237</v>
      </c>
      <c r="C36" s="113">
        <v>0</v>
      </c>
      <c r="D36" s="114">
        <f t="shared" si="3"/>
        <v>0</v>
      </c>
      <c r="E36" s="177">
        <v>0</v>
      </c>
      <c r="F36" s="115">
        <f t="shared" si="4"/>
        <v>3</v>
      </c>
      <c r="G36" s="174" t="e">
        <f t="shared" si="0"/>
        <v>#DIV/0!</v>
      </c>
      <c r="H36" s="175">
        <f t="shared" si="1"/>
        <v>0</v>
      </c>
      <c r="I36" s="176">
        <f t="shared" si="2"/>
        <v>0</v>
      </c>
    </row>
    <row r="37" spans="2:9" ht="19.5" customHeight="1">
      <c r="B37" s="170" t="s">
        <v>238</v>
      </c>
      <c r="C37" s="113">
        <v>0</v>
      </c>
      <c r="D37" s="114">
        <f t="shared" si="3"/>
        <v>0</v>
      </c>
      <c r="E37" s="177">
        <v>1</v>
      </c>
      <c r="F37" s="115">
        <f t="shared" si="4"/>
        <v>4</v>
      </c>
      <c r="G37" s="174">
        <f t="shared" si="0"/>
        <v>0</v>
      </c>
      <c r="H37" s="175">
        <f t="shared" si="1"/>
        <v>0</v>
      </c>
      <c r="I37" s="176">
        <f t="shared" si="2"/>
        <v>0</v>
      </c>
    </row>
    <row r="38" spans="2:9" ht="19.5" customHeight="1">
      <c r="B38" s="170" t="s">
        <v>239</v>
      </c>
      <c r="C38" s="113">
        <v>0</v>
      </c>
      <c r="D38" s="114">
        <f t="shared" si="3"/>
        <v>0</v>
      </c>
      <c r="E38" s="177">
        <v>1</v>
      </c>
      <c r="F38" s="115">
        <f t="shared" si="4"/>
        <v>5</v>
      </c>
      <c r="G38" s="174">
        <f t="shared" si="0"/>
        <v>0</v>
      </c>
      <c r="H38" s="175">
        <f t="shared" si="1"/>
        <v>0</v>
      </c>
      <c r="I38" s="176">
        <f t="shared" si="2"/>
        <v>0</v>
      </c>
    </row>
    <row r="39" spans="2:9" ht="19.5" customHeight="1">
      <c r="B39" s="170" t="s">
        <v>240</v>
      </c>
      <c r="C39" s="113">
        <v>0</v>
      </c>
      <c r="D39" s="114">
        <f t="shared" si="3"/>
        <v>0</v>
      </c>
      <c r="E39" s="150">
        <v>0</v>
      </c>
      <c r="F39" s="115">
        <f t="shared" si="4"/>
        <v>5</v>
      </c>
      <c r="G39" s="174" t="e">
        <f t="shared" si="0"/>
        <v>#DIV/0!</v>
      </c>
      <c r="H39" s="175">
        <f t="shared" si="1"/>
        <v>0</v>
      </c>
      <c r="I39" s="176">
        <f t="shared" si="2"/>
        <v>0</v>
      </c>
    </row>
    <row r="40" spans="2:9" ht="19.5" customHeight="1">
      <c r="B40" s="170" t="s">
        <v>241</v>
      </c>
      <c r="C40" s="113">
        <v>0</v>
      </c>
      <c r="D40" s="114">
        <f t="shared" si="3"/>
        <v>0</v>
      </c>
      <c r="E40" s="150">
        <v>0</v>
      </c>
      <c r="F40" s="115">
        <f t="shared" si="4"/>
        <v>5</v>
      </c>
      <c r="G40" s="174" t="e">
        <f t="shared" si="0"/>
        <v>#DIV/0!</v>
      </c>
      <c r="H40" s="175">
        <f t="shared" si="1"/>
        <v>0</v>
      </c>
      <c r="I40" s="176">
        <f t="shared" si="2"/>
        <v>0</v>
      </c>
    </row>
    <row r="41" spans="2:9" ht="19.5" customHeight="1">
      <c r="B41" s="170" t="s">
        <v>242</v>
      </c>
      <c r="C41" s="113">
        <v>0</v>
      </c>
      <c r="D41" s="114">
        <f t="shared" si="3"/>
        <v>0</v>
      </c>
      <c r="E41" s="150">
        <v>2</v>
      </c>
      <c r="F41" s="115">
        <f t="shared" si="4"/>
        <v>7</v>
      </c>
      <c r="G41" s="174">
        <f t="shared" si="0"/>
        <v>0</v>
      </c>
      <c r="H41" s="175">
        <f t="shared" si="1"/>
        <v>0</v>
      </c>
      <c r="I41" s="176">
        <f t="shared" si="2"/>
        <v>0</v>
      </c>
    </row>
    <row r="42" spans="2:9" ht="54" customHeight="1">
      <c r="B42" s="166" t="s">
        <v>243</v>
      </c>
      <c r="C42" s="299"/>
      <c r="D42" s="299"/>
      <c r="E42" s="299"/>
      <c r="F42" s="299"/>
      <c r="G42" s="299"/>
      <c r="H42" s="299"/>
      <c r="I42" s="299"/>
    </row>
    <row r="43" spans="2:9" ht="29.25" customHeight="1">
      <c r="B43" s="240" t="s">
        <v>244</v>
      </c>
      <c r="C43" s="240"/>
      <c r="D43" s="240"/>
      <c r="E43" s="240"/>
      <c r="F43" s="240"/>
      <c r="G43" s="240"/>
      <c r="H43" s="240"/>
      <c r="I43" s="240"/>
    </row>
    <row r="44" spans="2:9" ht="45.75" customHeight="1">
      <c r="B44" s="239"/>
      <c r="C44" s="239"/>
      <c r="D44" s="239"/>
      <c r="E44" s="239"/>
      <c r="F44" s="239"/>
      <c r="G44" s="239"/>
      <c r="H44" s="239"/>
      <c r="I44" s="239"/>
    </row>
    <row r="45" spans="2:9" ht="45.75" customHeight="1">
      <c r="B45" s="239"/>
      <c r="C45" s="239"/>
      <c r="D45" s="239"/>
      <c r="E45" s="239"/>
      <c r="F45" s="239"/>
      <c r="G45" s="239"/>
      <c r="H45" s="239"/>
      <c r="I45" s="239"/>
    </row>
    <row r="46" spans="2:9" ht="45.75" customHeight="1">
      <c r="B46" s="239"/>
      <c r="C46" s="239"/>
      <c r="D46" s="239"/>
      <c r="E46" s="239"/>
      <c r="F46" s="239"/>
      <c r="G46" s="239"/>
      <c r="H46" s="239"/>
      <c r="I46" s="239"/>
    </row>
    <row r="47" spans="2:9" ht="45.75" customHeight="1">
      <c r="B47" s="239"/>
      <c r="C47" s="239"/>
      <c r="D47" s="239"/>
      <c r="E47" s="239"/>
      <c r="F47" s="239"/>
      <c r="G47" s="239"/>
      <c r="H47" s="239"/>
      <c r="I47" s="239"/>
    </row>
    <row r="48" spans="2:9" ht="45.75" customHeight="1">
      <c r="B48" s="239"/>
      <c r="C48" s="239"/>
      <c r="D48" s="239"/>
      <c r="E48" s="239"/>
      <c r="F48" s="239"/>
      <c r="G48" s="239"/>
      <c r="H48" s="239"/>
      <c r="I48" s="239"/>
    </row>
    <row r="49" spans="2:9" ht="46.5" customHeight="1">
      <c r="B49" s="169" t="s">
        <v>245</v>
      </c>
      <c r="C49" s="300"/>
      <c r="D49" s="301"/>
      <c r="E49" s="301"/>
      <c r="F49" s="301"/>
      <c r="G49" s="301"/>
      <c r="H49" s="301"/>
      <c r="I49" s="301"/>
    </row>
    <row r="50" spans="2:9" ht="30" customHeight="1">
      <c r="B50" s="169" t="s">
        <v>246</v>
      </c>
      <c r="C50" s="301"/>
      <c r="D50" s="301"/>
      <c r="E50" s="301"/>
      <c r="F50" s="301"/>
      <c r="G50" s="301"/>
      <c r="H50" s="301"/>
      <c r="I50" s="301"/>
    </row>
    <row r="51" spans="2:9" ht="46.5" customHeight="1">
      <c r="B51" s="167" t="s">
        <v>247</v>
      </c>
      <c r="C51" s="302" t="s">
        <v>378</v>
      </c>
      <c r="D51" s="302"/>
      <c r="E51" s="302"/>
      <c r="F51" s="302"/>
      <c r="G51" s="302"/>
      <c r="H51" s="302"/>
      <c r="I51" s="302"/>
    </row>
    <row r="52" spans="2:9" ht="29.25" customHeight="1">
      <c r="B52" s="240" t="s">
        <v>248</v>
      </c>
      <c r="C52" s="240"/>
      <c r="D52" s="240"/>
      <c r="E52" s="240"/>
      <c r="F52" s="240"/>
      <c r="G52" s="240"/>
      <c r="H52" s="240"/>
      <c r="I52" s="240"/>
    </row>
    <row r="53" spans="2:9" ht="33" customHeight="1">
      <c r="B53" s="266" t="s">
        <v>249</v>
      </c>
      <c r="C53" s="168" t="s">
        <v>250</v>
      </c>
      <c r="D53" s="267" t="s">
        <v>251</v>
      </c>
      <c r="E53" s="267"/>
      <c r="F53" s="267"/>
      <c r="G53" s="267" t="s">
        <v>252</v>
      </c>
      <c r="H53" s="267"/>
      <c r="I53" s="267"/>
    </row>
    <row r="54" spans="2:9" ht="31.5" customHeight="1">
      <c r="B54" s="266"/>
      <c r="C54" s="178"/>
      <c r="D54" s="303"/>
      <c r="E54" s="303"/>
      <c r="F54" s="303"/>
      <c r="G54" s="304"/>
      <c r="H54" s="304"/>
      <c r="I54" s="304"/>
    </row>
    <row r="55" spans="2:9" ht="31.5" customHeight="1">
      <c r="B55" s="167" t="s">
        <v>253</v>
      </c>
      <c r="C55" s="272" t="s">
        <v>371</v>
      </c>
      <c r="D55" s="272"/>
      <c r="E55" s="271" t="s">
        <v>254</v>
      </c>
      <c r="F55" s="271"/>
      <c r="G55" s="272" t="s">
        <v>371</v>
      </c>
      <c r="H55" s="272"/>
      <c r="I55" s="272"/>
    </row>
    <row r="56" spans="2:9" ht="31.5" customHeight="1">
      <c r="B56" s="167" t="s">
        <v>255</v>
      </c>
      <c r="C56" s="273" t="s">
        <v>271</v>
      </c>
      <c r="D56" s="273"/>
      <c r="E56" s="274" t="s">
        <v>256</v>
      </c>
      <c r="F56" s="274"/>
      <c r="G56" s="272" t="s">
        <v>257</v>
      </c>
      <c r="H56" s="272"/>
      <c r="I56" s="272"/>
    </row>
    <row r="57" spans="2:9" ht="31.5" customHeight="1">
      <c r="B57" s="167" t="s">
        <v>258</v>
      </c>
      <c r="C57" s="273"/>
      <c r="D57" s="273"/>
      <c r="E57" s="275" t="s">
        <v>259</v>
      </c>
      <c r="F57" s="275"/>
      <c r="G57" s="273"/>
      <c r="H57" s="273"/>
      <c r="I57" s="273"/>
    </row>
    <row r="58" spans="2:9" ht="31.5" customHeight="1">
      <c r="B58" s="167" t="s">
        <v>260</v>
      </c>
      <c r="C58" s="273"/>
      <c r="D58" s="273"/>
      <c r="E58" s="275"/>
      <c r="F58" s="275"/>
      <c r="G58" s="273"/>
      <c r="H58" s="273"/>
      <c r="I58" s="273"/>
    </row>
    <row r="59" spans="2:9" ht="15" hidden="1">
      <c r="B59" s="128"/>
      <c r="C59" s="128"/>
      <c r="D59" s="5"/>
      <c r="E59" s="5"/>
      <c r="F59" s="5"/>
      <c r="G59" s="5"/>
      <c r="H59" s="5"/>
      <c r="I59" s="129"/>
    </row>
    <row r="60" spans="2:9" ht="12.75" hidden="1">
      <c r="B60" s="131"/>
      <c r="C60" s="132"/>
      <c r="D60" s="132"/>
      <c r="E60" s="133"/>
      <c r="F60" s="133"/>
      <c r="G60" s="134"/>
      <c r="H60" s="135"/>
      <c r="I60" s="132"/>
    </row>
    <row r="61" spans="2:9" ht="12.75" hidden="1">
      <c r="B61" s="131"/>
      <c r="C61" s="132"/>
      <c r="D61" s="132"/>
      <c r="E61" s="133"/>
      <c r="F61" s="133"/>
      <c r="G61" s="134"/>
      <c r="H61" s="135"/>
      <c r="I61" s="132"/>
    </row>
    <row r="62" spans="2:9" ht="12.75" hidden="1">
      <c r="B62" s="131"/>
      <c r="C62" s="132"/>
      <c r="D62" s="132"/>
      <c r="E62" s="133"/>
      <c r="F62" s="133"/>
      <c r="G62" s="134"/>
      <c r="H62" s="135"/>
      <c r="I62" s="132"/>
    </row>
    <row r="63" spans="2:9" ht="12.75" hidden="1">
      <c r="B63" s="131"/>
      <c r="C63" s="132"/>
      <c r="D63" s="132"/>
      <c r="E63" s="133"/>
      <c r="F63" s="133"/>
      <c r="G63" s="134"/>
      <c r="H63" s="135"/>
      <c r="I63" s="132"/>
    </row>
    <row r="64" spans="2:9" ht="12.75" hidden="1">
      <c r="B64" s="131"/>
      <c r="C64" s="132"/>
      <c r="D64" s="132"/>
      <c r="E64" s="133"/>
      <c r="F64" s="133"/>
      <c r="G64" s="134"/>
      <c r="H64" s="135"/>
      <c r="I64" s="132"/>
    </row>
    <row r="65" spans="2:9" ht="12.75" hidden="1">
      <c r="B65" s="131"/>
      <c r="C65" s="132"/>
      <c r="D65" s="132"/>
      <c r="E65" s="133"/>
      <c r="F65" s="133"/>
      <c r="G65" s="134"/>
      <c r="H65" s="135"/>
      <c r="I65" s="132"/>
    </row>
    <row r="66" spans="2:9" ht="12.75" hidden="1">
      <c r="B66" s="131"/>
      <c r="C66" s="132"/>
      <c r="D66" s="132"/>
      <c r="E66" s="133"/>
      <c r="F66" s="133"/>
      <c r="G66" s="134"/>
      <c r="H66" s="135"/>
      <c r="I66" s="132"/>
    </row>
    <row r="67" spans="2:9" ht="12.75" hidden="1">
      <c r="B67" s="131"/>
      <c r="C67" s="132"/>
      <c r="D67" s="132"/>
      <c r="E67" s="133"/>
      <c r="F67" s="133"/>
      <c r="G67" s="134"/>
      <c r="H67" s="135"/>
      <c r="I67" s="132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5">
    <dataValidation type="list" allowBlank="1" showInputMessage="1" showErrorMessage="1" sqref="C10 I10 H16:I16">
      <formula1>3_PAAC!#REF!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3_PAAC!#REF!</formula1>
    </dataValidation>
    <dataValidation type="list" allowBlank="1" showInputMessage="1" showErrorMessage="1" sqref="C13:I13">
      <formula1>$N$17:$N$24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C10" sqref="C10:E10"/>
    </sheetView>
  </sheetViews>
  <sheetFormatPr defaultColWidth="11.421875" defaultRowHeight="15"/>
  <cols>
    <col min="1" max="1" width="1.28515625" style="0" customWidth="1"/>
    <col min="2" max="2" width="21.8515625" style="185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35.8515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05"/>
      <c r="C1" s="308" t="s">
        <v>16</v>
      </c>
      <c r="D1" s="309"/>
      <c r="E1" s="309"/>
      <c r="F1" s="309"/>
      <c r="G1" s="309"/>
      <c r="H1" s="309"/>
      <c r="I1" s="309"/>
      <c r="J1" s="310"/>
      <c r="K1" s="311"/>
    </row>
    <row r="2" spans="2:11" ht="18" customHeight="1" thickBot="1">
      <c r="B2" s="306"/>
      <c r="C2" s="314" t="s">
        <v>17</v>
      </c>
      <c r="D2" s="315"/>
      <c r="E2" s="315"/>
      <c r="F2" s="315"/>
      <c r="G2" s="315"/>
      <c r="H2" s="315"/>
      <c r="I2" s="315"/>
      <c r="J2" s="316"/>
      <c r="K2" s="312"/>
    </row>
    <row r="3" spans="2:11" ht="18" customHeight="1" thickBot="1">
      <c r="B3" s="306"/>
      <c r="C3" s="314" t="s">
        <v>338</v>
      </c>
      <c r="D3" s="315"/>
      <c r="E3" s="315"/>
      <c r="F3" s="315"/>
      <c r="G3" s="315"/>
      <c r="H3" s="315"/>
      <c r="I3" s="315"/>
      <c r="J3" s="316"/>
      <c r="K3" s="312"/>
    </row>
    <row r="4" spans="2:11" ht="18" customHeight="1" thickBot="1">
      <c r="B4" s="307"/>
      <c r="C4" s="314" t="s">
        <v>339</v>
      </c>
      <c r="D4" s="315"/>
      <c r="E4" s="315"/>
      <c r="F4" s="315"/>
      <c r="G4" s="315"/>
      <c r="H4" s="317" t="s">
        <v>340</v>
      </c>
      <c r="I4" s="318"/>
      <c r="J4" s="319"/>
      <c r="K4" s="313"/>
    </row>
    <row r="5" spans="2:10" ht="18" customHeight="1" thickBot="1">
      <c r="B5" s="179"/>
      <c r="C5" s="180"/>
      <c r="D5" s="180"/>
      <c r="E5" s="180"/>
      <c r="F5" s="180"/>
      <c r="G5" s="180"/>
      <c r="H5" s="180"/>
      <c r="I5" s="180"/>
      <c r="J5" s="181"/>
    </row>
    <row r="6" spans="2:10" ht="51.75" customHeight="1" thickBot="1">
      <c r="B6" s="182" t="s">
        <v>341</v>
      </c>
      <c r="C6" s="320" t="s">
        <v>342</v>
      </c>
      <c r="D6" s="321"/>
      <c r="E6" s="322"/>
      <c r="F6" s="183"/>
      <c r="G6" s="180"/>
      <c r="H6" s="180"/>
      <c r="I6" s="180"/>
      <c r="J6" s="181"/>
    </row>
    <row r="7" spans="2:10" ht="32.25" customHeight="1" thickBot="1">
      <c r="B7" s="14" t="s">
        <v>25</v>
      </c>
      <c r="C7" s="320" t="s">
        <v>343</v>
      </c>
      <c r="D7" s="321"/>
      <c r="E7" s="322"/>
      <c r="F7" s="183"/>
      <c r="G7" s="180"/>
      <c r="H7" s="180"/>
      <c r="I7" s="180"/>
      <c r="J7" s="181"/>
    </row>
    <row r="8" spans="2:10" ht="32.25" customHeight="1" thickBot="1">
      <c r="B8" s="14" t="s">
        <v>344</v>
      </c>
      <c r="C8" s="227" t="s">
        <v>345</v>
      </c>
      <c r="D8" s="228"/>
      <c r="E8" s="229"/>
      <c r="F8" s="184"/>
      <c r="G8" s="180"/>
      <c r="H8" s="180"/>
      <c r="I8" s="180"/>
      <c r="J8" s="181"/>
    </row>
    <row r="9" spans="2:10" ht="33.75" customHeight="1" thickBot="1">
      <c r="B9" s="14" t="s">
        <v>346</v>
      </c>
      <c r="C9" s="227" t="s">
        <v>347</v>
      </c>
      <c r="D9" s="228"/>
      <c r="E9" s="229"/>
      <c r="F9" s="183"/>
      <c r="G9" s="180"/>
      <c r="H9" s="180"/>
      <c r="I9" s="180"/>
      <c r="J9" s="181"/>
    </row>
    <row r="10" spans="2:7" ht="42.75" customHeight="1" thickBot="1">
      <c r="B10" s="14" t="s">
        <v>348</v>
      </c>
      <c r="C10" s="323" t="str">
        <f>+'[2]4_PAAC'!F9</f>
        <v>Realizar el 100% de las actividades programadas en el Plan Anticorrupción y de Atención al Ciudadano de la vigencia por la Subdireccion Financiera</v>
      </c>
      <c r="D10" s="324"/>
      <c r="E10" s="325"/>
      <c r="F10" s="183"/>
      <c r="G10" s="180"/>
    </row>
    <row r="12" spans="2:11" ht="15">
      <c r="B12" s="326" t="s">
        <v>381</v>
      </c>
      <c r="C12" s="327"/>
      <c r="D12" s="327"/>
      <c r="E12" s="327"/>
      <c r="F12" s="327"/>
      <c r="G12" s="327"/>
      <c r="H12" s="328"/>
      <c r="I12" s="329" t="s">
        <v>349</v>
      </c>
      <c r="J12" s="330"/>
      <c r="K12" s="330"/>
    </row>
    <row r="13" spans="2:11" s="188" customFormat="1" ht="56.25" customHeight="1">
      <c r="B13" s="186" t="s">
        <v>350</v>
      </c>
      <c r="C13" s="186" t="s">
        <v>351</v>
      </c>
      <c r="D13" s="186" t="s">
        <v>352</v>
      </c>
      <c r="E13" s="186" t="s">
        <v>353</v>
      </c>
      <c r="F13" s="186" t="s">
        <v>354</v>
      </c>
      <c r="G13" s="186" t="s">
        <v>355</v>
      </c>
      <c r="H13" s="186" t="s">
        <v>356</v>
      </c>
      <c r="I13" s="187" t="s">
        <v>357</v>
      </c>
      <c r="J13" s="187" t="s">
        <v>358</v>
      </c>
      <c r="K13" s="187" t="s">
        <v>359</v>
      </c>
    </row>
    <row r="14" spans="2:11" ht="38.25" customHeight="1">
      <c r="B14" s="359">
        <v>1</v>
      </c>
      <c r="C14" s="360" t="s">
        <v>360</v>
      </c>
      <c r="D14" s="361">
        <v>0</v>
      </c>
      <c r="E14" s="189">
        <v>1</v>
      </c>
      <c r="F14" s="362" t="s">
        <v>382</v>
      </c>
      <c r="G14" s="361">
        <v>0</v>
      </c>
      <c r="H14" s="363">
        <v>43556</v>
      </c>
      <c r="I14" s="364"/>
      <c r="J14" s="365"/>
      <c r="K14" s="366"/>
    </row>
    <row r="15" spans="2:11" ht="38.25" customHeight="1">
      <c r="B15" s="359"/>
      <c r="C15" s="360"/>
      <c r="D15" s="361"/>
      <c r="E15" s="189">
        <v>2</v>
      </c>
      <c r="F15" s="362" t="s">
        <v>382</v>
      </c>
      <c r="G15" s="361"/>
      <c r="H15" s="363">
        <v>43678</v>
      </c>
      <c r="I15" s="364"/>
      <c r="J15" s="365"/>
      <c r="K15" s="366"/>
    </row>
    <row r="16" spans="2:11" ht="38.25" customHeight="1">
      <c r="B16" s="359"/>
      <c r="C16" s="360"/>
      <c r="D16" s="361"/>
      <c r="E16" s="189">
        <v>3</v>
      </c>
      <c r="F16" s="362" t="s">
        <v>382</v>
      </c>
      <c r="G16" s="361"/>
      <c r="H16" s="363">
        <v>43800</v>
      </c>
      <c r="I16" s="364"/>
      <c r="J16" s="365"/>
      <c r="K16" s="366"/>
    </row>
    <row r="17" spans="2:11" ht="38.25" customHeight="1">
      <c r="B17" s="331">
        <v>2</v>
      </c>
      <c r="C17" s="334" t="s">
        <v>383</v>
      </c>
      <c r="D17" s="337">
        <v>0</v>
      </c>
      <c r="E17" s="189">
        <v>1</v>
      </c>
      <c r="F17" s="362" t="s">
        <v>384</v>
      </c>
      <c r="G17" s="337">
        <v>0</v>
      </c>
      <c r="H17" s="363">
        <v>43525</v>
      </c>
      <c r="I17" s="364"/>
      <c r="J17" s="365"/>
      <c r="K17" s="366"/>
    </row>
    <row r="18" spans="2:11" ht="38.25" customHeight="1">
      <c r="B18" s="332"/>
      <c r="C18" s="335"/>
      <c r="D18" s="338"/>
      <c r="E18" s="189">
        <v>2</v>
      </c>
      <c r="F18" s="362" t="s">
        <v>384</v>
      </c>
      <c r="G18" s="338"/>
      <c r="H18" s="363">
        <v>43617</v>
      </c>
      <c r="I18" s="364"/>
      <c r="J18" s="365"/>
      <c r="K18" s="366"/>
    </row>
    <row r="19" spans="2:11" ht="38.25" customHeight="1">
      <c r="B19" s="332"/>
      <c r="C19" s="335"/>
      <c r="D19" s="338"/>
      <c r="E19" s="189">
        <v>3</v>
      </c>
      <c r="F19" s="362" t="s">
        <v>384</v>
      </c>
      <c r="G19" s="338"/>
      <c r="H19" s="363">
        <v>43709</v>
      </c>
      <c r="I19" s="364"/>
      <c r="J19" s="365"/>
      <c r="K19" s="366"/>
    </row>
    <row r="20" spans="2:11" ht="38.25" customHeight="1">
      <c r="B20" s="333"/>
      <c r="C20" s="336"/>
      <c r="D20" s="339"/>
      <c r="E20" s="189">
        <v>4</v>
      </c>
      <c r="F20" s="362" t="s">
        <v>384</v>
      </c>
      <c r="G20" s="339"/>
      <c r="H20" s="363">
        <v>43800</v>
      </c>
      <c r="I20" s="364"/>
      <c r="J20" s="365"/>
      <c r="K20" s="366"/>
    </row>
    <row r="21" spans="2:11" s="194" customFormat="1" ht="15">
      <c r="B21" s="340" t="s">
        <v>361</v>
      </c>
      <c r="C21" s="341"/>
      <c r="D21" s="190">
        <v>0</v>
      </c>
      <c r="E21" s="342" t="s">
        <v>362</v>
      </c>
      <c r="F21" s="343"/>
      <c r="G21" s="190">
        <v>0</v>
      </c>
      <c r="H21" s="191"/>
      <c r="I21" s="192">
        <v>0</v>
      </c>
      <c r="J21" s="193"/>
      <c r="K21" s="193"/>
    </row>
    <row r="22" ht="15">
      <c r="H22" s="195"/>
    </row>
    <row r="23" ht="15">
      <c r="H23" s="195"/>
    </row>
    <row r="24" ht="15">
      <c r="H24" s="195"/>
    </row>
    <row r="25" ht="15">
      <c r="H25" s="195"/>
    </row>
  </sheetData>
  <sheetProtection/>
  <mergeCells count="24">
    <mergeCell ref="G17:G20"/>
    <mergeCell ref="B21:C21"/>
    <mergeCell ref="E21:F21"/>
    <mergeCell ref="I12:K12"/>
    <mergeCell ref="B14:B16"/>
    <mergeCell ref="C14:C16"/>
    <mergeCell ref="D14:D16"/>
    <mergeCell ref="G14:G16"/>
    <mergeCell ref="B17:B20"/>
    <mergeCell ref="C17:C20"/>
    <mergeCell ref="D17:D20"/>
    <mergeCell ref="C6:E6"/>
    <mergeCell ref="C7:E7"/>
    <mergeCell ref="C8:E8"/>
    <mergeCell ref="C9:E9"/>
    <mergeCell ref="C10:E10"/>
    <mergeCell ref="B12:H12"/>
    <mergeCell ref="B1:B4"/>
    <mergeCell ref="C1:J1"/>
    <mergeCell ref="K1:K4"/>
    <mergeCell ref="C2:J2"/>
    <mergeCell ref="C3:J3"/>
    <mergeCell ref="C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5" customWidth="1"/>
    <col min="6" max="6" width="18.8515625" style="35" customWidth="1"/>
    <col min="7" max="7" width="11.421875" style="15" customWidth="1"/>
    <col min="8" max="11" width="20.7109375" style="15" customWidth="1"/>
    <col min="12" max="12" width="11.421875" style="15" customWidth="1"/>
    <col min="13" max="16" width="11.421875" style="15" hidden="1" customWidth="1"/>
    <col min="17" max="17" width="15.8515625" style="15" hidden="1" customWidth="1"/>
    <col min="18" max="20" width="11.421875" style="15" hidden="1" customWidth="1"/>
    <col min="21" max="22" width="0" style="15" hidden="1" customWidth="1"/>
    <col min="23" max="16384" width="11.421875" style="15" customWidth="1"/>
  </cols>
  <sheetData>
    <row r="1" spans="1:20" ht="37.5" customHeight="1">
      <c r="A1" s="152" t="s">
        <v>134</v>
      </c>
      <c r="C1" s="152" t="s">
        <v>26</v>
      </c>
      <c r="E1" s="152" t="s">
        <v>27</v>
      </c>
      <c r="F1" s="152" t="s">
        <v>28</v>
      </c>
      <c r="H1" s="355" t="s">
        <v>290</v>
      </c>
      <c r="I1" s="355"/>
      <c r="J1" s="355"/>
      <c r="K1" s="355"/>
      <c r="L1" s="356" t="s">
        <v>29</v>
      </c>
      <c r="M1" s="357"/>
      <c r="N1" s="357"/>
      <c r="O1" s="357"/>
      <c r="P1" s="17"/>
      <c r="Q1" s="344" t="s">
        <v>30</v>
      </c>
      <c r="R1" s="344"/>
      <c r="S1" s="344"/>
      <c r="T1" s="344"/>
    </row>
    <row r="2" spans="1:20" ht="21" customHeight="1" thickBot="1">
      <c r="A2" s="18" t="s">
        <v>136</v>
      </c>
      <c r="C2" s="19" t="s">
        <v>31</v>
      </c>
      <c r="E2" s="20">
        <v>1</v>
      </c>
      <c r="F2" s="20" t="s">
        <v>32</v>
      </c>
      <c r="H2" s="345" t="s">
        <v>137</v>
      </c>
      <c r="I2" s="346"/>
      <c r="J2" s="346"/>
      <c r="K2" s="347"/>
      <c r="M2" s="21">
        <v>2012</v>
      </c>
      <c r="N2" s="21"/>
      <c r="O2" s="21"/>
      <c r="P2" s="22"/>
      <c r="Q2" s="152"/>
      <c r="R2" s="23" t="s">
        <v>34</v>
      </c>
      <c r="S2" s="23" t="s">
        <v>35</v>
      </c>
      <c r="T2" s="23" t="s">
        <v>36</v>
      </c>
    </row>
    <row r="3" spans="1:20" ht="19.5" customHeight="1">
      <c r="A3" s="24" t="s">
        <v>138</v>
      </c>
      <c r="C3" s="19" t="s">
        <v>37</v>
      </c>
      <c r="E3" s="20">
        <v>2</v>
      </c>
      <c r="F3" s="20" t="s">
        <v>38</v>
      </c>
      <c r="H3" s="348" t="s">
        <v>33</v>
      </c>
      <c r="I3" s="43">
        <v>2017</v>
      </c>
      <c r="J3" s="44"/>
      <c r="K3" s="45"/>
      <c r="M3" s="25" t="s">
        <v>34</v>
      </c>
      <c r="N3" s="25" t="s">
        <v>35</v>
      </c>
      <c r="O3" s="25" t="s">
        <v>36</v>
      </c>
      <c r="P3" s="22"/>
      <c r="Q3" s="26" t="s">
        <v>39</v>
      </c>
      <c r="R3" s="27">
        <v>479830</v>
      </c>
      <c r="S3" s="27">
        <v>222331</v>
      </c>
      <c r="T3" s="27">
        <v>257499</v>
      </c>
    </row>
    <row r="4" spans="1:20" ht="15.75" customHeight="1">
      <c r="A4" s="31" t="s">
        <v>139</v>
      </c>
      <c r="C4" s="19" t="s">
        <v>40</v>
      </c>
      <c r="E4" s="20">
        <v>3</v>
      </c>
      <c r="F4" s="20" t="s">
        <v>41</v>
      </c>
      <c r="H4" s="349"/>
      <c r="I4" s="46" t="s">
        <v>34</v>
      </c>
      <c r="J4" s="47" t="s">
        <v>35</v>
      </c>
      <c r="K4" s="48" t="s">
        <v>36</v>
      </c>
      <c r="M4" s="27">
        <v>7571345</v>
      </c>
      <c r="N4" s="27">
        <v>3653868</v>
      </c>
      <c r="O4" s="27">
        <v>3917477</v>
      </c>
      <c r="P4" s="22"/>
      <c r="Q4" s="26" t="s">
        <v>42</v>
      </c>
      <c r="R4" s="27">
        <v>135160</v>
      </c>
      <c r="S4" s="27">
        <v>62795</v>
      </c>
      <c r="T4" s="27">
        <v>72365</v>
      </c>
    </row>
    <row r="5" spans="3:20" ht="12.75">
      <c r="C5" s="19" t="s">
        <v>43</v>
      </c>
      <c r="E5" s="20">
        <v>4</v>
      </c>
      <c r="F5" s="20" t="s">
        <v>44</v>
      </c>
      <c r="H5" s="49" t="s">
        <v>140</v>
      </c>
      <c r="I5" s="50"/>
      <c r="J5" s="51"/>
      <c r="K5" s="52"/>
      <c r="M5" s="29">
        <v>120482</v>
      </c>
      <c r="N5" s="29">
        <v>61704</v>
      </c>
      <c r="O5" s="29">
        <v>58778</v>
      </c>
      <c r="P5" s="22"/>
      <c r="Q5" s="26" t="s">
        <v>45</v>
      </c>
      <c r="R5" s="27">
        <v>109955</v>
      </c>
      <c r="S5" s="27">
        <v>55153</v>
      </c>
      <c r="T5" s="27">
        <v>54802</v>
      </c>
    </row>
    <row r="6" spans="1:20" ht="12.75">
      <c r="A6" s="30" t="s">
        <v>20</v>
      </c>
      <c r="C6" s="19" t="s">
        <v>46</v>
      </c>
      <c r="E6" s="20">
        <v>5</v>
      </c>
      <c r="F6" s="20" t="s">
        <v>47</v>
      </c>
      <c r="H6" s="153" t="s">
        <v>34</v>
      </c>
      <c r="I6" s="154">
        <v>8080734</v>
      </c>
      <c r="J6" s="154">
        <v>3912910</v>
      </c>
      <c r="K6" s="154">
        <v>4167824</v>
      </c>
      <c r="M6" s="29">
        <v>120064</v>
      </c>
      <c r="N6" s="29">
        <v>61454</v>
      </c>
      <c r="O6" s="29">
        <v>58610</v>
      </c>
      <c r="P6" s="22"/>
      <c r="Q6" s="26" t="s">
        <v>48</v>
      </c>
      <c r="R6" s="27">
        <v>409257</v>
      </c>
      <c r="S6" s="27">
        <v>199566</v>
      </c>
      <c r="T6" s="27">
        <v>209691</v>
      </c>
    </row>
    <row r="7" spans="1:20" ht="12.75" customHeight="1">
      <c r="A7" s="31" t="s">
        <v>49</v>
      </c>
      <c r="C7" s="19" t="s">
        <v>50</v>
      </c>
      <c r="E7" s="20">
        <v>6</v>
      </c>
      <c r="F7" s="20" t="s">
        <v>51</v>
      </c>
      <c r="H7" s="155" t="s">
        <v>141</v>
      </c>
      <c r="I7" s="156">
        <v>607390</v>
      </c>
      <c r="J7" s="156">
        <v>312062</v>
      </c>
      <c r="K7" s="156">
        <v>295328</v>
      </c>
      <c r="M7" s="29">
        <v>119780</v>
      </c>
      <c r="N7" s="29">
        <v>61272</v>
      </c>
      <c r="O7" s="29">
        <v>58508</v>
      </c>
      <c r="P7" s="22"/>
      <c r="Q7" s="26" t="s">
        <v>52</v>
      </c>
      <c r="R7" s="27">
        <v>400686</v>
      </c>
      <c r="S7" s="27">
        <v>197911</v>
      </c>
      <c r="T7" s="27">
        <v>202775</v>
      </c>
    </row>
    <row r="8" spans="1:20" ht="14.25" customHeight="1">
      <c r="A8" s="31" t="s">
        <v>53</v>
      </c>
      <c r="C8" s="19" t="s">
        <v>54</v>
      </c>
      <c r="E8" s="20">
        <v>7</v>
      </c>
      <c r="F8" s="20" t="s">
        <v>55</v>
      </c>
      <c r="H8" s="155" t="s">
        <v>142</v>
      </c>
      <c r="I8" s="156">
        <v>601914</v>
      </c>
      <c r="J8" s="156">
        <v>308936</v>
      </c>
      <c r="K8" s="156">
        <v>292978</v>
      </c>
      <c r="M8" s="29">
        <v>119273</v>
      </c>
      <c r="N8" s="29">
        <v>61064</v>
      </c>
      <c r="O8" s="29">
        <v>58209</v>
      </c>
      <c r="P8" s="22"/>
      <c r="Q8" s="26" t="s">
        <v>56</v>
      </c>
      <c r="R8" s="27">
        <v>201593</v>
      </c>
      <c r="S8" s="27">
        <v>99557</v>
      </c>
      <c r="T8" s="27">
        <v>102036</v>
      </c>
    </row>
    <row r="9" spans="1:20" ht="15.75" customHeight="1">
      <c r="A9" s="31" t="s">
        <v>57</v>
      </c>
      <c r="C9" s="152" t="s">
        <v>58</v>
      </c>
      <c r="E9" s="20">
        <v>8</v>
      </c>
      <c r="F9" s="20" t="s">
        <v>59</v>
      </c>
      <c r="H9" s="155" t="s">
        <v>143</v>
      </c>
      <c r="I9" s="156">
        <v>602967</v>
      </c>
      <c r="J9" s="156">
        <v>308654</v>
      </c>
      <c r="K9" s="156">
        <v>294313</v>
      </c>
      <c r="M9" s="29">
        <v>118935</v>
      </c>
      <c r="N9" s="29">
        <v>60931</v>
      </c>
      <c r="O9" s="29">
        <v>58004</v>
      </c>
      <c r="P9" s="22"/>
      <c r="Q9" s="26" t="s">
        <v>60</v>
      </c>
      <c r="R9" s="27">
        <v>597522</v>
      </c>
      <c r="S9" s="27">
        <v>292176</v>
      </c>
      <c r="T9" s="27">
        <v>305346</v>
      </c>
    </row>
    <row r="10" spans="1:20" ht="12.75">
      <c r="A10" s="31" t="s">
        <v>61</v>
      </c>
      <c r="C10" s="19" t="s">
        <v>62</v>
      </c>
      <c r="E10" s="20">
        <v>9</v>
      </c>
      <c r="F10" s="20" t="s">
        <v>63</v>
      </c>
      <c r="H10" s="155" t="s">
        <v>144</v>
      </c>
      <c r="I10" s="156">
        <v>632370</v>
      </c>
      <c r="J10" s="156">
        <v>321173</v>
      </c>
      <c r="K10" s="156">
        <v>311197</v>
      </c>
      <c r="M10" s="29">
        <v>118833</v>
      </c>
      <c r="N10" s="29">
        <v>60903</v>
      </c>
      <c r="O10" s="29">
        <v>57930</v>
      </c>
      <c r="P10" s="22"/>
      <c r="Q10" s="26" t="s">
        <v>64</v>
      </c>
      <c r="R10" s="27">
        <v>1030623</v>
      </c>
      <c r="S10" s="27">
        <v>502287</v>
      </c>
      <c r="T10" s="27">
        <v>528336</v>
      </c>
    </row>
    <row r="11" spans="1:20" ht="12.75">
      <c r="A11" s="31" t="s">
        <v>65</v>
      </c>
      <c r="C11" s="19" t="s">
        <v>66</v>
      </c>
      <c r="E11" s="20">
        <v>10</v>
      </c>
      <c r="F11" s="20" t="s">
        <v>67</v>
      </c>
      <c r="H11" s="155" t="s">
        <v>145</v>
      </c>
      <c r="I11" s="156">
        <v>672749</v>
      </c>
      <c r="J11" s="156">
        <v>339928</v>
      </c>
      <c r="K11" s="156">
        <v>332821</v>
      </c>
      <c r="M11" s="29">
        <v>118730</v>
      </c>
      <c r="N11" s="29">
        <v>60874</v>
      </c>
      <c r="O11" s="29">
        <v>57856</v>
      </c>
      <c r="P11" s="22"/>
      <c r="Q11" s="26" t="s">
        <v>68</v>
      </c>
      <c r="R11" s="27">
        <v>353859</v>
      </c>
      <c r="S11" s="27">
        <v>167533</v>
      </c>
      <c r="T11" s="27">
        <v>186326</v>
      </c>
    </row>
    <row r="12" spans="1:20" ht="12.75">
      <c r="A12" s="31" t="s">
        <v>69</v>
      </c>
      <c r="C12" s="19" t="s">
        <v>70</v>
      </c>
      <c r="E12" s="20">
        <v>11</v>
      </c>
      <c r="F12" s="20" t="s">
        <v>71</v>
      </c>
      <c r="H12" s="155" t="s">
        <v>146</v>
      </c>
      <c r="I12" s="156">
        <v>650902</v>
      </c>
      <c r="J12" s="156">
        <v>329064</v>
      </c>
      <c r="K12" s="156">
        <v>321838</v>
      </c>
      <c r="M12" s="29">
        <v>118696</v>
      </c>
      <c r="N12" s="29">
        <v>60878</v>
      </c>
      <c r="O12" s="29">
        <v>57818</v>
      </c>
      <c r="P12" s="22"/>
      <c r="Q12" s="26" t="s">
        <v>72</v>
      </c>
      <c r="R12" s="27">
        <v>851299</v>
      </c>
      <c r="S12" s="27">
        <v>406597</v>
      </c>
      <c r="T12" s="27">
        <v>444702</v>
      </c>
    </row>
    <row r="13" spans="1:20" ht="12.75">
      <c r="A13" s="31" t="s">
        <v>73</v>
      </c>
      <c r="C13" s="19" t="s">
        <v>74</v>
      </c>
      <c r="E13" s="20">
        <v>12</v>
      </c>
      <c r="F13" s="20" t="s">
        <v>75</v>
      </c>
      <c r="H13" s="155" t="s">
        <v>147</v>
      </c>
      <c r="I13" s="156">
        <v>651442</v>
      </c>
      <c r="J13" s="156">
        <v>316050</v>
      </c>
      <c r="K13" s="156">
        <v>335392</v>
      </c>
      <c r="M13" s="29">
        <v>119101</v>
      </c>
      <c r="N13" s="29">
        <v>61076</v>
      </c>
      <c r="O13" s="29">
        <v>58025</v>
      </c>
      <c r="P13" s="22"/>
      <c r="Q13" s="26" t="s">
        <v>76</v>
      </c>
      <c r="R13" s="27">
        <v>1094488</v>
      </c>
      <c r="S13" s="27">
        <v>518960</v>
      </c>
      <c r="T13" s="27">
        <v>575528</v>
      </c>
    </row>
    <row r="14" spans="1:20" ht="12.75">
      <c r="A14" s="31" t="s">
        <v>77</v>
      </c>
      <c r="C14" s="19" t="s">
        <v>78</v>
      </c>
      <c r="E14" s="20">
        <v>13</v>
      </c>
      <c r="F14" s="20" t="s">
        <v>79</v>
      </c>
      <c r="H14" s="155" t="s">
        <v>148</v>
      </c>
      <c r="I14" s="156">
        <v>640060</v>
      </c>
      <c r="J14" s="156">
        <v>303971</v>
      </c>
      <c r="K14" s="156">
        <v>336089</v>
      </c>
      <c r="M14" s="29">
        <v>119856</v>
      </c>
      <c r="N14" s="29">
        <v>61418</v>
      </c>
      <c r="O14" s="29">
        <v>58438</v>
      </c>
      <c r="P14" s="22"/>
      <c r="Q14" s="26" t="s">
        <v>80</v>
      </c>
      <c r="R14" s="27">
        <v>234948</v>
      </c>
      <c r="S14" s="27">
        <v>112703</v>
      </c>
      <c r="T14" s="27">
        <v>122245</v>
      </c>
    </row>
    <row r="15" spans="1:20" ht="12.75">
      <c r="A15" s="31" t="s">
        <v>81</v>
      </c>
      <c r="C15" s="19" t="s">
        <v>82</v>
      </c>
      <c r="E15" s="20">
        <v>14</v>
      </c>
      <c r="F15" s="20" t="s">
        <v>83</v>
      </c>
      <c r="H15" s="155" t="s">
        <v>149</v>
      </c>
      <c r="I15" s="156">
        <v>563389</v>
      </c>
      <c r="J15" s="156">
        <v>268367</v>
      </c>
      <c r="K15" s="156">
        <v>295022</v>
      </c>
      <c r="M15" s="29">
        <v>121019</v>
      </c>
      <c r="N15" s="29">
        <v>61921</v>
      </c>
      <c r="O15" s="29">
        <v>59098</v>
      </c>
      <c r="P15" s="22"/>
      <c r="Q15" s="26" t="s">
        <v>84</v>
      </c>
      <c r="R15" s="27">
        <v>147933</v>
      </c>
      <c r="S15" s="27">
        <v>68544</v>
      </c>
      <c r="T15" s="27">
        <v>79389</v>
      </c>
    </row>
    <row r="16" spans="1:20" ht="12.75">
      <c r="A16" s="31" t="s">
        <v>22</v>
      </c>
      <c r="C16" s="19" t="s">
        <v>85</v>
      </c>
      <c r="E16" s="20">
        <v>15</v>
      </c>
      <c r="F16" s="20" t="s">
        <v>86</v>
      </c>
      <c r="H16" s="155" t="s">
        <v>150</v>
      </c>
      <c r="I16" s="156">
        <v>519261</v>
      </c>
      <c r="J16" s="156">
        <v>244556</v>
      </c>
      <c r="K16" s="156">
        <v>274705</v>
      </c>
      <c r="M16" s="29">
        <v>122272</v>
      </c>
      <c r="N16" s="29">
        <v>62471</v>
      </c>
      <c r="O16" s="29">
        <v>59801</v>
      </c>
      <c r="P16" s="22"/>
      <c r="Q16" s="26" t="s">
        <v>87</v>
      </c>
      <c r="R16" s="27">
        <v>98209</v>
      </c>
      <c r="S16" s="27">
        <v>49277</v>
      </c>
      <c r="T16" s="27">
        <v>48932</v>
      </c>
    </row>
    <row r="17" spans="1:20" ht="12.75">
      <c r="A17" s="32" t="s">
        <v>88</v>
      </c>
      <c r="C17" s="19" t="s">
        <v>89</v>
      </c>
      <c r="E17" s="20">
        <v>16</v>
      </c>
      <c r="F17" s="20" t="s">
        <v>90</v>
      </c>
      <c r="H17" s="155" t="s">
        <v>151</v>
      </c>
      <c r="I17" s="156">
        <v>503389</v>
      </c>
      <c r="J17" s="156">
        <v>233302</v>
      </c>
      <c r="K17" s="156">
        <v>270087</v>
      </c>
      <c r="M17" s="29">
        <v>123722</v>
      </c>
      <c r="N17" s="29">
        <v>63080</v>
      </c>
      <c r="O17" s="29">
        <v>60642</v>
      </c>
      <c r="P17" s="22"/>
      <c r="Q17" s="26" t="s">
        <v>91</v>
      </c>
      <c r="R17" s="27">
        <v>108457</v>
      </c>
      <c r="S17" s="27">
        <v>52580</v>
      </c>
      <c r="T17" s="27">
        <v>55877</v>
      </c>
    </row>
    <row r="18" spans="1:20" ht="33.75" customHeight="1">
      <c r="A18" s="158" t="s">
        <v>152</v>
      </c>
      <c r="C18" s="19" t="s">
        <v>92</v>
      </c>
      <c r="E18" s="20">
        <v>17</v>
      </c>
      <c r="F18" s="20" t="s">
        <v>93</v>
      </c>
      <c r="H18" s="155" t="s">
        <v>153</v>
      </c>
      <c r="I18" s="156">
        <v>439872</v>
      </c>
      <c r="J18" s="156">
        <v>200142</v>
      </c>
      <c r="K18" s="156">
        <v>239730</v>
      </c>
      <c r="M18" s="29">
        <v>125124</v>
      </c>
      <c r="N18" s="29">
        <v>63639</v>
      </c>
      <c r="O18" s="29">
        <v>61485</v>
      </c>
      <c r="P18" s="22"/>
      <c r="Q18" s="26" t="s">
        <v>94</v>
      </c>
      <c r="R18" s="27">
        <v>258212</v>
      </c>
      <c r="S18" s="27">
        <v>125944</v>
      </c>
      <c r="T18" s="27">
        <v>132268</v>
      </c>
    </row>
    <row r="19" spans="1:20" ht="33.75" customHeight="1">
      <c r="A19" s="158" t="s">
        <v>154</v>
      </c>
      <c r="C19" s="19" t="s">
        <v>95</v>
      </c>
      <c r="E19" s="20">
        <v>18</v>
      </c>
      <c r="F19" s="20" t="s">
        <v>96</v>
      </c>
      <c r="H19" s="155" t="s">
        <v>155</v>
      </c>
      <c r="I19" s="156">
        <v>341916</v>
      </c>
      <c r="J19" s="156">
        <v>152813</v>
      </c>
      <c r="K19" s="156">
        <v>189103</v>
      </c>
      <c r="M19" s="29">
        <v>126598</v>
      </c>
      <c r="N19" s="29">
        <v>64282</v>
      </c>
      <c r="O19" s="29">
        <v>62316</v>
      </c>
      <c r="P19" s="22"/>
      <c r="Q19" s="26" t="s">
        <v>97</v>
      </c>
      <c r="R19" s="27">
        <v>24160</v>
      </c>
      <c r="S19" s="27">
        <v>12726</v>
      </c>
      <c r="T19" s="27">
        <v>11434</v>
      </c>
    </row>
    <row r="20" spans="1:20" ht="33.75" customHeight="1">
      <c r="A20" s="158" t="s">
        <v>156</v>
      </c>
      <c r="C20" s="19" t="s">
        <v>98</v>
      </c>
      <c r="E20" s="20">
        <v>19</v>
      </c>
      <c r="F20" s="20" t="s">
        <v>99</v>
      </c>
      <c r="H20" s="155" t="s">
        <v>157</v>
      </c>
      <c r="I20" s="156">
        <v>253646</v>
      </c>
      <c r="J20" s="156">
        <v>111646</v>
      </c>
      <c r="K20" s="156">
        <v>142000</v>
      </c>
      <c r="M20" s="29">
        <v>128143</v>
      </c>
      <c r="N20" s="29">
        <v>65043</v>
      </c>
      <c r="O20" s="29">
        <v>63100</v>
      </c>
      <c r="P20" s="22"/>
      <c r="Q20" s="26" t="s">
        <v>100</v>
      </c>
      <c r="R20" s="27">
        <v>377272</v>
      </c>
      <c r="S20" s="27">
        <v>184951</v>
      </c>
      <c r="T20" s="27">
        <v>192321</v>
      </c>
    </row>
    <row r="21" spans="1:20" ht="33.75" customHeight="1">
      <c r="A21" s="158" t="s">
        <v>158</v>
      </c>
      <c r="C21" s="19" t="s">
        <v>101</v>
      </c>
      <c r="E21" s="20">
        <v>20</v>
      </c>
      <c r="F21" s="20" t="s">
        <v>102</v>
      </c>
      <c r="H21" s="155" t="s">
        <v>159</v>
      </c>
      <c r="I21" s="156">
        <v>177853</v>
      </c>
      <c r="J21" s="156">
        <v>76747</v>
      </c>
      <c r="K21" s="156">
        <v>101106</v>
      </c>
      <c r="M21" s="29">
        <v>129625</v>
      </c>
      <c r="N21" s="29">
        <v>65820</v>
      </c>
      <c r="O21" s="29">
        <v>63805</v>
      </c>
      <c r="P21" s="22"/>
      <c r="Q21" s="26" t="s">
        <v>103</v>
      </c>
      <c r="R21" s="27">
        <v>651586</v>
      </c>
      <c r="S21" s="27">
        <v>319009</v>
      </c>
      <c r="T21" s="27">
        <v>332577</v>
      </c>
    </row>
    <row r="22" spans="1:20" ht="33.75" customHeight="1">
      <c r="A22" s="158" t="s">
        <v>300</v>
      </c>
      <c r="C22" s="19" t="s">
        <v>104</v>
      </c>
      <c r="E22" s="20">
        <v>55</v>
      </c>
      <c r="F22" s="20" t="s">
        <v>105</v>
      </c>
      <c r="H22" s="155" t="s">
        <v>161</v>
      </c>
      <c r="I22" s="156">
        <v>113108</v>
      </c>
      <c r="J22" s="156">
        <v>45521</v>
      </c>
      <c r="K22" s="156">
        <v>67587</v>
      </c>
      <c r="M22" s="29">
        <v>131107</v>
      </c>
      <c r="N22" s="29">
        <v>66558</v>
      </c>
      <c r="O22" s="29">
        <v>64549</v>
      </c>
      <c r="P22" s="22"/>
      <c r="Q22" s="26" t="s">
        <v>106</v>
      </c>
      <c r="R22" s="27">
        <v>6296</v>
      </c>
      <c r="S22" s="27">
        <v>3268</v>
      </c>
      <c r="T22" s="27">
        <v>3028</v>
      </c>
    </row>
    <row r="23" spans="1:20" ht="33.75" customHeight="1">
      <c r="A23" s="158" t="s">
        <v>162</v>
      </c>
      <c r="C23" s="33" t="s">
        <v>107</v>
      </c>
      <c r="E23" s="20">
        <v>66</v>
      </c>
      <c r="F23" s="20" t="s">
        <v>108</v>
      </c>
      <c r="H23" s="155" t="s">
        <v>128</v>
      </c>
      <c r="I23" s="156">
        <v>108506</v>
      </c>
      <c r="J23" s="156">
        <v>39978</v>
      </c>
      <c r="K23" s="156">
        <v>68528</v>
      </c>
      <c r="M23" s="29">
        <v>132790</v>
      </c>
      <c r="N23" s="29">
        <v>67353</v>
      </c>
      <c r="O23" s="29">
        <v>65437</v>
      </c>
      <c r="P23" s="22"/>
      <c r="Q23" s="28" t="s">
        <v>34</v>
      </c>
      <c r="R23" s="34">
        <f>SUM(R3:R22)</f>
        <v>7571345</v>
      </c>
      <c r="S23" s="34">
        <f>SUM(S3:S22)</f>
        <v>3653868</v>
      </c>
      <c r="T23" s="34">
        <f>SUM(T3:T22)</f>
        <v>3917477</v>
      </c>
    </row>
    <row r="24" spans="1:16" ht="33.75" customHeight="1" thickBot="1">
      <c r="A24" s="158" t="s">
        <v>163</v>
      </c>
      <c r="C24" s="19" t="s">
        <v>109</v>
      </c>
      <c r="E24" s="20">
        <v>77</v>
      </c>
      <c r="F24" s="20" t="s">
        <v>110</v>
      </c>
      <c r="M24" s="29">
        <v>133340</v>
      </c>
      <c r="N24" s="29">
        <v>67602</v>
      </c>
      <c r="O24" s="29">
        <v>65738</v>
      </c>
      <c r="P24" s="22"/>
    </row>
    <row r="25" spans="1:20" ht="33.75" customHeight="1">
      <c r="A25" s="158" t="s">
        <v>164</v>
      </c>
      <c r="C25" s="19" t="s">
        <v>111</v>
      </c>
      <c r="E25" s="20">
        <v>88</v>
      </c>
      <c r="F25" s="20" t="s">
        <v>112</v>
      </c>
      <c r="M25" s="29">
        <v>132165</v>
      </c>
      <c r="N25" s="29">
        <v>67024</v>
      </c>
      <c r="O25" s="29">
        <v>65141</v>
      </c>
      <c r="P25" s="22"/>
      <c r="Q25" s="350" t="s">
        <v>135</v>
      </c>
      <c r="R25" s="351"/>
      <c r="S25" s="351"/>
      <c r="T25" s="352"/>
    </row>
    <row r="26" spans="1:20" ht="15" customHeight="1" thickBot="1">
      <c r="A26" s="32" t="s">
        <v>129</v>
      </c>
      <c r="C26" s="19" t="s">
        <v>113</v>
      </c>
      <c r="E26" s="20">
        <v>98</v>
      </c>
      <c r="F26" s="20" t="s">
        <v>114</v>
      </c>
      <c r="M26" s="29">
        <v>129957</v>
      </c>
      <c r="N26" s="29">
        <v>65924</v>
      </c>
      <c r="O26" s="29">
        <v>64033</v>
      </c>
      <c r="P26" s="22"/>
      <c r="Q26" s="345" t="s">
        <v>137</v>
      </c>
      <c r="R26" s="346"/>
      <c r="S26" s="346"/>
      <c r="T26" s="347"/>
    </row>
    <row r="27" spans="1:20" s="61" customFormat="1" ht="26.25" customHeight="1">
      <c r="A27" s="159" t="s">
        <v>301</v>
      </c>
      <c r="C27" s="62" t="s">
        <v>115</v>
      </c>
      <c r="D27" s="63"/>
      <c r="E27" s="64"/>
      <c r="F27" s="64"/>
      <c r="M27" s="65">
        <v>127797</v>
      </c>
      <c r="N27" s="65">
        <v>64838</v>
      </c>
      <c r="O27" s="65">
        <v>62959</v>
      </c>
      <c r="P27" s="66"/>
      <c r="Q27" s="353" t="s">
        <v>33</v>
      </c>
      <c r="R27" s="67">
        <v>2015</v>
      </c>
      <c r="S27" s="68"/>
      <c r="T27" s="69"/>
    </row>
    <row r="28" spans="1:20" s="61" customFormat="1" ht="26.25" customHeight="1">
      <c r="A28" s="159" t="s">
        <v>302</v>
      </c>
      <c r="C28" s="62" t="s">
        <v>116</v>
      </c>
      <c r="D28" s="63"/>
      <c r="E28" s="70"/>
      <c r="F28" s="70"/>
      <c r="M28" s="65">
        <v>125232</v>
      </c>
      <c r="N28" s="65">
        <v>63602</v>
      </c>
      <c r="O28" s="65">
        <v>61630</v>
      </c>
      <c r="P28" s="66"/>
      <c r="Q28" s="354"/>
      <c r="R28" s="71" t="s">
        <v>34</v>
      </c>
      <c r="S28" s="72" t="s">
        <v>35</v>
      </c>
      <c r="T28" s="73" t="s">
        <v>36</v>
      </c>
    </row>
    <row r="29" spans="1:20" s="61" customFormat="1" ht="44.25" customHeight="1">
      <c r="A29" s="159" t="s">
        <v>303</v>
      </c>
      <c r="C29" s="62" t="s">
        <v>117</v>
      </c>
      <c r="D29" s="63"/>
      <c r="E29" s="70"/>
      <c r="F29" s="70"/>
      <c r="M29" s="65">
        <v>124055</v>
      </c>
      <c r="N29" s="65">
        <v>62761</v>
      </c>
      <c r="O29" s="65">
        <v>61294</v>
      </c>
      <c r="P29" s="66"/>
      <c r="Q29" s="74" t="s">
        <v>140</v>
      </c>
      <c r="R29" s="75"/>
      <c r="S29" s="76"/>
      <c r="T29" s="77"/>
    </row>
    <row r="30" spans="1:20" s="61" customFormat="1" ht="26.25" customHeight="1">
      <c r="A30" s="159" t="s">
        <v>304</v>
      </c>
      <c r="C30" s="62" t="s">
        <v>118</v>
      </c>
      <c r="D30" s="63"/>
      <c r="E30" s="70"/>
      <c r="F30" s="70"/>
      <c r="M30" s="65">
        <v>125190</v>
      </c>
      <c r="N30" s="65">
        <v>62619</v>
      </c>
      <c r="O30" s="65">
        <v>62571</v>
      </c>
      <c r="P30" s="66"/>
      <c r="Q30" s="78" t="s">
        <v>34</v>
      </c>
      <c r="R30" s="79">
        <v>7878783</v>
      </c>
      <c r="S30" s="80">
        <v>3810013</v>
      </c>
      <c r="T30" s="81">
        <v>4068770</v>
      </c>
    </row>
    <row r="31" spans="1:20" s="61" customFormat="1" ht="26.25" customHeight="1">
      <c r="A31" s="32" t="s">
        <v>305</v>
      </c>
      <c r="C31" s="62" t="s">
        <v>119</v>
      </c>
      <c r="D31" s="63"/>
      <c r="E31" s="70"/>
      <c r="F31" s="70"/>
      <c r="M31" s="65">
        <v>127692</v>
      </c>
      <c r="N31" s="65">
        <v>62895</v>
      </c>
      <c r="O31" s="65">
        <v>64797</v>
      </c>
      <c r="P31" s="66"/>
      <c r="Q31" s="82" t="s">
        <v>141</v>
      </c>
      <c r="R31" s="83">
        <v>603230</v>
      </c>
      <c r="S31" s="84">
        <v>309432</v>
      </c>
      <c r="T31" s="85">
        <v>293798</v>
      </c>
    </row>
    <row r="32" spans="1:20" ht="14.25" customHeight="1">
      <c r="A32" s="160" t="s">
        <v>306</v>
      </c>
      <c r="C32" s="19" t="s">
        <v>120</v>
      </c>
      <c r="M32" s="29">
        <v>129742</v>
      </c>
      <c r="N32" s="29">
        <v>62993</v>
      </c>
      <c r="O32" s="29">
        <v>66749</v>
      </c>
      <c r="P32" s="22"/>
      <c r="Q32" s="53" t="s">
        <v>142</v>
      </c>
      <c r="R32" s="54">
        <v>598182</v>
      </c>
      <c r="S32" s="55">
        <v>306434</v>
      </c>
      <c r="T32" s="56">
        <v>291748</v>
      </c>
    </row>
    <row r="33" spans="1:20" ht="12.75">
      <c r="A33" s="160" t="s">
        <v>307</v>
      </c>
      <c r="C33" s="152" t="s">
        <v>121</v>
      </c>
      <c r="M33" s="29">
        <v>131768</v>
      </c>
      <c r="N33" s="29">
        <v>63030</v>
      </c>
      <c r="O33" s="29">
        <v>68738</v>
      </c>
      <c r="P33" s="22"/>
      <c r="Q33" s="53" t="s">
        <v>143</v>
      </c>
      <c r="R33" s="54">
        <v>605068</v>
      </c>
      <c r="S33" s="55">
        <v>309819</v>
      </c>
      <c r="T33" s="56">
        <v>295249</v>
      </c>
    </row>
    <row r="34" spans="1:20" ht="25.5">
      <c r="A34" s="160" t="s">
        <v>308</v>
      </c>
      <c r="C34" s="19" t="s">
        <v>54</v>
      </c>
      <c r="M34" s="29">
        <v>132712</v>
      </c>
      <c r="N34" s="29">
        <v>62862</v>
      </c>
      <c r="O34" s="29">
        <v>69850</v>
      </c>
      <c r="P34" s="22"/>
      <c r="Q34" s="53" t="s">
        <v>144</v>
      </c>
      <c r="R34" s="54">
        <v>642476</v>
      </c>
      <c r="S34" s="55">
        <v>325752</v>
      </c>
      <c r="T34" s="56">
        <v>316724</v>
      </c>
    </row>
    <row r="35" spans="1:20" ht="12.75">
      <c r="A35" s="160" t="s">
        <v>309</v>
      </c>
      <c r="C35" s="19" t="s">
        <v>122</v>
      </c>
      <c r="M35" s="29">
        <v>131882</v>
      </c>
      <c r="N35" s="29">
        <v>62354</v>
      </c>
      <c r="O35" s="29">
        <v>69528</v>
      </c>
      <c r="P35" s="22"/>
      <c r="Q35" s="53" t="s">
        <v>145</v>
      </c>
      <c r="R35" s="54">
        <v>669960</v>
      </c>
      <c r="S35" s="55">
        <v>338888</v>
      </c>
      <c r="T35" s="56">
        <v>331072</v>
      </c>
    </row>
    <row r="36" spans="1:20" ht="25.5">
      <c r="A36" s="160" t="s">
        <v>310</v>
      </c>
      <c r="C36" s="19" t="s">
        <v>123</v>
      </c>
      <c r="M36" s="29">
        <v>129823</v>
      </c>
      <c r="N36" s="29">
        <v>61588</v>
      </c>
      <c r="O36" s="29">
        <v>68235</v>
      </c>
      <c r="P36" s="22"/>
      <c r="Q36" s="53" t="s">
        <v>146</v>
      </c>
      <c r="R36" s="54">
        <v>635633</v>
      </c>
      <c r="S36" s="55">
        <v>319048</v>
      </c>
      <c r="T36" s="56">
        <v>316585</v>
      </c>
    </row>
    <row r="37" spans="1:20" ht="25.5">
      <c r="A37" s="160" t="s">
        <v>311</v>
      </c>
      <c r="C37" s="19" t="s">
        <v>124</v>
      </c>
      <c r="D37" s="36"/>
      <c r="M37" s="29">
        <v>127922</v>
      </c>
      <c r="N37" s="29">
        <v>60850</v>
      </c>
      <c r="O37" s="29">
        <v>67072</v>
      </c>
      <c r="P37" s="22"/>
      <c r="Q37" s="53" t="s">
        <v>147</v>
      </c>
      <c r="R37" s="54">
        <v>657874</v>
      </c>
      <c r="S37" s="55">
        <v>313458</v>
      </c>
      <c r="T37" s="56">
        <v>344416</v>
      </c>
    </row>
    <row r="38" spans="1:20" ht="12.75">
      <c r="A38" s="152" t="s">
        <v>312</v>
      </c>
      <c r="C38" s="19" t="s">
        <v>125</v>
      </c>
      <c r="D38" s="37"/>
      <c r="M38" s="29">
        <v>126082</v>
      </c>
      <c r="N38" s="29">
        <v>60165</v>
      </c>
      <c r="O38" s="29">
        <v>65917</v>
      </c>
      <c r="P38" s="22"/>
      <c r="Q38" s="53" t="s">
        <v>148</v>
      </c>
      <c r="R38" s="54">
        <v>614779</v>
      </c>
      <c r="S38" s="55">
        <v>293158</v>
      </c>
      <c r="T38" s="56">
        <v>321621</v>
      </c>
    </row>
    <row r="39" spans="1:20" ht="12.75">
      <c r="A39" s="18" t="s">
        <v>313</v>
      </c>
      <c r="C39" s="19" t="s">
        <v>126</v>
      </c>
      <c r="D39" s="37"/>
      <c r="M39" s="29">
        <v>123600</v>
      </c>
      <c r="N39" s="29">
        <v>59117</v>
      </c>
      <c r="O39" s="29">
        <v>64483</v>
      </c>
      <c r="P39" s="22"/>
      <c r="Q39" s="53" t="s">
        <v>149</v>
      </c>
      <c r="R39" s="54">
        <v>536343</v>
      </c>
      <c r="S39" s="55">
        <v>254902</v>
      </c>
      <c r="T39" s="56">
        <v>281441</v>
      </c>
    </row>
    <row r="40" spans="1:20" ht="12.75">
      <c r="A40" s="24" t="s">
        <v>314</v>
      </c>
      <c r="C40" s="19" t="s">
        <v>127</v>
      </c>
      <c r="D40" s="37"/>
      <c r="M40" s="29">
        <v>120324</v>
      </c>
      <c r="N40" s="29">
        <v>57551</v>
      </c>
      <c r="O40" s="29">
        <v>62773</v>
      </c>
      <c r="P40" s="22"/>
      <c r="Q40" s="53" t="s">
        <v>150</v>
      </c>
      <c r="R40" s="54">
        <v>516837</v>
      </c>
      <c r="S40" s="55">
        <v>242123</v>
      </c>
      <c r="T40" s="56">
        <v>274714</v>
      </c>
    </row>
    <row r="41" spans="1:20" ht="12.75">
      <c r="A41" s="31" t="s">
        <v>315</v>
      </c>
      <c r="M41" s="29">
        <v>116606</v>
      </c>
      <c r="N41" s="29">
        <v>55686</v>
      </c>
      <c r="O41" s="29">
        <v>60920</v>
      </c>
      <c r="P41" s="22"/>
      <c r="Q41" s="53" t="s">
        <v>151</v>
      </c>
      <c r="R41" s="54">
        <v>489703</v>
      </c>
      <c r="S41" s="55">
        <v>225926</v>
      </c>
      <c r="T41" s="56">
        <v>263777</v>
      </c>
    </row>
    <row r="42" spans="1:20" ht="12.75">
      <c r="A42" s="31" t="s">
        <v>316</v>
      </c>
      <c r="M42" s="29">
        <v>112852</v>
      </c>
      <c r="N42" s="29">
        <v>53849</v>
      </c>
      <c r="O42" s="29">
        <v>59003</v>
      </c>
      <c r="P42" s="22"/>
      <c r="Q42" s="53" t="s">
        <v>153</v>
      </c>
      <c r="R42" s="54">
        <v>406084</v>
      </c>
      <c r="S42" s="55">
        <v>183930</v>
      </c>
      <c r="T42" s="56">
        <v>222154</v>
      </c>
    </row>
    <row r="43" spans="1:20" ht="12.75">
      <c r="A43" s="31" t="s">
        <v>317</v>
      </c>
      <c r="M43" s="29">
        <v>108852</v>
      </c>
      <c r="N43" s="29">
        <v>51919</v>
      </c>
      <c r="O43" s="29">
        <v>56933</v>
      </c>
      <c r="P43" s="22"/>
      <c r="Q43" s="53" t="s">
        <v>155</v>
      </c>
      <c r="R43" s="54">
        <v>309925</v>
      </c>
      <c r="S43" s="55">
        <v>138521</v>
      </c>
      <c r="T43" s="56">
        <v>171404</v>
      </c>
    </row>
    <row r="44" spans="1:20" ht="12.75">
      <c r="A44" s="152" t="s">
        <v>318</v>
      </c>
      <c r="M44" s="29">
        <v>105945</v>
      </c>
      <c r="N44" s="29">
        <v>50470</v>
      </c>
      <c r="O44" s="29">
        <v>55475</v>
      </c>
      <c r="P44" s="22"/>
      <c r="Q44" s="53" t="s">
        <v>157</v>
      </c>
      <c r="R44" s="54">
        <v>230197</v>
      </c>
      <c r="S44" s="55">
        <v>101631</v>
      </c>
      <c r="T44" s="56">
        <v>128566</v>
      </c>
    </row>
    <row r="45" spans="1:20" ht="15">
      <c r="A45" s="161" t="s">
        <v>319</v>
      </c>
      <c r="M45" s="29">
        <v>104800</v>
      </c>
      <c r="N45" s="29">
        <v>49806</v>
      </c>
      <c r="O45" s="29">
        <v>54994</v>
      </c>
      <c r="P45" s="22"/>
      <c r="Q45" s="53" t="s">
        <v>159</v>
      </c>
      <c r="R45" s="54">
        <v>158670</v>
      </c>
      <c r="S45" s="55">
        <v>68583</v>
      </c>
      <c r="T45" s="56">
        <v>90087</v>
      </c>
    </row>
    <row r="46" spans="1:20" ht="15">
      <c r="A46" s="161" t="s">
        <v>320</v>
      </c>
      <c r="M46" s="29">
        <v>104794</v>
      </c>
      <c r="N46" s="29">
        <v>49648</v>
      </c>
      <c r="O46" s="29">
        <v>55146</v>
      </c>
      <c r="P46" s="22"/>
      <c r="Q46" s="53" t="s">
        <v>161</v>
      </c>
      <c r="R46" s="54">
        <v>103406</v>
      </c>
      <c r="S46" s="55">
        <v>41392</v>
      </c>
      <c r="T46" s="56">
        <v>62014</v>
      </c>
    </row>
    <row r="47" spans="1:20" ht="15.75" thickBot="1">
      <c r="A47" s="161" t="s">
        <v>321</v>
      </c>
      <c r="M47" s="29">
        <v>104561</v>
      </c>
      <c r="N47" s="29">
        <v>49381</v>
      </c>
      <c r="O47" s="29">
        <v>55180</v>
      </c>
      <c r="P47" s="22"/>
      <c r="Q47" s="57" t="s">
        <v>128</v>
      </c>
      <c r="R47" s="58">
        <v>100416</v>
      </c>
      <c r="S47" s="59">
        <v>37016</v>
      </c>
      <c r="T47" s="60">
        <v>63400</v>
      </c>
    </row>
    <row r="48" spans="1:20" ht="15">
      <c r="A48" s="161" t="s">
        <v>322</v>
      </c>
      <c r="M48" s="29">
        <v>104278</v>
      </c>
      <c r="N48" s="29">
        <v>49084</v>
      </c>
      <c r="O48" s="29">
        <v>55194</v>
      </c>
      <c r="P48" s="22"/>
      <c r="Q48" s="22"/>
      <c r="R48" s="22"/>
      <c r="S48" s="22"/>
      <c r="T48" s="22"/>
    </row>
    <row r="49" spans="1:20" ht="15">
      <c r="A49" s="161" t="s">
        <v>323</v>
      </c>
      <c r="M49" s="29">
        <v>103962</v>
      </c>
      <c r="N49" s="29">
        <v>48778</v>
      </c>
      <c r="O49" s="29">
        <v>55184</v>
      </c>
      <c r="P49" s="22"/>
      <c r="Q49" s="22"/>
      <c r="R49" s="22"/>
      <c r="S49" s="22"/>
      <c r="T49" s="22"/>
    </row>
    <row r="50" spans="1:20" ht="15">
      <c r="A50" s="161" t="s">
        <v>324</v>
      </c>
      <c r="M50" s="29">
        <v>103448</v>
      </c>
      <c r="N50" s="29">
        <v>48396</v>
      </c>
      <c r="O50" s="29">
        <v>55052</v>
      </c>
      <c r="P50" s="22"/>
      <c r="Q50" s="22"/>
      <c r="R50" s="22"/>
      <c r="S50" s="22"/>
      <c r="T50" s="22"/>
    </row>
    <row r="51" spans="1:20" ht="15">
      <c r="A51" s="161" t="s">
        <v>325</v>
      </c>
      <c r="M51" s="29">
        <v>102715</v>
      </c>
      <c r="N51" s="29">
        <v>47923</v>
      </c>
      <c r="O51" s="29">
        <v>54792</v>
      </c>
      <c r="P51" s="22"/>
      <c r="Q51" s="22"/>
      <c r="R51" s="22"/>
      <c r="S51" s="22"/>
      <c r="T51" s="22"/>
    </row>
    <row r="52" spans="1:20" ht="15">
      <c r="A52" s="161" t="s">
        <v>326</v>
      </c>
      <c r="M52" s="29">
        <v>101971</v>
      </c>
      <c r="N52" s="29">
        <v>47444</v>
      </c>
      <c r="O52" s="29">
        <v>54527</v>
      </c>
      <c r="P52" s="22"/>
      <c r="Q52" s="22"/>
      <c r="R52" s="22"/>
      <c r="S52" s="22"/>
      <c r="T52" s="22"/>
    </row>
    <row r="53" spans="1:20" ht="15">
      <c r="A53" s="161" t="s">
        <v>327</v>
      </c>
      <c r="M53" s="29">
        <v>101260</v>
      </c>
      <c r="N53" s="29">
        <v>46986</v>
      </c>
      <c r="O53" s="29">
        <v>54274</v>
      </c>
      <c r="P53" s="22"/>
      <c r="Q53" s="22"/>
      <c r="R53" s="22"/>
      <c r="S53" s="22"/>
      <c r="T53" s="22"/>
    </row>
    <row r="54" spans="1:20" ht="15">
      <c r="A54" s="161" t="s">
        <v>328</v>
      </c>
      <c r="M54" s="29">
        <v>99728</v>
      </c>
      <c r="N54" s="29">
        <v>46141</v>
      </c>
      <c r="O54" s="29">
        <v>53587</v>
      </c>
      <c r="P54" s="22"/>
      <c r="Q54" s="22"/>
      <c r="R54" s="22"/>
      <c r="S54" s="22"/>
      <c r="T54" s="22"/>
    </row>
    <row r="55" spans="1:20" ht="12.75">
      <c r="A55" s="152" t="s">
        <v>291</v>
      </c>
      <c r="M55" s="29">
        <v>97001</v>
      </c>
      <c r="N55" s="29">
        <v>44730</v>
      </c>
      <c r="O55" s="29">
        <v>52271</v>
      </c>
      <c r="P55" s="22"/>
      <c r="Q55" s="22"/>
      <c r="R55" s="22"/>
      <c r="S55" s="22"/>
      <c r="T55" s="22"/>
    </row>
    <row r="56" spans="1:20" ht="75">
      <c r="A56" s="162" t="s">
        <v>292</v>
      </c>
      <c r="M56" s="29">
        <v>93445</v>
      </c>
      <c r="N56" s="29">
        <v>42931</v>
      </c>
      <c r="O56" s="29">
        <v>50514</v>
      </c>
      <c r="P56" s="22"/>
      <c r="Q56" s="22"/>
      <c r="R56" s="22"/>
      <c r="S56" s="22"/>
      <c r="T56" s="22"/>
    </row>
    <row r="57" spans="1:20" ht="45">
      <c r="A57" s="163" t="s">
        <v>293</v>
      </c>
      <c r="M57" s="29">
        <v>89853</v>
      </c>
      <c r="N57" s="29">
        <v>41126</v>
      </c>
      <c r="O57" s="29">
        <v>48727</v>
      </c>
      <c r="P57" s="22"/>
      <c r="Q57" s="22"/>
      <c r="R57" s="22"/>
      <c r="S57" s="22"/>
      <c r="T57" s="22"/>
    </row>
    <row r="58" spans="1:20" ht="30">
      <c r="A58" s="163" t="s">
        <v>294</v>
      </c>
      <c r="M58" s="29">
        <v>86123</v>
      </c>
      <c r="N58" s="29">
        <v>39261</v>
      </c>
      <c r="O58" s="29">
        <v>46862</v>
      </c>
      <c r="P58" s="22"/>
      <c r="Q58" s="22"/>
      <c r="R58" s="22"/>
      <c r="S58" s="22"/>
      <c r="T58" s="22"/>
    </row>
    <row r="59" spans="1:20" ht="60">
      <c r="A59" s="163" t="s">
        <v>295</v>
      </c>
      <c r="M59" s="29">
        <v>82296</v>
      </c>
      <c r="N59" s="29">
        <v>37385</v>
      </c>
      <c r="O59" s="29">
        <v>44911</v>
      </c>
      <c r="P59" s="22"/>
      <c r="Q59" s="22"/>
      <c r="R59" s="22"/>
      <c r="S59" s="22"/>
      <c r="T59" s="22"/>
    </row>
    <row r="60" spans="1:20" ht="30">
      <c r="A60" s="163" t="s">
        <v>296</v>
      </c>
      <c r="M60" s="29">
        <v>78491</v>
      </c>
      <c r="N60" s="29">
        <v>35569</v>
      </c>
      <c r="O60" s="29">
        <v>42922</v>
      </c>
      <c r="P60" s="22"/>
      <c r="Q60" s="22"/>
      <c r="R60" s="22"/>
      <c r="S60" s="22"/>
      <c r="T60" s="22"/>
    </row>
    <row r="61" spans="1:20" ht="30">
      <c r="A61" s="163" t="s">
        <v>297</v>
      </c>
      <c r="M61" s="29">
        <v>74708</v>
      </c>
      <c r="N61" s="29">
        <v>33799</v>
      </c>
      <c r="O61" s="29">
        <v>40909</v>
      </c>
      <c r="P61" s="22"/>
      <c r="Q61" s="22"/>
      <c r="R61" s="22"/>
      <c r="S61" s="22"/>
      <c r="T61" s="22"/>
    </row>
    <row r="62" spans="1:20" ht="45">
      <c r="A62" s="163" t="s">
        <v>298</v>
      </c>
      <c r="M62" s="29">
        <v>70811</v>
      </c>
      <c r="N62" s="29">
        <v>31979</v>
      </c>
      <c r="O62" s="29">
        <v>38832</v>
      </c>
      <c r="P62" s="22"/>
      <c r="Q62" s="22"/>
      <c r="R62" s="22"/>
      <c r="S62" s="22"/>
      <c r="T62" s="22"/>
    </row>
    <row r="63" spans="13:20" ht="12.75">
      <c r="M63" s="29">
        <v>66807</v>
      </c>
      <c r="N63" s="29">
        <v>30117</v>
      </c>
      <c r="O63" s="29">
        <v>36690</v>
      </c>
      <c r="P63" s="22"/>
      <c r="Q63" s="22"/>
      <c r="R63" s="22"/>
      <c r="S63" s="22"/>
      <c r="T63" s="22"/>
    </row>
    <row r="64" spans="13:20" ht="12.75">
      <c r="M64" s="29">
        <v>63071</v>
      </c>
      <c r="N64" s="29">
        <v>28387</v>
      </c>
      <c r="O64" s="29">
        <v>34684</v>
      </c>
      <c r="P64" s="22"/>
      <c r="Q64" s="22"/>
      <c r="R64" s="22"/>
      <c r="S64" s="22"/>
      <c r="T64" s="22"/>
    </row>
    <row r="65" spans="13:20" ht="12.75">
      <c r="M65" s="29">
        <v>59761</v>
      </c>
      <c r="N65" s="29">
        <v>26856</v>
      </c>
      <c r="O65" s="29">
        <v>32905</v>
      </c>
      <c r="P65" s="22"/>
      <c r="Q65" s="22"/>
      <c r="R65" s="22"/>
      <c r="S65" s="22"/>
      <c r="T65" s="22"/>
    </row>
    <row r="66" spans="13:20" ht="12.75">
      <c r="M66" s="29">
        <v>56749</v>
      </c>
      <c r="N66" s="29">
        <v>25466</v>
      </c>
      <c r="O66" s="29">
        <v>31283</v>
      </c>
      <c r="P66" s="22"/>
      <c r="Q66" s="22"/>
      <c r="R66" s="22"/>
      <c r="S66" s="22"/>
      <c r="T66" s="22"/>
    </row>
    <row r="67" spans="13:20" ht="12.75">
      <c r="M67" s="29">
        <v>53748</v>
      </c>
      <c r="N67" s="29">
        <v>24086</v>
      </c>
      <c r="O67" s="29">
        <v>29662</v>
      </c>
      <c r="P67" s="22"/>
      <c r="Q67" s="22"/>
      <c r="R67" s="22"/>
      <c r="S67" s="22"/>
      <c r="T67" s="22"/>
    </row>
    <row r="68" spans="13:20" ht="12.75">
      <c r="M68" s="29">
        <v>50833</v>
      </c>
      <c r="N68" s="29">
        <v>22745</v>
      </c>
      <c r="O68" s="29">
        <v>28088</v>
      </c>
      <c r="P68" s="22"/>
      <c r="Q68" s="22"/>
      <c r="R68" s="22"/>
      <c r="S68" s="22"/>
      <c r="T68" s="22"/>
    </row>
    <row r="69" spans="13:20" ht="12.75">
      <c r="M69" s="29">
        <v>47916</v>
      </c>
      <c r="N69" s="29">
        <v>21407</v>
      </c>
      <c r="O69" s="29">
        <v>26509</v>
      </c>
      <c r="P69" s="22"/>
      <c r="Q69" s="22"/>
      <c r="R69" s="22"/>
      <c r="S69" s="22"/>
      <c r="T69" s="22"/>
    </row>
    <row r="70" spans="13:20" ht="12.75">
      <c r="M70" s="29">
        <v>44929</v>
      </c>
      <c r="N70" s="29">
        <v>20042</v>
      </c>
      <c r="O70" s="29">
        <v>24887</v>
      </c>
      <c r="P70" s="22"/>
      <c r="Q70" s="22"/>
      <c r="R70" s="22"/>
      <c r="S70" s="22"/>
      <c r="T70" s="22"/>
    </row>
    <row r="71" spans="13:20" ht="12.75">
      <c r="M71" s="29">
        <v>41939</v>
      </c>
      <c r="N71" s="29">
        <v>18676</v>
      </c>
      <c r="O71" s="29">
        <v>23263</v>
      </c>
      <c r="P71" s="22"/>
      <c r="Q71" s="22"/>
      <c r="R71" s="22"/>
      <c r="S71" s="22"/>
      <c r="T71" s="22"/>
    </row>
    <row r="72" spans="13:20" ht="12.75">
      <c r="M72" s="29">
        <v>39086</v>
      </c>
      <c r="N72" s="29">
        <v>17369</v>
      </c>
      <c r="O72" s="29">
        <v>21717</v>
      </c>
      <c r="P72" s="22"/>
      <c r="Q72" s="22"/>
      <c r="R72" s="22"/>
      <c r="S72" s="22"/>
      <c r="T72" s="22"/>
    </row>
    <row r="73" spans="13:20" ht="12.75">
      <c r="M73" s="29">
        <v>36348</v>
      </c>
      <c r="N73" s="29">
        <v>16117</v>
      </c>
      <c r="O73" s="29">
        <v>20231</v>
      </c>
      <c r="P73" s="22"/>
      <c r="Q73" s="22"/>
      <c r="R73" s="22"/>
      <c r="S73" s="22"/>
      <c r="T73" s="22"/>
    </row>
    <row r="74" spans="13:20" ht="12.75">
      <c r="M74" s="29">
        <v>33755</v>
      </c>
      <c r="N74" s="29">
        <v>14898</v>
      </c>
      <c r="O74" s="29">
        <v>18857</v>
      </c>
      <c r="P74" s="22"/>
      <c r="Q74" s="22"/>
      <c r="R74" s="22"/>
      <c r="S74" s="22"/>
      <c r="T74" s="22"/>
    </row>
    <row r="75" spans="13:20" ht="12.75">
      <c r="M75" s="29">
        <v>31333</v>
      </c>
      <c r="N75" s="29">
        <v>13708</v>
      </c>
      <c r="O75" s="29">
        <v>17625</v>
      </c>
      <c r="P75" s="22"/>
      <c r="Q75" s="22"/>
      <c r="R75" s="22"/>
      <c r="S75" s="22"/>
      <c r="T75" s="22"/>
    </row>
    <row r="76" spans="13:20" ht="12.75">
      <c r="M76" s="29">
        <v>28832</v>
      </c>
      <c r="N76" s="29">
        <v>12440</v>
      </c>
      <c r="O76" s="29">
        <v>16392</v>
      </c>
      <c r="P76" s="22"/>
      <c r="Q76" s="22"/>
      <c r="R76" s="22"/>
      <c r="S76" s="22"/>
      <c r="T76" s="22"/>
    </row>
    <row r="77" spans="13:20" ht="12.75">
      <c r="M77" s="29">
        <v>26662</v>
      </c>
      <c r="N77" s="29">
        <v>11342</v>
      </c>
      <c r="O77" s="29">
        <v>15320</v>
      </c>
      <c r="P77" s="22"/>
      <c r="Q77" s="22"/>
      <c r="R77" s="22"/>
      <c r="S77" s="22"/>
      <c r="T77" s="22"/>
    </row>
    <row r="78" spans="13:20" ht="12.75">
      <c r="M78" s="29">
        <v>24625</v>
      </c>
      <c r="N78" s="29">
        <v>10306</v>
      </c>
      <c r="O78" s="29">
        <v>14319</v>
      </c>
      <c r="P78" s="22"/>
      <c r="Q78" s="22"/>
      <c r="R78" s="22"/>
      <c r="S78" s="22"/>
      <c r="T78" s="22"/>
    </row>
    <row r="79" spans="13:20" ht="12.75">
      <c r="M79" s="29">
        <v>22734</v>
      </c>
      <c r="N79" s="29">
        <v>9334</v>
      </c>
      <c r="O79" s="29">
        <v>13400</v>
      </c>
      <c r="P79" s="22"/>
      <c r="Q79" s="22"/>
      <c r="R79" s="22"/>
      <c r="S79" s="22"/>
      <c r="T79" s="22"/>
    </row>
    <row r="80" spans="13:20" ht="12.75">
      <c r="M80" s="29">
        <v>20994</v>
      </c>
      <c r="N80" s="29">
        <v>8432</v>
      </c>
      <c r="O80" s="29">
        <v>12562</v>
      </c>
      <c r="P80" s="22"/>
      <c r="Q80" s="22"/>
      <c r="R80" s="22"/>
      <c r="S80" s="22"/>
      <c r="T80" s="22"/>
    </row>
    <row r="81" spans="13:20" ht="12.75">
      <c r="M81" s="29">
        <v>19408</v>
      </c>
      <c r="N81" s="29">
        <v>7603</v>
      </c>
      <c r="O81" s="29">
        <v>11805</v>
      </c>
      <c r="P81" s="22"/>
      <c r="Q81" s="22"/>
      <c r="R81" s="22"/>
      <c r="S81" s="22"/>
      <c r="T81" s="22"/>
    </row>
    <row r="82" spans="13:20" ht="12.75">
      <c r="M82" s="29">
        <v>17988</v>
      </c>
      <c r="N82" s="29">
        <v>7002</v>
      </c>
      <c r="O82" s="29">
        <v>10986</v>
      </c>
      <c r="P82" s="22"/>
      <c r="Q82" s="22"/>
      <c r="R82" s="22"/>
      <c r="S82" s="22"/>
      <c r="T82" s="22"/>
    </row>
    <row r="83" spans="13:20" ht="12.75">
      <c r="M83" s="29">
        <v>16675</v>
      </c>
      <c r="N83" s="29">
        <v>6510</v>
      </c>
      <c r="O83" s="29">
        <v>10165</v>
      </c>
      <c r="P83" s="22"/>
      <c r="Q83" s="22"/>
      <c r="R83" s="22"/>
      <c r="S83" s="22"/>
      <c r="T83" s="22"/>
    </row>
    <row r="84" spans="13:20" ht="12.75">
      <c r="M84" s="29">
        <v>15472</v>
      </c>
      <c r="N84" s="29">
        <v>6134</v>
      </c>
      <c r="O84" s="29">
        <v>9338</v>
      </c>
      <c r="P84" s="22"/>
      <c r="Q84" s="22"/>
      <c r="R84" s="22"/>
      <c r="S84" s="22"/>
      <c r="T84" s="22"/>
    </row>
    <row r="85" spans="13:20" ht="12.75">
      <c r="M85" s="26">
        <v>89747</v>
      </c>
      <c r="N85" s="26">
        <v>33084</v>
      </c>
      <c r="O85" s="26">
        <v>56663</v>
      </c>
      <c r="P85" s="22"/>
      <c r="Q85" s="22"/>
      <c r="R85" s="22"/>
      <c r="S85" s="22"/>
      <c r="T85" s="22"/>
    </row>
  </sheetData>
  <sheetProtection/>
  <mergeCells count="8">
    <mergeCell ref="Q1:T1"/>
    <mergeCell ref="H2:K2"/>
    <mergeCell ref="H3:H4"/>
    <mergeCell ref="Q25:T25"/>
    <mergeCell ref="Q26:T26"/>
    <mergeCell ref="Q27:Q28"/>
    <mergeCell ref="H1:K1"/>
    <mergeCell ref="L1:O1"/>
  </mergeCells>
  <dataValidations count="1">
    <dataValidation type="list" allowBlank="1" showInputMessage="1" showErrorMessage="1" sqref="A10">
      <formula1>$A$13:$A$41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2018-01-18T16:16:42Z</cp:lastPrinted>
  <dcterms:created xsi:type="dcterms:W3CDTF">2010-03-25T16:40:43Z</dcterms:created>
  <dcterms:modified xsi:type="dcterms:W3CDTF">2019-01-31T13:33:02Z</dcterms:modified>
  <cp:category/>
  <cp:version/>
  <cp:contentType/>
  <cp:contentStatus/>
</cp:coreProperties>
</file>