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E:\CHIRLY\MOVILIDAD\2023\POA\POA GESTIÓN\DICIEMBRE FINALES\"/>
    </mc:Choice>
  </mc:AlternateContent>
  <xr:revisionPtr revIDLastSave="0" documentId="13_ncr:1_{D78E9068-65AA-4DCC-BFED-17101BD902B9}" xr6:coauthVersionLast="47" xr6:coauthVersionMax="47" xr10:uidLastSave="{00000000-0000-0000-0000-000000000000}"/>
  <bookViews>
    <workbookView xWindow="-120" yWindow="-120" windowWidth="29040" windowHeight="15840" tabRatio="833" activeTab="2"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 i="61" l="1"/>
  <c r="Z4" i="61"/>
  <c r="U5" i="61" l="1"/>
  <c r="U4" i="61"/>
  <c r="P4" i="61"/>
  <c r="Q4" i="61" s="1"/>
  <c r="K4" i="61"/>
  <c r="Q5" i="61"/>
  <c r="BS4" i="61" l="1"/>
  <c r="L3" i="65" s="1"/>
  <c r="BS5" i="61"/>
  <c r="L4" i="65" s="1"/>
  <c r="BR5" i="61"/>
  <c r="BR4" i="61"/>
  <c r="BM5" i="61"/>
  <c r="BL5" i="61"/>
  <c r="BJ5" i="61"/>
  <c r="BF5" i="61"/>
  <c r="BE5" i="61"/>
  <c r="BD5" i="61"/>
  <c r="AZ5" i="61"/>
  <c r="AY5" i="61"/>
  <c r="AX5" i="61"/>
  <c r="AT5" i="61"/>
  <c r="AS5" i="61"/>
  <c r="AR5" i="61"/>
  <c r="AN5" i="61"/>
  <c r="AM5" i="61"/>
  <c r="AA5" i="61"/>
  <c r="V5" i="61"/>
  <c r="L5" i="61"/>
  <c r="AU5" i="61" l="1"/>
  <c r="BG5" i="61"/>
  <c r="BA5" i="61"/>
  <c r="BO5" i="61"/>
  <c r="BN5" i="61"/>
  <c r="BP5" i="61"/>
  <c r="P4" i="65"/>
  <c r="Q4" i="65"/>
  <c r="R4" i="65"/>
  <c r="BT5" i="61"/>
  <c r="AO5" i="61"/>
  <c r="BQ5" i="61" l="1"/>
  <c r="V4" i="61"/>
  <c r="AA4" i="61" l="1"/>
  <c r="BM4" i="61"/>
  <c r="BL4" i="61"/>
  <c r="BJ4" i="61"/>
  <c r="BF4" i="61"/>
  <c r="BE4" i="61"/>
  <c r="BD4" i="61"/>
  <c r="AZ4" i="61"/>
  <c r="AY4" i="61"/>
  <c r="AX4" i="61"/>
  <c r="AT4" i="61"/>
  <c r="AS4" i="61"/>
  <c r="AN4" i="61"/>
  <c r="AM4" i="61"/>
  <c r="AR4" i="61"/>
  <c r="L4" i="61"/>
  <c r="AO4" i="61" l="1"/>
  <c r="BN4" i="61"/>
  <c r="BO4" i="61"/>
  <c r="BG4" i="61"/>
  <c r="BP4" i="61"/>
  <c r="AU4" i="61"/>
  <c r="BA4" i="61"/>
  <c r="BQ4" i="61" l="1"/>
  <c r="BT4" i="61" l="1"/>
  <c r="BI3" i="61"/>
  <c r="BH3" i="61"/>
  <c r="BF3" i="61"/>
  <c r="BE3" i="61"/>
  <c r="BC3" i="61"/>
  <c r="BB3" i="61"/>
  <c r="AZ3" i="61"/>
  <c r="AY3" i="61"/>
  <c r="AW3" i="61"/>
  <c r="AV3" i="61"/>
  <c r="AT3" i="61"/>
  <c r="AS3" i="61"/>
  <c r="AQ3" i="61"/>
  <c r="AP3" i="61"/>
  <c r="AN3" i="61"/>
  <c r="AM3" i="61"/>
  <c r="R3" i="65" l="1"/>
  <c r="Q3" i="65"/>
  <c r="P3" i="65"/>
  <c r="T25" i="62"/>
  <c r="S25" i="62"/>
  <c r="R25"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Navas</author>
  </authors>
  <commentList>
    <comment ref="U5" authorId="0" shapeId="0" xr:uid="{00000000-0006-0000-0200-000001000000}">
      <text>
        <r>
          <rPr>
            <b/>
            <sz val="9"/>
            <color indexed="81"/>
            <rFont val="Tahoma"/>
            <family val="2"/>
          </rPr>
          <t>Liliana Navas:</t>
        </r>
        <r>
          <rPr>
            <sz val="9"/>
            <color indexed="81"/>
            <rFont val="Tahoma"/>
            <family val="2"/>
          </rPr>
          <t xml:space="preserve">
Por favor indicar las cantidaes de acuerdo con el indicador de la ficha tecnica.
(Informes presentados de manera oportuna / Informes a cargo de la Subdireccion Financiera)*100%</t>
        </r>
      </text>
    </comment>
  </commentList>
</comments>
</file>

<file path=xl/sharedStrings.xml><?xml version="1.0" encoding="utf-8"?>
<sst xmlns="http://schemas.openxmlformats.org/spreadsheetml/2006/main" count="1195" uniqueCount="773">
  <si>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</si>
  <si>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</si>
  <si>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</si>
  <si>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</si>
  <si>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</si>
  <si>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</si>
  <si>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</si>
  <si>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</si>
  <si>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</si>
  <si>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</si>
  <si>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</si>
  <si>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</si>
  <si>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</si>
  <si>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</si>
  <si>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</si>
  <si>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</si>
  <si>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</si>
  <si>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</si>
  <si>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</si>
  <si>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</si>
  <si>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</si>
  <si>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</si>
  <si>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</si>
  <si>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</si>
  <si>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</si>
  <si>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</si>
  <si>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</si>
  <si>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</si>
  <si>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</si>
  <si>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</si>
  <si>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</si>
  <si>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</si>
  <si>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</si>
  <si>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</si>
  <si>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</si>
  <si>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</si>
  <si>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</si>
  <si>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</si>
  <si>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</si>
  <si>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</si>
  <si>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</si>
  <si>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</si>
  <si>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</si>
  <si>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</si>
  <si>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</si>
  <si>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</si>
  <si>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</si>
  <si>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</si>
  <si>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</si>
  <si>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</si>
  <si>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</si>
  <si>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</si>
  <si>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</si>
  <si>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</si>
  <si>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</si>
  <si>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</si>
  <si>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</si>
  <si>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</si>
  <si>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</si>
  <si>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</si>
  <si>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</si>
  <si>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</si>
  <si>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</si>
  <si>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</si>
  <si>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</si>
  <si>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</si>
  <si>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</si>
  <si>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</si>
  <si>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</si>
  <si>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</si>
  <si>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</si>
  <si>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</si>
  <si>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</si>
  <si>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</si>
  <si>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</si>
  <si>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</si>
  <si>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</si>
  <si>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</si>
  <si>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</si>
  <si>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</si>
  <si>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</si>
  <si>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</si>
  <si>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</si>
  <si>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</si>
  <si>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</si>
  <si>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</si>
  <si>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</si>
  <si>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</si>
  <si>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</si>
  <si>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</si>
  <si>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</si>
  <si>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</si>
  <si>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</si>
  <si>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</si>
  <si>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</si>
  <si>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</si>
  <si>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</si>
  <si>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</si>
  <si>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</si>
  <si>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</si>
  <si>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</si>
  <si>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</si>
  <si>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</si>
  <si>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</si>
  <si>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</si>
  <si>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</si>
  <si>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</si>
  <si>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</si>
  <si>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</si>
  <si>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</si>
  <si>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</si>
  <si>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</si>
  <si>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</si>
  <si>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</si>
  <si>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</si>
  <si>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</si>
  <si>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</si>
  <si>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</si>
  <si>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</si>
  <si>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</si>
  <si>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</si>
  <si>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</si>
  <si>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</si>
  <si>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</si>
  <si>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</si>
  <si>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</si>
  <si>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</si>
  <si>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</si>
  <si>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</si>
  <si>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</si>
  <si>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</si>
  <si>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</si>
  <si>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</si>
  <si>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</si>
  <si>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</si>
  <si>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</si>
  <si>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</si>
  <si>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</si>
  <si>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</si>
  <si>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</si>
  <si>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</si>
  <si>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</si>
  <si>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</si>
  <si>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</si>
  <si>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</si>
  <si>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</si>
  <si>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</si>
  <si>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</si>
  <si>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</si>
  <si>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</si>
  <si>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</si>
  <si>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</si>
  <si>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</si>
  <si>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</si>
  <si>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</si>
  <si>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</si>
  <si>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</si>
  <si>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</si>
  <si>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</si>
  <si>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</si>
  <si>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</si>
  <si>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</si>
  <si>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</si>
  <si>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</si>
  <si>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</si>
  <si>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</si>
  <si>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</si>
  <si>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</si>
  <si>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</si>
  <si>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</si>
  <si>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</si>
  <si>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</si>
  <si>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</si>
  <si>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</si>
  <si>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</si>
  <si>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</si>
  <si>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</si>
  <si>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</si>
  <si>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</si>
  <si>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</si>
  <si>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</si>
  <si>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</si>
  <si>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</si>
  <si>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</si>
  <si>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</si>
  <si>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</si>
  <si>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</si>
  <si>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</si>
  <si>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</si>
  <si>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</si>
  <si>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</si>
  <si>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</si>
  <si>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</si>
  <si>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</si>
  <si>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</si>
  <si>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</si>
  <si>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</si>
  <si>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</si>
  <si>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</si>
  <si>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</si>
  <si>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</si>
  <si>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</si>
  <si>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</si>
  <si>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</si>
  <si>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</si>
  <si>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</si>
  <si>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</si>
  <si>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</si>
  <si>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</si>
  <si>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</si>
  <si>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</si>
  <si>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</si>
  <si>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</si>
  <si>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</si>
  <si>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</si>
  <si>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</si>
  <si>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</si>
  <si>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</si>
  <si>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</si>
  <si>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</si>
  <si>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</si>
  <si>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</si>
  <si>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</si>
  <si>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</si>
  <si>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</si>
  <si>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</si>
  <si>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</si>
  <si>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</si>
  <si>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</si>
  <si>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</si>
  <si>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</si>
  <si>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</si>
  <si>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</si>
  <si>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</si>
  <si>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</si>
  <si>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</si>
  <si>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</si>
  <si>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</si>
  <si>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</si>
  <si>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</si>
  <si>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</si>
  <si>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</si>
  <si>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</si>
  <si>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</si>
  <si>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</si>
  <si>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</si>
  <si>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</si>
  <si>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</si>
  <si>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</si>
  <si>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</si>
  <si>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</si>
  <si>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</si>
  <si>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</si>
  <si>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</si>
  <si>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</si>
  <si>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</si>
  <si>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</si>
  <si>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</si>
  <si>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</si>
  <si>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</si>
  <si>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</si>
  <si>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</si>
  <si>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</si>
  <si>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</si>
  <si>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</si>
  <si>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</si>
  <si>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</si>
  <si>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</si>
  <si>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</si>
  <si>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</si>
  <si>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</si>
  <si>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</si>
  <si>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</si>
  <si>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</si>
  <si>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</si>
  <si>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</si>
  <si>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</si>
  <si>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</si>
  <si>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</si>
  <si>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</si>
  <si>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</si>
  <si>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</si>
  <si>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</si>
  <si>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</si>
  <si>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</si>
  <si>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</si>
  <si>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</si>
  <si>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</si>
  <si>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</si>
  <si>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</si>
  <si>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</si>
  <si>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</si>
  <si>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</si>
  <si>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</si>
  <si>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</si>
  <si>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</si>
  <si>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</si>
  <si>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</si>
  <si>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</si>
  <si>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</si>
  <si>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</si>
  <si>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</si>
  <si>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</si>
  <si>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</si>
  <si>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</si>
  <si>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</si>
  <si>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</si>
  <si>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</si>
  <si>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</si>
  <si>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</si>
  <si>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</si>
  <si>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</si>
  <si>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</si>
  <si>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</si>
  <si>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</si>
  <si>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</si>
  <si>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</si>
  <si>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</si>
  <si>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</si>
  <si>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</si>
  <si>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</si>
  <si>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</si>
  <si>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</si>
  <si>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</si>
  <si>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</si>
  <si>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</si>
  <si>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</si>
  <si>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</si>
  <si>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</si>
  <si>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</si>
  <si>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</si>
  <si>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</si>
  <si>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</si>
  <si>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</si>
  <si>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</si>
  <si>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</si>
  <si>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</si>
  <si>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</si>
  <si>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</si>
  <si>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</si>
  <si>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</si>
  <si>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</si>
  <si>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</si>
  <si>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</si>
  <si>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</si>
  <si>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</si>
  <si>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</si>
  <si>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</si>
  <si>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</si>
  <si>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</si>
  <si>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</si>
  <si>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</si>
  <si>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</si>
  <si>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</si>
  <si>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</si>
  <si>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</si>
  <si>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</si>
  <si>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</si>
  <si>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</si>
  <si>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</si>
  <si>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</si>
  <si>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</si>
  <si>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</si>
  <si>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</si>
  <si>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</si>
  <si>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</si>
  <si>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</si>
  <si>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</si>
  <si>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</si>
  <si>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</si>
  <si>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</si>
  <si>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</si>
  <si>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</si>
  <si>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</si>
  <si>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</si>
  <si>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</si>
  <si>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</si>
  <si>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</si>
  <si>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</si>
  <si>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</si>
  <si>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</si>
  <si>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</si>
  <si>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</si>
  <si>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</si>
  <si>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</si>
  <si>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</si>
  <si>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</si>
  <si>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</si>
  <si>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</si>
  <si>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</si>
  <si>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</si>
  <si>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</si>
  <si>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</si>
  <si>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</si>
  <si>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</si>
  <si>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</si>
  <si>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</si>
  <si>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</si>
  <si>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</si>
  <si>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</si>
  <si>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</si>
  <si>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</si>
  <si>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</si>
  <si>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</si>
  <si>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</si>
  <si>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</si>
  <si>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</si>
  <si>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</si>
  <si>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</si>
  <si>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</si>
  <si>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</si>
  <si>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</si>
  <si>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</si>
  <si>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</si>
  <si>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</si>
  <si>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</si>
  <si>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</si>
  <si>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</si>
  <si>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</si>
  <si>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</si>
  <si>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</si>
  <si>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</si>
  <si>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</si>
  <si>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</si>
  <si>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</si>
  <si>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</si>
  <si>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</si>
  <si>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</si>
  <si>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</si>
  <si>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</si>
  <si>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</si>
  <si>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</si>
  <si>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</si>
  <si>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</si>
  <si>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</si>
  <si>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</si>
  <si>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</si>
  <si>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</si>
  <si>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</si>
  <si>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</si>
  <si>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</si>
  <si>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</si>
  <si>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</si>
  <si>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</si>
  <si>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</si>
  <si>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</si>
  <si>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</si>
  <si>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</si>
  <si>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</si>
  <si>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</si>
  <si>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</si>
  <si>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</si>
  <si>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</si>
  <si>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</si>
  <si>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</si>
  <si>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</si>
  <si>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</si>
  <si>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</si>
  <si>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</si>
  <si>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</si>
  <si>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</si>
  <si>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</si>
  <si>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</si>
  <si>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</si>
  <si>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</si>
  <si>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</si>
  <si>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</si>
  <si>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</si>
  <si>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</si>
  <si>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</si>
  <si>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</si>
  <si>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</si>
  <si>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</si>
  <si>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</si>
  <si>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</si>
  <si>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</si>
  <si>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</si>
  <si>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</si>
  <si>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</si>
  <si>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</si>
  <si>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</si>
  <si>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</si>
  <si>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</si>
  <si>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</si>
  <si>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</si>
  <si>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</si>
  <si>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</si>
  <si>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</si>
  <si>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</si>
  <si>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</si>
  <si>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</si>
  <si>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</si>
  <si>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</si>
  <si>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</si>
  <si>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</si>
  <si>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</si>
  <si>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</si>
  <si>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</si>
  <si>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</si>
  <si>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</si>
  <si>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</si>
  <si>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</si>
  <si>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</si>
  <si>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</si>
  <si>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</si>
  <si>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</si>
  <si>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</si>
  <si>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</si>
  <si>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</si>
  <si>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</si>
  <si>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</si>
  <si>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</si>
  <si>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</si>
  <si>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</si>
  <si>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</si>
  <si>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</si>
  <si>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</si>
  <si>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</si>
  <si>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</si>
  <si>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</si>
  <si>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</si>
  <si>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</si>
  <si>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</si>
  <si>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</si>
  <si>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</si>
  <si>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</si>
  <si>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</si>
  <si>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</si>
  <si>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</si>
  <si>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</si>
  <si>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</si>
  <si>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</si>
  <si>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</si>
  <si>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</si>
  <si>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</si>
  <si>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</si>
  <si>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</si>
  <si>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</si>
  <si>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</si>
  <si>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</si>
  <si>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</si>
  <si>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</si>
  <si>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</si>
  <si>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</si>
  <si>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</si>
  <si>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</si>
  <si>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</si>
  <si>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</si>
  <si>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</si>
  <si>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</si>
  <si>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</si>
  <si>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</si>
  <si>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</si>
  <si>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</si>
  <si>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</si>
  <si>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</si>
  <si>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</si>
  <si>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</si>
  <si>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</si>
  <si>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</si>
  <si>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</si>
  <si>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</si>
  <si>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</si>
  <si>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</si>
  <si>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</si>
  <si>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</si>
  <si>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</si>
  <si>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</si>
  <si>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</si>
  <si>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</si>
  <si>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</si>
  <si>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</si>
  <si>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 Avance tareas período</t>
  </si>
  <si>
    <t>Ubicación estratégica</t>
  </si>
  <si>
    <t>Meta Vigencia</t>
  </si>
  <si>
    <t>Componente asociado a la Misión</t>
  </si>
  <si>
    <t>Componente asociado a la Vision</t>
  </si>
  <si>
    <t>Objetivo Estratégico</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</si>
  <si>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</si>
  <si>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</si>
  <si>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</si>
  <si>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</si>
  <si>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</si>
  <si>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</si>
  <si>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</si>
  <si>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</si>
  <si>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</si>
  <si>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</si>
  <si>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</si>
  <si>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</si>
  <si>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</si>
  <si>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</si>
  <si>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</si>
  <si>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</si>
  <si>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</si>
  <si>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</si>
  <si>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</si>
  <si>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</si>
  <si>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</si>
  <si>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</si>
  <si>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</si>
  <si>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</si>
  <si>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</si>
  <si>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</si>
  <si>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</si>
  <si>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</si>
  <si>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</si>
  <si>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</si>
  <si>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</si>
  <si>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</si>
  <si>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</si>
  <si>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</si>
  <si>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</si>
  <si>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</si>
  <si>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</si>
  <si>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</si>
  <si>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</si>
  <si>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</si>
  <si>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</si>
  <si>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</si>
  <si>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</si>
  <si>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</si>
  <si>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</si>
  <si>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</si>
  <si>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</si>
  <si>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</si>
  <si>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</si>
  <si>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</si>
  <si>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</si>
  <si>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</si>
  <si>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</si>
  <si>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</si>
  <si>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</si>
  <si>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</si>
  <si>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</si>
  <si>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</si>
  <si>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</si>
  <si>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</si>
  <si>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</si>
  <si>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</si>
  <si>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</si>
  <si>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</si>
  <si>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</si>
  <si>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</si>
  <si>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</si>
  <si>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</si>
  <si>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</si>
  <si>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</si>
  <si>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</si>
  <si>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</si>
  <si>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</si>
  <si>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</si>
  <si>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</si>
  <si>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</si>
  <si>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</si>
  <si>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</si>
  <si>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</si>
  <si>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</si>
  <si>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</si>
  <si>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</si>
  <si>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</si>
  <si>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</si>
  <si>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</si>
  <si>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</si>
  <si>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</si>
  <si>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</si>
  <si>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</si>
  <si>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</si>
  <si>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</si>
  <si>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</si>
  <si>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</si>
  <si>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Herramienta de seguimiento
Plan Operativo Anual_POA de GESTIÓN
Secretaría Distrital de Movilidad</t>
  </si>
  <si>
    <t>Código: PE01-PR01-F11</t>
  </si>
  <si>
    <t>Apoyo</t>
  </si>
  <si>
    <t>N/A</t>
  </si>
  <si>
    <t>Porcentaje  %</t>
  </si>
  <si>
    <t>Magnitud Programada
Vigencia_ 2020</t>
  </si>
  <si>
    <t>Magnitud  Ejecutada 2020</t>
  </si>
  <si>
    <t>Magnitud Programada
Vigencia_ 2021</t>
  </si>
  <si>
    <t>Magnitud  Ejecutada 2021</t>
  </si>
  <si>
    <t>Magnitud Programada
Vigencia_ 2022</t>
  </si>
  <si>
    <t>Magnitud  Ejecutada 2022</t>
  </si>
  <si>
    <t>Magnitud Programada
Vigencia_ 2023</t>
  </si>
  <si>
    <t>Magnitud  Ejecutada 2023</t>
  </si>
  <si>
    <t>Magnitud Programada
Vigencia_ 2024</t>
  </si>
  <si>
    <t>Magnitud  Ejecutada 2024</t>
  </si>
  <si>
    <t>4. Política de Gestión Presupuestal y Eficiencia del Gasto Público</t>
  </si>
  <si>
    <t>2. Direccionamiento Estrategico</t>
  </si>
  <si>
    <t>Numérico</t>
  </si>
  <si>
    <t>Gestión Financiera</t>
  </si>
  <si>
    <t xml:space="preserve"> PA03_Gestión Financiera</t>
  </si>
  <si>
    <t>Subdirección Financiera</t>
  </si>
  <si>
    <t>POA Subdirección Financiera
Meta 1 - Atender el 99,5%  de devolución de comparendos y retención en la fuente</t>
  </si>
  <si>
    <t>Porcentaje atendido de devoluciones de comparendos y retención en la fuente</t>
  </si>
  <si>
    <t>Sistema de Gestión del Cobro, archivos de bancos e información de concesiones SETT, Ventanilla Unica de Servicios (VUS) y solicitudes de los ciudadanos.</t>
  </si>
  <si>
    <t>Excel</t>
  </si>
  <si>
    <t>SIGC,SETT,VUS Y BOGDATA</t>
  </si>
  <si>
    <t>Corresponde al número de devoluciones radicadas, por conceptos tributarios y no tributarios</t>
  </si>
  <si>
    <t xml:space="preserve">Medir la efectividad de la subdireccion Financiera en la atención de solicitudes de devolución </t>
  </si>
  <si>
    <t>El numerador se refiere a la devolución de dineros al ciudadano o entidad, cuando asi proceda el denominador se refiere a las solicitudes de devolucion que radican los ciudadanos en la Subdireccion Financiera</t>
  </si>
  <si>
    <t>Solicitudes atendidas</t>
  </si>
  <si>
    <t xml:space="preserve"> Solicitudes recibidas</t>
  </si>
  <si>
    <t>Número</t>
  </si>
  <si>
    <t xml:space="preserve">Sistemas de infomación </t>
  </si>
  <si>
    <t xml:space="preserve">Solicitudes atendidas tributarias y no tributarias </t>
  </si>
  <si>
    <t xml:space="preserve">Solicitudes radicadas tributarias y no tributarias </t>
  </si>
  <si>
    <t>Paula Tatiana Arenas González</t>
  </si>
  <si>
    <t>Vladimiro Alberto Estrada Moncayo</t>
  </si>
  <si>
    <t>Julia Elena Pareja
Carlos Hernán Guzmán</t>
  </si>
  <si>
    <t>POA Subdirección Financiera
Meta 2 - Presentar oportunamente el 100% de los informes financieros requeridos</t>
  </si>
  <si>
    <t>Porcentaje presentado oportunamente de informes financieros requeridos</t>
  </si>
  <si>
    <t>Subsecretarias-Direciones -Subdirecciones-Oficinas-de la SDM - Matriz de control de informes de la Subdirección</t>
  </si>
  <si>
    <t>Excel/PDF</t>
  </si>
  <si>
    <t xml:space="preserve">Sistemas de información contable, Sistema de presupuestal y sistemas de gestion de cobro y cartera. </t>
  </si>
  <si>
    <t xml:space="preserve">Reporte de seguimientos financieros requeridos </t>
  </si>
  <si>
    <t>Verificar el cumplimiento de los compromisos adquiridos por la Dirección Administrativa y Financiera en los planes institucionales de la vigencia.</t>
  </si>
  <si>
    <t>El numerador corresponde a la sumatoria de las actividades ponderadas efectivamente adelantadas en el periodo de reporte, el denominador indica el porcentaje estimado de avance en actividades para alcanzar en la vigencia.</t>
  </si>
  <si>
    <t>(Informes presentados de manera oportuna / Informes a cargo de la Subdireccion Financiera)*100%</t>
  </si>
  <si>
    <t>Informes presentados</t>
  </si>
  <si>
    <t>Informes a cargo</t>
  </si>
  <si>
    <t>Informes solicitados</t>
  </si>
  <si>
    <t>Informes financieros presentados</t>
  </si>
  <si>
    <t>Informes financieros a cargo</t>
  </si>
  <si>
    <t>Carlos Hernán Guzmán Beltrán
Julia Elena Pareja Badillo</t>
  </si>
  <si>
    <t>Reporte de devoluciones según categorías</t>
  </si>
  <si>
    <t>Realizar el reporte de acuerdo con las categorías estipuladas</t>
  </si>
  <si>
    <t>Atender el 99,5%  de devolución de comparendos y retención en la fuente</t>
  </si>
  <si>
    <t>Presentar oportunamente el 100% de los informes financieros requeridos</t>
  </si>
  <si>
    <t>Del gran total de solicitud de devoluciones (223) en el trimestre enero a marzo 2023, se atendieron el 100%, realizando devolución por distintos conceptos a 76 solicitudes.</t>
  </si>
  <si>
    <t>Se han publicado oportunamente los Estados Financieros de la Entidad, tal como se evidencia en el pantallazo de publicación de informes. 
De igual manera, los informes a cargo de la Subdirección Financiera se han entregado oportunamente. Como evidencia se carga, en el link indicado,  la matriz de informes  firmada por cada uno de los responsables.</t>
  </si>
  <si>
    <t>Del gran total de 279 solicitud de devoluciones para el trimestre ABRIL-MAYO-JUNIO 2023, se atendieron las 279 solicitudes, es decir el 100%, realizando devolución por distintos conceptos a 103 solicitudes.</t>
  </si>
  <si>
    <t>Para el segundo trimestre de 2023 se han publicado oportunamente los Estados Financieros de la Entidad. Los estados financieros del mes de Junio se encuentran en proceso de revisión y firmas y serán publicados a finales de Julio  de 2023. De igual manera, los informes a cargo de la Subdirección Financiera se han entregado oportunamente.</t>
  </si>
  <si>
    <t>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</si>
  <si>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Objetivos de los Sistemas de Gestión:
OSGC (Calidad), OSGGA (Ambiental), OSGAS (Antisoborno), OSGSST (Seguridad y Salud en el Trabajo), OSGSI (Seguridad de la Información) y OSGCN (Continuidad de Negocio)</t>
  </si>
  <si>
    <t>Avance Cualitativo de Meta, tareas (Precisar resultados y calidad de los bienes y Servicios entregados en beneficio de la ciudadanía)</t>
  </si>
  <si>
    <t>Nombre de Evidencias</t>
  </si>
  <si>
    <t>OBJETIVOS DE CALIDAD, AMBIENTAL, SST, ANTISOBORNO, SEGURIDAD DE LA INFORMACION y CONTINUIDAD DE NEGOCIO</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</si>
  <si>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</si>
  <si>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</si>
  <si>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</si>
  <si>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</si>
  <si>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</si>
  <si>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</si>
  <si>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</si>
  <si>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</si>
  <si>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</si>
  <si>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</si>
  <si>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</si>
  <si>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</si>
  <si>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</si>
  <si>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</si>
  <si>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</si>
  <si>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</si>
  <si>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</si>
  <si>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</si>
  <si>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</si>
  <si>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</si>
  <si>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Versión: 9.0</t>
  </si>
  <si>
    <t>Yohana Alvarez Martínez</t>
  </si>
  <si>
    <t xml:space="preserve">Para el trimestre  JULIO-AGOSTO-SEPTIEMBRE de 2023 se formularon 294 solicitudes de devolución, de las cuales fueron atendidas 294, lo que equivale a un 100%, realizando devolución por distintos conceptos a 84 solicitudes. </t>
  </si>
  <si>
    <t>NA</t>
  </si>
  <si>
    <t>Ciudadanos y Ciudadanas</t>
  </si>
  <si>
    <t>Líderes de los Procesos  y Partes interesadas.</t>
  </si>
  <si>
    <t>META 1- DEVOLUCIONES</t>
  </si>
  <si>
    <t>META 2 -MATRIZ DE ENVÍO DE INFORMES Y ESTADOS FINANCIEROS</t>
  </si>
  <si>
    <t>(Solicitudes atendidas / solicitudes recibidas en la Subdireccion)*100%</t>
  </si>
  <si>
    <t>Para el tercer trimestre  de 2023 se han publicado debidamente los estados financieros en la página web de la entidad. Los estados financieros del mes de septiembre se encuentran en proceso de cierre, revisión y firmas. Los demas informes a cargo de la Subdirección Financiera se han entregado oportunamente tal como consta en la matriz de informes que se anexa como soporte. 
De Enero a Marzo de 2023 la Subdirección Financiera tuvo bajo su cargo la presentación de  179 informes. 
De Abril a Junio de 2023 la Subdirección Financiera tuvo bajo su cargo la presentación de  161 informes.
De Julio a septiembre de 2023 la Subdirección Financiera tuvo bajo su cargo la presentación de  164 informes.
En total, durante la vigencia 2023 la Subdirección Financiera ha presentado 498 informes oportunamente, es decir la totalidad de los informes requeridos.</t>
  </si>
  <si>
    <t>Para el CUARTO TRIMESTRE de 2023 se han publicado oportunamente los Estados Financieros de la Entidad. Los estados financieros del mes de Diciembre 2023 se encuentran en proceso de cierre, revisión y firmas y serán publicados a finales de Enero 2024. De igual manera, los informes a cargo de la Subdirección Financiera se han entregado oportunamente.</t>
  </si>
  <si>
    <t xml:space="preserve">Para el trimestre  OCTUBRE-NOVIEMBRE y DICIEMBRE de 2023 se formularon 267 solicitudes de devolución, de las cuales fueron atendidas 267, lo que equivale a un 100%, realizando devolución por distintos conceptos a 109 solicitudes. </t>
  </si>
  <si>
    <r>
      <t xml:space="preserve">Durante el periodo comprendido entre enero y  </t>
    </r>
    <r>
      <rPr>
        <sz val="10"/>
        <color theme="1" tint="0.249977111117893"/>
        <rFont val="Calibri"/>
        <family val="2"/>
        <scheme val="minor"/>
      </rPr>
      <t>diciembre  de 2023</t>
    </r>
    <r>
      <rPr>
        <sz val="10"/>
        <color rgb="FFFF0000"/>
        <rFont val="Calibri"/>
        <family val="2"/>
        <scheme val="minor"/>
      </rPr>
      <t xml:space="preserve">, </t>
    </r>
    <r>
      <rPr>
        <sz val="10"/>
        <color theme="1" tint="0.249977111117893"/>
        <rFont val="Calibri"/>
        <family val="2"/>
        <scheme val="minor"/>
      </rPr>
      <t>se  logro atender</t>
    </r>
    <r>
      <rPr>
        <sz val="10"/>
        <color rgb="FFFF0000"/>
        <rFont val="Calibri"/>
        <family val="2"/>
        <scheme val="minor"/>
      </rPr>
      <t xml:space="preserve"> </t>
    </r>
    <r>
      <rPr>
        <sz val="10"/>
        <rFont val="Calibri"/>
        <family val="2"/>
        <scheme val="minor"/>
      </rPr>
      <t>exitosamente el 100% de todas las solicitudes de devoluciones tributarias y no tributarias. En total, se recibieron 1.063 solicitudes, las cuales han recibido una solución en los casos en que efectivamente es procedente la devolución.</t>
    </r>
  </si>
  <si>
    <r>
      <rPr>
        <sz val="10"/>
        <color theme="1" tint="0.249977111117893"/>
        <rFont val="Calibri"/>
        <family val="2"/>
        <scheme val="minor"/>
      </rPr>
      <t xml:space="preserve">Durante el periodo de vigencia 2023, la Subdirección Financiera ha estado a cargo de la presentación de un total de 145 informes en este trimestre. Todos estos informes fueron presentados oportunamente, cumpliendo con los plazos establecidos. Además, se han publicado en la página web de la entidad los estados financieros correspondientes a los meses de septiembre, octubre y noviembre de 2023, mientras que el informe de diciembre se encuentra en proceso de cierre, aprobación y firma.
Además de los estados financieros, también se ha realizado la oportuna publicación de los informes de ejecución presupuestal y modificaciones presupuestales, correspondientes al periodo de enero a noviembre de 2023. Esta información ha sido puesta a disposición de la ciudadanía a través de la página web de la entidad, permitiendo así el acceso a la información pública.
</t>
    </r>
    <r>
      <rPr>
        <sz val="10"/>
        <color rgb="FFFF0000"/>
        <rFont val="Calibri"/>
        <family val="2"/>
        <scheme val="minor"/>
      </rPr>
      <t xml:space="preserve">
</t>
    </r>
    <r>
      <rPr>
        <sz val="10"/>
        <color theme="1" tint="0.249977111117893"/>
        <rFont val="Calibri"/>
        <family val="2"/>
        <scheme val="minor"/>
      </rPr>
      <t>En cuanto a los informes requeridos por otras entidades, la Subdirección Financiera ha enviado todos los informes solicitados de manera oportuna, cumpliendo con los plazos establecidos.
En resumen, durante el periodo de enero a diciembre de 2023, la Subdirección Financiera ha tenido bajo su cargo la presentación de un total de 643 informes. Todos estos informes han sido presentados oportunamente, tanto los requeridos por la entidad como aquellos solicitados por otras entidades.</t>
    </r>
  </si>
  <si>
    <r>
      <t xml:space="preserve">META 2 -MATRIZ DE ENVÍO DE INFORMES Y ESTADOS FINANCIEROS
</t>
    </r>
    <r>
      <rPr>
        <sz val="10"/>
        <color theme="8"/>
        <rFont val="Calibri"/>
        <family val="2"/>
        <scheme val="minor"/>
      </rPr>
      <t xml:space="preserve">
LINK:
https://drive.google.com/drive/folders/1RfvlfItqgK_-symP8gwH9K4TKdFi2dLr</t>
    </r>
  </si>
  <si>
    <r>
      <t xml:space="preserve">META 1- DEVOLUCIONES
</t>
    </r>
    <r>
      <rPr>
        <sz val="10"/>
        <color theme="8"/>
        <rFont val="Calibri"/>
        <family val="2"/>
        <scheme val="minor"/>
      </rPr>
      <t>LINK:
https://drive.google.com/drive/folders/1RfvlfItqgK_-symP8gwH9K4TKdFi2dLr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</si>
</sst>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s>
  <fonts count="61"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b/>
      <sz val="10"/>
      <name val="Calibri"/>
      <family val="2"/>
      <scheme val="minor"/>
    </font>
    <font>
      <sz val="8"/>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
      <sz val="10"/>
      <color rgb="FFFF0000"/>
      <name val="Calibri"/>
      <family val="2"/>
      <scheme val="minor"/>
    </font>
    <font>
      <sz val="10"/>
      <color theme="1" tint="0.249977111117893"/>
      <name val="Calibri"/>
      <family val="2"/>
      <scheme val="minor"/>
    </font>
    <font>
      <sz val="10"/>
      <color theme="8"/>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theme="1"/>
      </top>
      <bottom style="hair">
        <color indexed="64"/>
      </bottom>
      <diagonal/>
    </border>
    <border>
      <left style="hair">
        <color rgb="FF000000"/>
      </left>
      <right style="hair">
        <color rgb="FF000000"/>
      </right>
      <top style="hair">
        <color rgb="FF000000"/>
      </top>
      <bottom style="hair">
        <color rgb="FF000000"/>
      </bottom>
      <diagonal/>
    </border>
    <border>
      <left style="hair">
        <color indexed="64"/>
      </left>
      <right/>
      <top style="hair">
        <color indexed="64"/>
      </top>
      <bottom style="hair">
        <color theme="1"/>
      </bottom>
      <diagonal/>
    </border>
    <border>
      <left/>
      <right/>
      <top style="hair">
        <color indexed="64"/>
      </top>
      <bottom style="hair">
        <color theme="1"/>
      </bottom>
      <diagonal/>
    </border>
    <border>
      <left/>
      <right style="hair">
        <color indexed="64"/>
      </right>
      <top style="hair">
        <color indexed="64"/>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0" fontId="2" fillId="0" borderId="0"/>
  </cellStyleXfs>
  <cellXfs count="387">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4" fillId="0" borderId="0" xfId="0" applyFont="1" applyAlignment="1">
      <alignment horizontal="justify" vertical="center" wrapText="1"/>
    </xf>
    <xf numFmtId="0" fontId="32" fillId="0" borderId="0" xfId="0" applyFont="1" applyAlignment="1" applyProtection="1">
      <alignment vertical="top"/>
      <protection hidden="1"/>
    </xf>
    <xf numFmtId="0" fontId="32" fillId="0" borderId="0" xfId="0" applyFont="1" applyAlignment="1">
      <alignment wrapText="1"/>
    </xf>
    <xf numFmtId="0" fontId="35"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7" fillId="3" borderId="2" xfId="0" applyFont="1" applyFill="1" applyBorder="1" applyAlignment="1">
      <alignment horizontal="center" vertical="center" wrapText="1"/>
    </xf>
    <xf numFmtId="0" fontId="37" fillId="16" borderId="11" xfId="0" applyFont="1" applyFill="1" applyBorder="1" applyAlignment="1">
      <alignment horizontal="center" vertical="center" wrapText="1"/>
    </xf>
    <xf numFmtId="0" fontId="37" fillId="17" borderId="11"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10" fontId="32" fillId="2" borderId="2" xfId="0" applyNumberFormat="1" applyFont="1" applyFill="1" applyBorder="1" applyAlignment="1">
      <alignment horizontal="center" vertical="center" wrapText="1"/>
    </xf>
    <xf numFmtId="0" fontId="32" fillId="0" borderId="2" xfId="0" applyFont="1" applyBorder="1" applyAlignment="1">
      <alignment horizontal="left" vertical="center" wrapText="1"/>
    </xf>
    <xf numFmtId="0" fontId="36" fillId="3" borderId="2" xfId="0" applyFont="1" applyFill="1" applyBorder="1" applyAlignment="1">
      <alignment horizontal="center" vertical="center" wrapText="1"/>
    </xf>
    <xf numFmtId="0" fontId="37" fillId="14" borderId="2" xfId="0" applyFont="1" applyFill="1" applyBorder="1" applyAlignment="1">
      <alignment horizontal="center" vertical="center" wrapText="1"/>
    </xf>
    <xf numFmtId="0" fontId="37" fillId="2" borderId="0" xfId="0" applyFont="1" applyFill="1"/>
    <xf numFmtId="0" fontId="37" fillId="13"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7" fillId="13" borderId="2" xfId="0" applyFont="1" applyFill="1" applyBorder="1" applyAlignment="1">
      <alignment horizontal="center" vertical="center" wrapText="1"/>
    </xf>
    <xf numFmtId="0" fontId="39" fillId="2" borderId="0" xfId="0" applyFont="1" applyFill="1"/>
    <xf numFmtId="0" fontId="37" fillId="12" borderId="2" xfId="0" applyFont="1" applyFill="1" applyBorder="1" applyAlignment="1">
      <alignment vertical="center" wrapText="1"/>
    </xf>
    <xf numFmtId="0" fontId="40" fillId="2" borderId="0" xfId="0" applyFont="1" applyFill="1" applyProtection="1">
      <protection hidden="1"/>
    </xf>
    <xf numFmtId="0" fontId="40" fillId="0" borderId="0" xfId="0" applyFont="1" applyProtection="1">
      <protection hidden="1"/>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wrapText="1"/>
      <protection hidden="1"/>
    </xf>
    <xf numFmtId="0" fontId="44" fillId="2" borderId="0" xfId="0" applyFont="1" applyFill="1" applyAlignment="1" applyProtection="1">
      <alignment wrapText="1"/>
      <protection hidden="1"/>
    </xf>
    <xf numFmtId="0" fontId="43" fillId="2" borderId="0" xfId="0" applyFont="1" applyFill="1" applyAlignment="1" applyProtection="1">
      <alignment horizontal="center" wrapText="1"/>
      <protection hidden="1"/>
    </xf>
    <xf numFmtId="0" fontId="47" fillId="2" borderId="0" xfId="0" applyFont="1" applyFill="1" applyProtection="1">
      <protection hidden="1"/>
    </xf>
    <xf numFmtId="0" fontId="48" fillId="2" borderId="0" xfId="3" applyFont="1" applyFill="1" applyAlignment="1" applyProtection="1">
      <protection hidden="1"/>
    </xf>
    <xf numFmtId="0" fontId="41" fillId="2" borderId="0" xfId="0" applyFont="1" applyFill="1" applyAlignment="1" applyProtection="1">
      <alignment vertical="center" wrapText="1"/>
      <protection hidden="1"/>
    </xf>
    <xf numFmtId="0" fontId="44" fillId="2" borderId="0" xfId="0" applyFont="1" applyFill="1" applyProtection="1">
      <protection hidden="1"/>
    </xf>
    <xf numFmtId="0" fontId="50" fillId="2" borderId="0" xfId="3" applyFont="1" applyFill="1" applyAlignment="1" applyProtection="1">
      <protection hidden="1"/>
    </xf>
    <xf numFmtId="0" fontId="37" fillId="0" borderId="0" xfId="0" applyFont="1" applyAlignment="1">
      <alignment horizontal="center"/>
    </xf>
    <xf numFmtId="0" fontId="37" fillId="2" borderId="0" xfId="0" applyFont="1" applyFill="1" applyAlignment="1">
      <alignment horizontal="center"/>
    </xf>
    <xf numFmtId="0" fontId="37" fillId="2" borderId="0" xfId="0" applyFont="1" applyFill="1" applyAlignment="1">
      <alignment horizontal="center" wrapText="1"/>
    </xf>
    <xf numFmtId="0" fontId="37" fillId="0" borderId="0" xfId="0" applyFont="1" applyAlignment="1">
      <alignment horizontal="center" wrapText="1"/>
    </xf>
    <xf numFmtId="0" fontId="36" fillId="21" borderId="50" xfId="0" applyFont="1" applyFill="1" applyBorder="1" applyAlignment="1">
      <alignment horizontal="center" vertical="center" wrapText="1"/>
    </xf>
    <xf numFmtId="0" fontId="36" fillId="3" borderId="50" xfId="0" applyFont="1" applyFill="1" applyBorder="1" applyAlignment="1">
      <alignment horizontal="center" vertical="center" wrapText="1"/>
    </xf>
    <xf numFmtId="0" fontId="51" fillId="15" borderId="2" xfId="0" applyFont="1" applyFill="1" applyBorder="1" applyAlignment="1">
      <alignment vertical="center" wrapText="1"/>
    </xf>
    <xf numFmtId="0" fontId="39" fillId="2" borderId="9" xfId="16"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2" xfId="0" applyFont="1" applyBorder="1" applyAlignment="1">
      <alignment horizontal="center" vertical="center" wrapText="1"/>
    </xf>
    <xf numFmtId="0" fontId="39" fillId="2" borderId="7" xfId="0" applyFont="1" applyFill="1" applyBorder="1" applyAlignment="1">
      <alignment horizontal="justify" vertical="center"/>
    </xf>
    <xf numFmtId="0" fontId="37" fillId="12" borderId="2" xfId="0" applyFont="1" applyFill="1" applyBorder="1" applyAlignment="1">
      <alignment horizontal="center" vertical="center" wrapText="1"/>
    </xf>
    <xf numFmtId="0" fontId="39" fillId="0" borderId="3" xfId="16" applyFont="1" applyBorder="1" applyAlignment="1">
      <alignment horizontal="center" vertical="center" wrapText="1"/>
    </xf>
    <xf numFmtId="0" fontId="39" fillId="0" borderId="0" xfId="0" applyFont="1" applyAlignment="1">
      <alignment horizontal="center" vertical="center"/>
    </xf>
    <xf numFmtId="10" fontId="39" fillId="0" borderId="4" xfId="16" applyNumberFormat="1" applyFont="1" applyBorder="1" applyAlignment="1">
      <alignment horizontal="center" vertical="center" wrapText="1"/>
    </xf>
    <xf numFmtId="10" fontId="39" fillId="2" borderId="2" xfId="0" applyNumberFormat="1" applyFont="1" applyFill="1" applyBorder="1" applyAlignment="1">
      <alignment horizontal="center" vertical="center"/>
    </xf>
    <xf numFmtId="0" fontId="52" fillId="2" borderId="0" xfId="0" applyFont="1" applyFill="1" applyAlignment="1">
      <alignment vertical="center" wrapText="1"/>
    </xf>
    <xf numFmtId="0" fontId="39" fillId="0" borderId="51" xfId="2"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left" vertical="center"/>
      <protection hidden="1"/>
    </xf>
    <xf numFmtId="0" fontId="32" fillId="2" borderId="0" xfId="0" applyFont="1" applyFill="1" applyAlignment="1" applyProtection="1">
      <alignment vertical="center"/>
      <protection hidden="1"/>
    </xf>
    <xf numFmtId="0" fontId="37" fillId="15"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9" borderId="10" xfId="0" applyFont="1" applyFill="1" applyBorder="1" applyAlignment="1">
      <alignment horizontal="center" vertical="center" wrapText="1"/>
    </xf>
    <xf numFmtId="166" fontId="39" fillId="22" borderId="2" xfId="1" applyNumberFormat="1" applyFont="1" applyFill="1" applyBorder="1" applyAlignment="1" applyProtection="1">
      <alignment vertical="center"/>
      <protection locked="0"/>
    </xf>
    <xf numFmtId="0" fontId="39" fillId="2" borderId="2" xfId="0" applyFont="1" applyFill="1" applyBorder="1" applyAlignment="1">
      <alignment horizontal="center" vertical="center" wrapText="1"/>
    </xf>
    <xf numFmtId="9" fontId="39" fillId="2" borderId="2" xfId="2" applyNumberFormat="1" applyFont="1" applyFill="1" applyBorder="1" applyAlignment="1" applyProtection="1">
      <alignment horizontal="left" vertical="center" wrapText="1"/>
      <protection locked="0"/>
    </xf>
    <xf numFmtId="10" fontId="39" fillId="2" borderId="2" xfId="1" applyNumberFormat="1" applyFont="1" applyFill="1" applyBorder="1" applyAlignment="1">
      <alignment horizontal="center" vertical="center" wrapText="1"/>
    </xf>
    <xf numFmtId="10" fontId="39" fillId="2" borderId="2" xfId="2" applyNumberFormat="1" applyFont="1" applyFill="1" applyBorder="1" applyAlignment="1" applyProtection="1">
      <alignment horizontal="center" vertical="center"/>
      <protection locked="0"/>
    </xf>
    <xf numFmtId="10" fontId="39" fillId="23" borderId="2" xfId="1" applyNumberFormat="1" applyFont="1" applyFill="1" applyBorder="1" applyAlignment="1" applyProtection="1">
      <alignment horizontal="center" vertical="center" wrapText="1"/>
      <protection locked="0"/>
    </xf>
    <xf numFmtId="0" fontId="39" fillId="2" borderId="0" xfId="0" applyFont="1" applyFill="1" applyAlignment="1">
      <alignment vertical="center" wrapText="1"/>
    </xf>
    <xf numFmtId="1" fontId="39" fillId="2" borderId="2" xfId="2" applyNumberFormat="1" applyFont="1" applyFill="1" applyBorder="1" applyAlignment="1" applyProtection="1">
      <alignment horizontal="center" vertical="center"/>
      <protection locked="0"/>
    </xf>
    <xf numFmtId="0" fontId="39" fillId="0" borderId="2" xfId="2" applyNumberFormat="1" applyFont="1" applyFill="1" applyBorder="1" applyAlignment="1" applyProtection="1">
      <alignment horizontal="left" vertical="center" wrapText="1"/>
      <protection locked="0"/>
    </xf>
    <xf numFmtId="0" fontId="52" fillId="2" borderId="0" xfId="0" applyFont="1" applyFill="1" applyAlignment="1">
      <alignment horizontal="left" vertical="center" wrapText="1"/>
    </xf>
    <xf numFmtId="0" fontId="39" fillId="2" borderId="0" xfId="0" applyFont="1" applyFill="1" applyAlignment="1">
      <alignment horizontal="left" vertical="center" wrapText="1"/>
    </xf>
    <xf numFmtId="0" fontId="32" fillId="2" borderId="0" xfId="0" applyFont="1" applyFill="1" applyAlignment="1">
      <alignment horizontal="left"/>
    </xf>
    <xf numFmtId="0" fontId="39" fillId="2" borderId="2" xfId="0" applyFont="1" applyFill="1" applyBorder="1" applyAlignment="1">
      <alignment horizontal="left" vertical="center" wrapText="1"/>
    </xf>
    <xf numFmtId="0" fontId="37" fillId="3" borderId="10" xfId="0" applyFont="1" applyFill="1" applyBorder="1" applyAlignment="1">
      <alignment horizontal="center" vertical="center" wrapText="1"/>
    </xf>
    <xf numFmtId="0" fontId="39" fillId="0" borderId="2" xfId="2" applyNumberFormat="1" applyFont="1" applyFill="1" applyBorder="1" applyAlignment="1" applyProtection="1">
      <alignment horizontal="center" vertical="center" wrapText="1"/>
      <protection locked="0"/>
    </xf>
    <xf numFmtId="10" fontId="31" fillId="2" borderId="2" xfId="1" applyNumberFormat="1" applyFont="1" applyFill="1" applyBorder="1" applyAlignment="1" applyProtection="1">
      <alignment horizontal="center" vertical="center" wrapText="1"/>
    </xf>
    <xf numFmtId="14"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0" fontId="39" fillId="2" borderId="2" xfId="16" applyFont="1" applyFill="1" applyBorder="1" applyAlignment="1">
      <alignment horizontal="center" vertical="center" wrapText="1"/>
    </xf>
    <xf numFmtId="0" fontId="39" fillId="8" borderId="2" xfId="16" applyFont="1" applyFill="1" applyBorder="1" applyAlignment="1">
      <alignment horizontal="center" vertical="center"/>
    </xf>
    <xf numFmtId="0" fontId="55" fillId="8" borderId="2" xfId="16" applyFont="1" applyFill="1" applyBorder="1" applyAlignment="1">
      <alignment horizontal="center" vertical="center"/>
    </xf>
    <xf numFmtId="0" fontId="54" fillId="12" borderId="2" xfId="0" applyFont="1" applyFill="1" applyBorder="1" applyAlignment="1">
      <alignment horizontal="center" vertical="center" wrapText="1"/>
    </xf>
    <xf numFmtId="0" fontId="55" fillId="2" borderId="2" xfId="16" applyFont="1" applyFill="1" applyBorder="1" applyAlignment="1">
      <alignment horizontal="center" vertical="center" wrapText="1"/>
    </xf>
    <xf numFmtId="0" fontId="55" fillId="0" borderId="41" xfId="0" applyFont="1" applyBorder="1" applyAlignment="1">
      <alignment horizontal="center" vertical="center"/>
    </xf>
    <xf numFmtId="10" fontId="55" fillId="8" borderId="3" xfId="16" applyNumberFormat="1" applyFont="1" applyFill="1" applyBorder="1" applyAlignment="1">
      <alignment horizontal="center" vertical="center" wrapText="1"/>
    </xf>
    <xf numFmtId="10" fontId="54" fillId="12" borderId="2" xfId="0" applyNumberFormat="1" applyFont="1" applyFill="1" applyBorder="1" applyAlignment="1">
      <alignment horizontal="center" vertical="center" wrapText="1"/>
    </xf>
    <xf numFmtId="9" fontId="55" fillId="0" borderId="0" xfId="0" applyNumberFormat="1" applyFont="1" applyAlignment="1">
      <alignment horizontal="center" vertical="center"/>
    </xf>
    <xf numFmtId="0" fontId="39" fillId="0" borderId="51" xfId="2" applyNumberFormat="1" applyFont="1" applyFill="1" applyBorder="1" applyAlignment="1" applyProtection="1">
      <alignment horizontal="left" vertical="center" wrapText="1"/>
      <protection locked="0"/>
    </xf>
    <xf numFmtId="10" fontId="39" fillId="2" borderId="52" xfId="0" applyNumberFormat="1" applyFont="1" applyFill="1" applyBorder="1" applyAlignment="1">
      <alignment horizontal="center" vertical="center"/>
    </xf>
    <xf numFmtId="10" fontId="39" fillId="2" borderId="2" xfId="0" applyNumberFormat="1" applyFont="1" applyFill="1" applyBorder="1" applyAlignment="1">
      <alignment horizontal="center" vertical="center" wrapText="1"/>
    </xf>
    <xf numFmtId="0" fontId="39" fillId="0" borderId="41" xfId="0" applyFont="1" applyBorder="1" applyAlignment="1">
      <alignment horizontal="center" vertical="center"/>
    </xf>
    <xf numFmtId="10" fontId="39" fillId="8" borderId="3" xfId="16" applyNumberFormat="1" applyFont="1" applyFill="1" applyBorder="1" applyAlignment="1">
      <alignment horizontal="center" vertical="center" wrapText="1"/>
    </xf>
    <xf numFmtId="10" fontId="37" fillId="12" borderId="2" xfId="0" applyNumberFormat="1" applyFont="1" applyFill="1" applyBorder="1" applyAlignment="1">
      <alignment horizontal="center" vertical="center" wrapText="1"/>
    </xf>
    <xf numFmtId="9" fontId="39" fillId="0" borderId="0" xfId="0" applyNumberFormat="1" applyFont="1" applyAlignment="1">
      <alignment horizontal="center" vertical="center"/>
    </xf>
    <xf numFmtId="0" fontId="55" fillId="0" borderId="3" xfId="16" applyFont="1" applyBorder="1" applyAlignment="1">
      <alignment horizontal="center" vertical="center" wrapText="1"/>
    </xf>
    <xf numFmtId="0" fontId="55" fillId="0" borderId="0" xfId="0" applyFont="1" applyAlignment="1">
      <alignment horizontal="center" vertical="center"/>
    </xf>
    <xf numFmtId="0" fontId="55" fillId="2" borderId="9" xfId="16" applyFont="1" applyFill="1" applyBorder="1" applyAlignment="1">
      <alignment horizontal="center" vertical="center" wrapText="1"/>
    </xf>
    <xf numFmtId="10" fontId="55" fillId="0" borderId="4" xfId="16" applyNumberFormat="1" applyFont="1" applyBorder="1" applyAlignment="1">
      <alignment horizontal="center" vertical="center" wrapText="1"/>
    </xf>
    <xf numFmtId="0" fontId="39" fillId="0" borderId="53" xfId="0" applyFont="1" applyBorder="1" applyAlignment="1">
      <alignment horizontal="center" vertical="center"/>
    </xf>
    <xf numFmtId="10" fontId="39" fillId="22" borderId="2" xfId="0" applyNumberFormat="1" applyFont="1" applyFill="1" applyBorder="1" applyAlignment="1" applyProtection="1">
      <alignment horizontal="center" vertical="center"/>
      <protection locked="0"/>
    </xf>
    <xf numFmtId="0" fontId="39" fillId="0" borderId="11" xfId="2" applyNumberFormat="1" applyFont="1" applyFill="1" applyBorder="1" applyAlignment="1" applyProtection="1">
      <alignment horizontal="left" vertical="center" wrapText="1"/>
      <protection locked="0"/>
    </xf>
    <xf numFmtId="0" fontId="39" fillId="0" borderId="11" xfId="2" applyNumberFormat="1" applyFont="1" applyFill="1" applyBorder="1" applyAlignment="1" applyProtection="1">
      <alignment horizontal="center" vertical="center" wrapText="1"/>
      <protection locked="0"/>
    </xf>
    <xf numFmtId="166" fontId="39" fillId="22" borderId="2" xfId="1" applyNumberFormat="1" applyFont="1" applyFill="1" applyBorder="1" applyAlignment="1" applyProtection="1">
      <alignment vertical="center" wrapText="1"/>
      <protection locked="0"/>
    </xf>
    <xf numFmtId="166" fontId="39" fillId="22" borderId="2" xfId="1" applyNumberFormat="1" applyFont="1" applyFill="1" applyBorder="1" applyAlignment="1" applyProtection="1">
      <alignment horizontal="center" vertical="center"/>
      <protection locked="0"/>
    </xf>
    <xf numFmtId="166" fontId="39" fillId="22" borderId="2" xfId="1" applyNumberFormat="1" applyFont="1" applyFill="1" applyBorder="1" applyAlignment="1" applyProtection="1">
      <alignment horizontal="center" vertical="center" wrapText="1"/>
      <protection locked="0"/>
    </xf>
    <xf numFmtId="10" fontId="39" fillId="22" borderId="2" xfId="0" applyNumberFormat="1" applyFont="1" applyFill="1" applyBorder="1" applyAlignment="1">
      <alignment horizontal="center" vertical="center"/>
    </xf>
    <xf numFmtId="166" fontId="39" fillId="22" borderId="2" xfId="1" applyNumberFormat="1" applyFont="1" applyFill="1" applyBorder="1" applyAlignment="1" applyProtection="1">
      <alignment vertical="center" wrapText="1"/>
    </xf>
    <xf numFmtId="10" fontId="39" fillId="23" borderId="2" xfId="1" applyNumberFormat="1" applyFont="1" applyFill="1" applyBorder="1" applyAlignment="1" applyProtection="1">
      <alignment horizontal="center" vertical="center" wrapText="1"/>
    </xf>
    <xf numFmtId="10" fontId="39" fillId="2" borderId="2" xfId="0" applyNumberFormat="1" applyFont="1" applyFill="1" applyBorder="1" applyAlignment="1" applyProtection="1">
      <alignment horizontal="center" vertical="center"/>
      <protection locked="0"/>
    </xf>
    <xf numFmtId="166" fontId="39" fillId="22" borderId="2" xfId="1" applyNumberFormat="1" applyFont="1" applyFill="1" applyBorder="1" applyAlignment="1" applyProtection="1">
      <alignment horizontal="left" vertical="center" wrapText="1"/>
      <protection locked="0"/>
    </xf>
    <xf numFmtId="0" fontId="39" fillId="2" borderId="3" xfId="0" applyFont="1" applyFill="1" applyBorder="1" applyAlignment="1" applyProtection="1">
      <alignment vertical="center" wrapText="1"/>
      <protection locked="0"/>
    </xf>
    <xf numFmtId="0" fontId="39" fillId="24" borderId="3" xfId="0" applyFont="1" applyFill="1" applyBorder="1" applyAlignment="1" applyProtection="1">
      <alignment vertical="center" wrapText="1"/>
      <protection locked="0"/>
    </xf>
    <xf numFmtId="0" fontId="32" fillId="2" borderId="2"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left" vertical="center" wrapText="1"/>
      <protection locked="0"/>
    </xf>
    <xf numFmtId="0" fontId="51" fillId="18" borderId="10" xfId="0" applyFont="1" applyFill="1" applyBorder="1" applyAlignment="1">
      <alignment horizontal="center" vertical="center" wrapText="1"/>
    </xf>
    <xf numFmtId="0" fontId="51" fillId="13" borderId="10" xfId="0" applyFont="1" applyFill="1" applyBorder="1" applyAlignment="1">
      <alignment horizontal="center" vertical="center" wrapText="1"/>
    </xf>
    <xf numFmtId="10" fontId="39" fillId="25" borderId="2" xfId="1" applyNumberFormat="1" applyFont="1" applyFill="1" applyBorder="1" applyAlignment="1" applyProtection="1">
      <alignment horizontal="center" vertical="center" wrapText="1"/>
    </xf>
    <xf numFmtId="9" fontId="32" fillId="0" borderId="0" xfId="1" applyFont="1"/>
    <xf numFmtId="166" fontId="39" fillId="2" borderId="2" xfId="1" applyNumberFormat="1" applyFont="1" applyFill="1" applyBorder="1" applyAlignment="1" applyProtection="1">
      <alignment horizontal="center" vertical="center"/>
    </xf>
    <xf numFmtId="10" fontId="39" fillId="26" borderId="2" xfId="0" applyNumberFormat="1" applyFont="1" applyFill="1" applyBorder="1" applyAlignment="1" applyProtection="1">
      <alignment horizontal="center" vertical="center"/>
      <protection locked="0"/>
    </xf>
    <xf numFmtId="166" fontId="58" fillId="22" borderId="2" xfId="1" applyNumberFormat="1" applyFont="1" applyFill="1" applyBorder="1" applyAlignment="1" applyProtection="1">
      <alignment horizontal="left" vertical="center" wrapText="1"/>
      <protection locked="0"/>
    </xf>
    <xf numFmtId="0" fontId="49" fillId="4" borderId="0" xfId="0" applyFont="1" applyFill="1" applyAlignment="1" applyProtection="1">
      <alignment horizontal="center" vertical="center" wrapText="1"/>
      <protection hidden="1"/>
    </xf>
    <xf numFmtId="0" fontId="40" fillId="2" borderId="2" xfId="0" applyFont="1" applyFill="1" applyBorder="1" applyAlignment="1" applyProtection="1">
      <alignment horizontal="center" vertical="center"/>
      <protection hidden="1"/>
    </xf>
    <xf numFmtId="0" fontId="41" fillId="0" borderId="3" xfId="0" applyFont="1" applyBorder="1" applyAlignment="1">
      <alignment horizontal="center" vertical="center"/>
    </xf>
    <xf numFmtId="0" fontId="41" fillId="0" borderId="9" xfId="0" applyFont="1" applyBorder="1" applyAlignment="1">
      <alignment horizontal="center" vertical="center"/>
    </xf>
    <xf numFmtId="0" fontId="45" fillId="12" borderId="3"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5" xfId="0" applyFont="1" applyFill="1" applyBorder="1" applyAlignment="1">
      <alignment horizontal="center" vertical="center" wrapText="1"/>
    </xf>
    <xf numFmtId="0" fontId="45" fillId="12" borderId="13" xfId="0" applyFont="1" applyFill="1" applyBorder="1" applyAlignment="1">
      <alignment horizontal="center" vertical="center" wrapText="1"/>
    </xf>
    <xf numFmtId="0" fontId="45" fillId="12" borderId="7" xfId="0"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0" fillId="0" borderId="2" xfId="0" applyFont="1" applyBorder="1" applyAlignment="1">
      <alignment horizontal="center" vertical="center" wrapText="1"/>
    </xf>
    <xf numFmtId="0" fontId="46" fillId="2" borderId="2" xfId="0" applyFont="1" applyFill="1" applyBorder="1" applyAlignment="1">
      <alignment horizontal="justify" vertical="center" wrapText="1"/>
    </xf>
    <xf numFmtId="0" fontId="41" fillId="0" borderId="4" xfId="0" applyFont="1" applyBorder="1" applyAlignment="1">
      <alignment horizontal="center" vertical="center"/>
    </xf>
    <xf numFmtId="0" fontId="42" fillId="4" borderId="0" xfId="0" applyFont="1" applyFill="1" applyAlignment="1" applyProtection="1">
      <alignment horizontal="center" vertical="center" wrapText="1"/>
      <protection hidden="1"/>
    </xf>
    <xf numFmtId="0" fontId="43" fillId="2" borderId="0" xfId="0" applyFont="1" applyFill="1" applyAlignment="1" applyProtection="1">
      <alignment horizontal="center" wrapText="1"/>
      <protection hidden="1"/>
    </xf>
    <xf numFmtId="0" fontId="40" fillId="0" borderId="5" xfId="0" applyFont="1" applyBorder="1" applyAlignment="1">
      <alignment horizontal="center" vertical="center" wrapText="1"/>
    </xf>
    <xf numFmtId="0" fontId="40" fillId="0" borderId="13" xfId="0" applyFont="1" applyBorder="1" applyAlignment="1">
      <alignment horizontal="center" vertical="center" wrapText="1"/>
    </xf>
    <xf numFmtId="0" fontId="41" fillId="2" borderId="9" xfId="0" applyFont="1" applyFill="1" applyBorder="1" applyAlignment="1">
      <alignment horizontal="center" vertical="center"/>
    </xf>
    <xf numFmtId="0" fontId="41" fillId="2" borderId="4" xfId="0" applyFont="1" applyFill="1" applyBorder="1" applyAlignment="1">
      <alignment horizontal="center" vertical="center"/>
    </xf>
    <xf numFmtId="0" fontId="32" fillId="0" borderId="3" xfId="0"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9" fillId="0" borderId="3" xfId="0" applyFont="1" applyBorder="1" applyAlignment="1">
      <alignment horizontal="center" vertical="center"/>
    </xf>
    <xf numFmtId="0" fontId="39" fillId="0" borderId="9" xfId="0" applyFont="1" applyBorder="1" applyAlignment="1">
      <alignment horizontal="center" vertical="center"/>
    </xf>
    <xf numFmtId="0" fontId="39" fillId="0" borderId="4" xfId="0" applyFont="1" applyBorder="1" applyAlignment="1">
      <alignment horizontal="center" vertical="center"/>
    </xf>
    <xf numFmtId="0" fontId="37" fillId="12" borderId="3" xfId="0" applyFont="1" applyFill="1" applyBorder="1" applyAlignment="1">
      <alignment horizontal="justify" vertical="center" wrapText="1"/>
    </xf>
    <xf numFmtId="0" fontId="37" fillId="12" borderId="4" xfId="0" applyFont="1" applyFill="1" applyBorder="1" applyAlignment="1">
      <alignment horizontal="justify" vertical="center" wrapText="1"/>
    </xf>
    <xf numFmtId="0" fontId="37" fillId="12" borderId="9" xfId="0" applyFont="1" applyFill="1" applyBorder="1" applyAlignment="1">
      <alignment horizontal="justify" vertical="center" wrapText="1"/>
    </xf>
    <xf numFmtId="0" fontId="37" fillId="12" borderId="2" xfId="0" applyFont="1" applyFill="1" applyBorder="1" applyAlignment="1">
      <alignment horizontal="center" vertical="center" wrapText="1"/>
    </xf>
    <xf numFmtId="0" fontId="39" fillId="0" borderId="2" xfId="0" applyFont="1" applyBorder="1" applyAlignment="1">
      <alignment horizontal="center" vertical="center"/>
    </xf>
    <xf numFmtId="0" fontId="39" fillId="0" borderId="2" xfId="16" applyFont="1" applyBorder="1" applyAlignment="1">
      <alignment horizontal="center" vertical="center"/>
    </xf>
    <xf numFmtId="0" fontId="39" fillId="0" borderId="2" xfId="16" applyFont="1" applyBorder="1" applyAlignment="1">
      <alignment horizontal="center" vertical="center" wrapText="1"/>
    </xf>
    <xf numFmtId="9" fontId="39" fillId="0" borderId="2" xfId="18" applyFont="1" applyFill="1" applyBorder="1" applyAlignment="1">
      <alignment horizontal="center" vertical="center" wrapText="1"/>
    </xf>
    <xf numFmtId="9" fontId="39" fillId="0" borderId="2" xfId="18" applyFont="1" applyFill="1" applyBorder="1" applyAlignment="1">
      <alignment horizontal="center" vertical="center"/>
    </xf>
    <xf numFmtId="0" fontId="39" fillId="2" borderId="3" xfId="16" applyFont="1" applyFill="1" applyBorder="1" applyAlignment="1">
      <alignment horizontal="center" vertical="center" wrapText="1"/>
    </xf>
    <xf numFmtId="0" fontId="39" fillId="2" borderId="9" xfId="16" applyFont="1" applyFill="1" applyBorder="1" applyAlignment="1">
      <alignment horizontal="center" vertical="center" wrapText="1"/>
    </xf>
    <xf numFmtId="0" fontId="39" fillId="2" borderId="4" xfId="16" applyFont="1" applyFill="1" applyBorder="1" applyAlignment="1">
      <alignment horizontal="center" vertical="center" wrapText="1"/>
    </xf>
    <xf numFmtId="166" fontId="39" fillId="0" borderId="2" xfId="18" applyNumberFormat="1" applyFont="1" applyFill="1" applyBorder="1" applyAlignment="1">
      <alignment horizontal="center" vertical="center" wrapText="1"/>
    </xf>
    <xf numFmtId="0" fontId="39" fillId="0" borderId="2" xfId="16" applyFont="1" applyBorder="1" applyAlignment="1">
      <alignment horizontal="justify" vertical="center" wrapText="1"/>
    </xf>
    <xf numFmtId="0" fontId="39" fillId="0" borderId="3" xfId="16" applyFont="1" applyBorder="1" applyAlignment="1">
      <alignment horizontal="justify" vertical="center" wrapText="1"/>
    </xf>
    <xf numFmtId="0" fontId="39" fillId="0" borderId="4" xfId="16" applyFont="1" applyBorder="1" applyAlignment="1">
      <alignment horizontal="justify" vertical="center" wrapText="1"/>
    </xf>
    <xf numFmtId="0" fontId="37" fillId="0" borderId="2" xfId="16" applyFont="1" applyBorder="1" applyAlignment="1">
      <alignment horizontal="center" vertical="center" wrapText="1"/>
    </xf>
    <xf numFmtId="0" fontId="37" fillId="12" borderId="3" xfId="0" applyFont="1" applyFill="1" applyBorder="1" applyAlignment="1">
      <alignment horizontal="center" vertical="center" wrapText="1"/>
    </xf>
    <xf numFmtId="0" fontId="37" fillId="12" borderId="9" xfId="0" applyFont="1" applyFill="1" applyBorder="1" applyAlignment="1">
      <alignment horizontal="center" vertical="center" wrapText="1"/>
    </xf>
    <xf numFmtId="0" fontId="37" fillId="12" borderId="4" xfId="0" applyFont="1" applyFill="1" applyBorder="1" applyAlignment="1">
      <alignment horizontal="center" vertical="center" wrapText="1"/>
    </xf>
    <xf numFmtId="0" fontId="54" fillId="12" borderId="49" xfId="0" applyFont="1" applyFill="1" applyBorder="1" applyAlignment="1">
      <alignment horizontal="center" vertical="center" wrapText="1"/>
    </xf>
    <xf numFmtId="0" fontId="54" fillId="12" borderId="42" xfId="0" applyFont="1" applyFill="1" applyBorder="1" applyAlignment="1">
      <alignment horizontal="center" vertical="center" wrapText="1"/>
    </xf>
    <xf numFmtId="0" fontId="55" fillId="0" borderId="3" xfId="0" applyFont="1" applyBorder="1" applyAlignment="1">
      <alignment horizontal="center" vertical="center"/>
    </xf>
    <xf numFmtId="0" fontId="54" fillId="0" borderId="9" xfId="0" applyFont="1" applyBorder="1" applyAlignment="1">
      <alignment horizontal="center" vertical="center"/>
    </xf>
    <xf numFmtId="0" fontId="54" fillId="0" borderId="4" xfId="0" applyFont="1" applyBorder="1" applyAlignment="1">
      <alignment horizontal="center" vertical="center"/>
    </xf>
    <xf numFmtId="0" fontId="55" fillId="8" borderId="2" xfId="16" applyFont="1" applyFill="1" applyBorder="1" applyAlignment="1">
      <alignment horizontal="left" vertical="center" wrapText="1"/>
    </xf>
    <xf numFmtId="0" fontId="54" fillId="8" borderId="2" xfId="16" applyFont="1" applyFill="1" applyBorder="1" applyAlignment="1">
      <alignment horizontal="left" vertical="center" wrapText="1"/>
    </xf>
    <xf numFmtId="0" fontId="55" fillId="0" borderId="3" xfId="16" applyFont="1" applyBorder="1" applyAlignment="1">
      <alignment horizontal="center" vertical="center" wrapText="1"/>
    </xf>
    <xf numFmtId="0" fontId="55" fillId="0" borderId="4" xfId="16" applyFont="1" applyBorder="1" applyAlignment="1">
      <alignment horizontal="center" vertical="center" wrapText="1"/>
    </xf>
    <xf numFmtId="0" fontId="55" fillId="0" borderId="2" xfId="16" applyFont="1" applyBorder="1" applyAlignment="1">
      <alignment horizontal="center" vertical="center" wrapText="1"/>
    </xf>
    <xf numFmtId="0" fontId="54" fillId="0" borderId="2" xfId="16" applyFont="1" applyBorder="1" applyAlignment="1">
      <alignment horizontal="center" vertical="center" wrapText="1"/>
    </xf>
    <xf numFmtId="0" fontId="39" fillId="2" borderId="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40" xfId="0" applyFont="1" applyFill="1" applyBorder="1" applyAlignment="1">
      <alignment horizontal="center" vertical="center"/>
    </xf>
    <xf numFmtId="0" fontId="39" fillId="2" borderId="0" xfId="0" applyFont="1" applyFill="1" applyAlignment="1">
      <alignment horizontal="center" vertical="center"/>
    </xf>
    <xf numFmtId="0" fontId="39" fillId="2" borderId="39" xfId="0" applyFont="1" applyFill="1" applyBorder="1" applyAlignment="1">
      <alignment horizontal="center" vertical="center"/>
    </xf>
    <xf numFmtId="0" fontId="39" fillId="2" borderId="12" xfId="0" applyFont="1" applyFill="1" applyBorder="1" applyAlignment="1">
      <alignment horizontal="right" vertical="center"/>
    </xf>
    <xf numFmtId="0" fontId="39" fillId="2" borderId="8" xfId="0" applyFont="1" applyFill="1" applyBorder="1" applyAlignment="1">
      <alignment horizontal="right" vertical="center"/>
    </xf>
    <xf numFmtId="0" fontId="55" fillId="0" borderId="2" xfId="15" applyFont="1" applyBorder="1" applyAlignment="1">
      <alignment horizontal="center" vertical="center"/>
    </xf>
    <xf numFmtId="0" fontId="39" fillId="2" borderId="12" xfId="0" applyFont="1" applyFill="1" applyBorder="1" applyAlignment="1">
      <alignment horizontal="left" vertical="center"/>
    </xf>
    <xf numFmtId="0" fontId="54" fillId="12" borderId="3" xfId="0" applyFont="1" applyFill="1" applyBorder="1" applyAlignment="1">
      <alignment horizontal="center" vertical="center" wrapText="1"/>
    </xf>
    <xf numFmtId="0" fontId="54" fillId="12" borderId="4" xfId="0" applyFont="1" applyFill="1" applyBorder="1" applyAlignment="1">
      <alignment horizontal="center" vertical="center" wrapText="1"/>
    </xf>
    <xf numFmtId="0" fontId="55" fillId="2" borderId="2" xfId="16" applyFont="1" applyFill="1" applyBorder="1" applyAlignment="1">
      <alignment horizontal="center" vertical="center" wrapText="1"/>
    </xf>
    <xf numFmtId="0" fontId="54" fillId="12" borderId="43" xfId="0" applyFont="1" applyFill="1" applyBorder="1" applyAlignment="1">
      <alignment horizontal="center" vertical="center" wrapText="1"/>
    </xf>
    <xf numFmtId="0" fontId="54" fillId="12" borderId="44" xfId="0" applyFont="1" applyFill="1" applyBorder="1" applyAlignment="1">
      <alignment horizontal="center" vertical="center" wrapText="1"/>
    </xf>
    <xf numFmtId="0" fontId="54" fillId="12" borderId="46" xfId="0" applyFont="1" applyFill="1" applyBorder="1" applyAlignment="1">
      <alignment horizontal="center" vertical="center" wrapText="1"/>
    </xf>
    <xf numFmtId="0" fontId="54" fillId="12" borderId="47" xfId="0" applyFont="1" applyFill="1" applyBorder="1" applyAlignment="1">
      <alignment horizontal="center" vertical="center" wrapText="1"/>
    </xf>
    <xf numFmtId="0" fontId="55" fillId="0" borderId="45" xfId="0" applyFont="1" applyBorder="1" applyAlignment="1">
      <alignment horizontal="center" vertical="center"/>
    </xf>
    <xf numFmtId="49" fontId="55" fillId="0" borderId="48" xfId="0" applyNumberFormat="1" applyFont="1" applyBorder="1" applyAlignment="1">
      <alignment horizontal="center" vertical="center"/>
    </xf>
    <xf numFmtId="0" fontId="55" fillId="8" borderId="2" xfId="16" applyFont="1" applyFill="1" applyBorder="1" applyAlignment="1">
      <alignment horizontal="center" vertical="center"/>
    </xf>
    <xf numFmtId="0" fontId="55" fillId="2" borderId="3" xfId="16" applyFont="1" applyFill="1" applyBorder="1" applyAlignment="1">
      <alignment horizontal="justify" vertical="center" wrapText="1"/>
    </xf>
    <xf numFmtId="0" fontId="55" fillId="2" borderId="9" xfId="16" applyFont="1" applyFill="1" applyBorder="1" applyAlignment="1">
      <alignment horizontal="justify" vertical="center" wrapText="1"/>
    </xf>
    <xf numFmtId="0" fontId="55" fillId="2" borderId="4" xfId="16" applyFont="1" applyFill="1" applyBorder="1" applyAlignment="1">
      <alignment horizontal="justify" vertical="center" wrapText="1"/>
    </xf>
    <xf numFmtId="0" fontId="55" fillId="0" borderId="3" xfId="16" applyFont="1" applyBorder="1" applyAlignment="1">
      <alignment horizontal="justify" vertical="center" wrapText="1"/>
    </xf>
    <xf numFmtId="0" fontId="55" fillId="0" borderId="9" xfId="16" applyFont="1" applyBorder="1" applyAlignment="1">
      <alignment horizontal="justify" vertical="center" wrapText="1"/>
    </xf>
    <xf numFmtId="0" fontId="55" fillId="0" borderId="4" xfId="16" applyFont="1" applyBorder="1" applyAlignment="1">
      <alignment horizontal="justify" vertical="center" wrapText="1"/>
    </xf>
    <xf numFmtId="0" fontId="39" fillId="8" borderId="3" xfId="16" applyFont="1" applyFill="1" applyBorder="1" applyAlignment="1">
      <alignment horizontal="center" vertical="center"/>
    </xf>
    <xf numFmtId="0" fontId="39" fillId="8" borderId="4" xfId="16" applyFont="1" applyFill="1" applyBorder="1" applyAlignment="1">
      <alignment horizontal="center" vertical="center"/>
    </xf>
    <xf numFmtId="0" fontId="39" fillId="2" borderId="2" xfId="16" applyFont="1" applyFill="1" applyBorder="1" applyAlignment="1">
      <alignment horizontal="center" vertical="center" wrapText="1"/>
    </xf>
    <xf numFmtId="0" fontId="39" fillId="8" borderId="2" xfId="16" applyFont="1" applyFill="1" applyBorder="1" applyAlignment="1">
      <alignment horizontal="center" vertical="center"/>
    </xf>
    <xf numFmtId="0" fontId="39" fillId="0" borderId="2" xfId="15" applyFont="1" applyBorder="1" applyAlignment="1">
      <alignment horizontal="center" vertical="center"/>
    </xf>
    <xf numFmtId="0" fontId="39" fillId="0" borderId="3" xfId="16" applyFont="1" applyBorder="1" applyAlignment="1">
      <alignment horizontal="left" vertical="center" wrapText="1"/>
    </xf>
    <xf numFmtId="0" fontId="39" fillId="0" borderId="4" xfId="16" applyFont="1" applyBorder="1" applyAlignment="1">
      <alignment horizontal="left" vertical="center" wrapText="1"/>
    </xf>
    <xf numFmtId="0" fontId="39" fillId="0" borderId="3" xfId="16" applyFont="1" applyBorder="1" applyAlignment="1">
      <alignment horizontal="center" vertical="center" wrapText="1"/>
    </xf>
    <xf numFmtId="0" fontId="39" fillId="0" borderId="4" xfId="16" applyFont="1" applyBorder="1" applyAlignment="1">
      <alignment horizontal="center" vertical="center" wrapText="1"/>
    </xf>
    <xf numFmtId="0" fontId="39" fillId="0" borderId="9" xfId="16" applyFont="1" applyBorder="1" applyAlignment="1">
      <alignment horizontal="center" vertical="center" wrapText="1"/>
    </xf>
    <xf numFmtId="0" fontId="37" fillId="12" borderId="43" xfId="0" applyFont="1" applyFill="1" applyBorder="1" applyAlignment="1">
      <alignment horizontal="center" vertical="center" wrapText="1"/>
    </xf>
    <xf numFmtId="0" fontId="37" fillId="12" borderId="44" xfId="0" applyFont="1" applyFill="1" applyBorder="1" applyAlignment="1">
      <alignment horizontal="center" vertical="center" wrapText="1"/>
    </xf>
    <xf numFmtId="0" fontId="37" fillId="12" borderId="46" xfId="0" applyFont="1" applyFill="1" applyBorder="1" applyAlignment="1">
      <alignment horizontal="center" vertical="center" wrapText="1"/>
    </xf>
    <xf numFmtId="0" fontId="37" fillId="12" borderId="47" xfId="0" applyFont="1" applyFill="1" applyBorder="1" applyAlignment="1">
      <alignment horizontal="center" vertical="center" wrapText="1"/>
    </xf>
    <xf numFmtId="0" fontId="39" fillId="0" borderId="45" xfId="0" applyFont="1" applyBorder="1" applyAlignment="1">
      <alignment horizontal="center" vertical="center"/>
    </xf>
    <xf numFmtId="49" fontId="39" fillId="0" borderId="48" xfId="0" applyNumberFormat="1" applyFont="1" applyBorder="1" applyAlignment="1">
      <alignment horizontal="center" vertical="center"/>
    </xf>
    <xf numFmtId="0" fontId="37" fillId="12" borderId="49" xfId="0" applyFont="1" applyFill="1" applyBorder="1" applyAlignment="1">
      <alignment horizontal="center" vertical="center" wrapText="1"/>
    </xf>
    <xf numFmtId="0" fontId="37" fillId="12" borderId="42" xfId="0" applyFont="1" applyFill="1" applyBorder="1" applyAlignment="1">
      <alignment horizontal="center" vertical="center" wrapText="1"/>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39" fillId="2" borderId="3" xfId="16" applyFont="1" applyFill="1" applyBorder="1" applyAlignment="1">
      <alignment horizontal="justify" vertical="center" wrapText="1"/>
    </xf>
    <xf numFmtId="0" fontId="39" fillId="2" borderId="9" xfId="16" applyFont="1" applyFill="1" applyBorder="1" applyAlignment="1">
      <alignment horizontal="justify" vertical="center" wrapText="1"/>
    </xf>
    <xf numFmtId="0" fontId="39" fillId="2" borderId="4" xfId="16" applyFont="1" applyFill="1" applyBorder="1" applyAlignment="1">
      <alignment horizontal="justify" vertical="center" wrapText="1"/>
    </xf>
    <xf numFmtId="0" fontId="31" fillId="2" borderId="0" xfId="0" applyFont="1" applyFill="1" applyAlignment="1">
      <alignment horizontal="center" vertical="center" wrapText="1"/>
    </xf>
    <xf numFmtId="0" fontId="37" fillId="13" borderId="7" xfId="0" applyFont="1" applyFill="1" applyBorder="1" applyAlignment="1">
      <alignment horizontal="center" vertical="center" wrapText="1"/>
    </xf>
    <xf numFmtId="0" fontId="37" fillId="13" borderId="12" xfId="0" applyFont="1" applyFill="1" applyBorder="1" applyAlignment="1">
      <alignment horizontal="center" vertical="center" wrapText="1"/>
    </xf>
    <xf numFmtId="0" fontId="37" fillId="13" borderId="8" xfId="0" applyFont="1" applyFill="1" applyBorder="1" applyAlignment="1">
      <alignment horizontal="center" vertical="center" wrapText="1"/>
    </xf>
    <xf numFmtId="0" fontId="37" fillId="14" borderId="3"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37" fillId="14" borderId="4"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52" fillId="2" borderId="0" xfId="0" applyFont="1" applyFill="1" applyAlignment="1">
      <alignment horizontal="center" vertical="center" wrapText="1"/>
    </xf>
    <xf numFmtId="0" fontId="36" fillId="3" borderId="7"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7" fillId="14" borderId="7" xfId="0" applyFont="1" applyFill="1" applyBorder="1" applyAlignment="1">
      <alignment horizontal="center" vertical="center" wrapText="1"/>
    </xf>
    <xf numFmtId="0" fontId="37" fillId="14" borderId="12" xfId="0" applyFont="1" applyFill="1" applyBorder="1" applyAlignment="1">
      <alignment horizontal="center" vertical="center" wrapText="1"/>
    </xf>
    <xf numFmtId="0" fontId="37" fillId="14" borderId="8" xfId="0" applyFont="1" applyFill="1" applyBorder="1" applyAlignment="1">
      <alignment horizontal="center" vertical="center" wrapText="1"/>
    </xf>
    <xf numFmtId="0" fontId="37" fillId="15" borderId="2" xfId="0" applyFont="1" applyFill="1" applyBorder="1" applyAlignment="1">
      <alignment horizontal="center" vertical="center" wrapText="1"/>
    </xf>
    <xf numFmtId="0" fontId="37" fillId="15" borderId="10" xfId="0" applyFont="1" applyFill="1" applyBorder="1" applyAlignment="1">
      <alignment horizontal="center" vertical="center" wrapText="1"/>
    </xf>
    <xf numFmtId="0" fontId="39" fillId="20" borderId="2" xfId="0" applyFont="1" applyFill="1" applyBorder="1" applyAlignment="1" applyProtection="1">
      <alignment horizontal="center" vertical="center" wrapText="1"/>
      <protection locked="0"/>
    </xf>
    <xf numFmtId="0" fontId="37" fillId="18" borderId="3"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37" fillId="18" borderId="4" xfId="0" applyFont="1" applyFill="1" applyBorder="1" applyAlignment="1">
      <alignment horizontal="center" vertical="center" wrapText="1"/>
    </xf>
    <xf numFmtId="0" fontId="37" fillId="13" borderId="3" xfId="0" applyFont="1" applyFill="1" applyBorder="1" applyAlignment="1">
      <alignment horizontal="center" vertical="center" wrapText="1"/>
    </xf>
    <xf numFmtId="0" fontId="37" fillId="13" borderId="9" xfId="0" applyFont="1" applyFill="1" applyBorder="1" applyAlignment="1">
      <alignment horizontal="center" vertical="center" wrapText="1"/>
    </xf>
    <xf numFmtId="0" fontId="37" fillId="13" borderId="4" xfId="0" applyFont="1" applyFill="1" applyBorder="1" applyAlignment="1">
      <alignment horizontal="center" vertical="center" wrapText="1"/>
    </xf>
    <xf numFmtId="0" fontId="37" fillId="19" borderId="3" xfId="0" applyFont="1" applyFill="1" applyBorder="1" applyAlignment="1">
      <alignment horizontal="center" vertical="center" wrapText="1"/>
    </xf>
    <xf numFmtId="0" fontId="37" fillId="19" borderId="9" xfId="0" applyFont="1" applyFill="1" applyBorder="1" applyAlignment="1">
      <alignment horizontal="center" vertical="center" wrapText="1"/>
    </xf>
    <xf numFmtId="0" fontId="37" fillId="19" borderId="4" xfId="0" applyFont="1" applyFill="1" applyBorder="1" applyAlignment="1">
      <alignment horizontal="center" vertical="center" wrapText="1"/>
    </xf>
    <xf numFmtId="0" fontId="37" fillId="18" borderId="54" xfId="0" applyFont="1" applyFill="1" applyBorder="1" applyAlignment="1">
      <alignment horizontal="center" vertical="center" wrapText="1"/>
    </xf>
    <xf numFmtId="0" fontId="37" fillId="18" borderId="55" xfId="0" applyFont="1" applyFill="1" applyBorder="1" applyAlignment="1">
      <alignment horizontal="center" vertical="center" wrapText="1"/>
    </xf>
    <xf numFmtId="0" fontId="37" fillId="18" borderId="56"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7" xr:uid="{00000000-0005-0000-0000-000003000000}"/>
    <cellStyle name="Moneda 2" xfId="7" xr:uid="{00000000-0005-0000-0000-000004000000}"/>
    <cellStyle name="Moneda 2 2" xfId="10" xr:uid="{00000000-0005-0000-0000-000005000000}"/>
    <cellStyle name="Normal" xfId="0" builtinId="0"/>
    <cellStyle name="Normal 18" xfId="11" xr:uid="{00000000-0005-0000-0000-000007000000}"/>
    <cellStyle name="Normal 2 2" xfId="9" xr:uid="{00000000-0005-0000-0000-000008000000}"/>
    <cellStyle name="Normal 2 2 2" xfId="15" xr:uid="{00000000-0005-0000-0000-000009000000}"/>
    <cellStyle name="Normal 3 2" xfId="12" xr:uid="{00000000-0005-0000-0000-00000A000000}"/>
    <cellStyle name="Normal 4" xfId="16" xr:uid="{00000000-0005-0000-0000-00000B000000}"/>
    <cellStyle name="Normal 5" xfId="19"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0</xdr:row>
      <xdr:rowOff>31749</xdr:rowOff>
    </xdr:from>
    <xdr:to>
      <xdr:col>0</xdr:col>
      <xdr:colOff>1217083</xdr:colOff>
      <xdr:row>3</xdr:row>
      <xdr:rowOff>191269</xdr:rowOff>
    </xdr:to>
    <xdr:pic>
      <xdr:nvPicPr>
        <xdr:cNvPr id="22" name="Imagen 1">
          <a:extLst>
            <a:ext uri="{FF2B5EF4-FFF2-40B4-BE49-F238E27FC236}">
              <a16:creationId xmlns:a16="http://schemas.microsoft.com/office/drawing/2014/main" id="{99D8FCEF-2544-4A00-AD89-B8737EEB9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98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444500</xdr:colOff>
      <xdr:row>41</xdr:row>
      <xdr:rowOff>31749</xdr:rowOff>
    </xdr:from>
    <xdr:to>
      <xdr:col>0</xdr:col>
      <xdr:colOff>1217083</xdr:colOff>
      <xdr:row>44</xdr:row>
      <xdr:rowOff>191269</xdr:rowOff>
    </xdr:to>
    <xdr:pic>
      <xdr:nvPicPr>
        <xdr:cNvPr id="2" name="Imagen 1">
          <a:extLst>
            <a:ext uri="{FF2B5EF4-FFF2-40B4-BE49-F238E27FC236}">
              <a16:creationId xmlns:a16="http://schemas.microsoft.com/office/drawing/2014/main" id="{1FFCEE91-3248-40BB-AEBA-5A7E309B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44500" y="31749"/>
          <a:ext cx="772583" cy="1001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77F89ACF-559D-4397-8AA4-CC743DC96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97B33D2D-5E69-4C65-9638-88EAFFBD04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2BD110BF-4D69-4310-A6F3-BEC3AA902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FCDABF50-89C9-4C06-818E-0680E94C5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985420FD-42EC-42F9-945A-DC5242827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8C1FFA1A-6353-4859-9871-0ED628C7C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15603B2A-874D-42B0-85E8-937682C915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850A5FE7-92E2-4E89-BB79-DC3D4DD7A1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1B247C90-8311-4BE7-8B67-C44F9039A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70ED865-098A-4722-89EB-E95957C57C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9AD0544C-D34A-4AD9-BF29-7F34100FFA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E16AFEDC-F673-4E45-9012-587A1BF83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F8AD122A-00E6-4ECC-A77A-BA37A9DD23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D6A5D97B-020C-449C-BA2E-95505C8E0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8BFAFF32-EBE0-4F5E-81A6-33D568187C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4C7F1D3E-B3D5-4AD5-B065-5F0B93ED3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D5FD70C3-2112-47BE-AC63-9BB6716CC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F25673B8-B663-4F73-BDA5-5AE60716C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575BAF32-3E03-44C8-BE56-B59D46594B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E5AB5580-C178-4B28-95E9-802552774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417BFBB7-950D-48C2-A742-72C8A45141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640BD85D-9D78-476A-8567-CE88269099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5331956A-4BC2-45A9-B63B-815244B1C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8C0535B1-3762-4978-8EFF-D864A8DAA6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CD413F02-6E92-4563-8BCE-CD3A1F0041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1A6B73E1-7E45-4387-AD32-F3808D680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4CE6E104-1143-4A04-93A8-B4F664261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254CBC29-D6A3-4853-90DC-068DE5DA3D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20950" y="3302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84" zoomScaleNormal="84" zoomScaleSheetLayoutView="70" workbookViewId="0">
      <selection activeCell="W10" sqref="W10"/>
    </sheetView>
  </sheetViews>
  <sheetFormatPr baseColWidth="10" defaultColWidth="18.85546875" defaultRowHeight="15.75" zeroHeight="1" x14ac:dyDescent="0.25"/>
  <cols>
    <col min="1" max="1" width="7.5703125" style="132" customWidth="1"/>
    <col min="2" max="14" width="11.42578125" style="132" customWidth="1"/>
    <col min="15" max="20" width="8.140625" style="132" customWidth="1"/>
    <col min="21" max="16384" width="18.85546875" style="132"/>
  </cols>
  <sheetData>
    <row r="1" spans="1:21" ht="31.5" customHeight="1" x14ac:dyDescent="0.25">
      <c r="B1" s="228"/>
      <c r="C1" s="228"/>
      <c r="D1" s="229" t="s">
        <v>456</v>
      </c>
      <c r="E1" s="230"/>
      <c r="F1" s="230"/>
      <c r="G1" s="230"/>
      <c r="H1" s="230"/>
      <c r="I1" s="230"/>
      <c r="J1" s="230"/>
      <c r="K1" s="230"/>
      <c r="L1" s="230"/>
      <c r="M1" s="230"/>
      <c r="N1" s="230"/>
      <c r="O1" s="230"/>
      <c r="P1" s="230"/>
      <c r="Q1" s="230"/>
      <c r="R1" s="230"/>
      <c r="S1" s="230"/>
      <c r="T1" s="240"/>
    </row>
    <row r="2" spans="1:21" ht="31.5" customHeight="1" x14ac:dyDescent="0.25">
      <c r="A2" s="133"/>
      <c r="B2" s="228"/>
      <c r="C2" s="228"/>
      <c r="D2" s="229" t="s">
        <v>457</v>
      </c>
      <c r="E2" s="230"/>
      <c r="F2" s="230"/>
      <c r="G2" s="230"/>
      <c r="H2" s="230"/>
      <c r="I2" s="230"/>
      <c r="J2" s="230"/>
      <c r="K2" s="230"/>
      <c r="L2" s="230"/>
      <c r="M2" s="230"/>
      <c r="N2" s="230"/>
      <c r="O2" s="230"/>
      <c r="P2" s="230"/>
      <c r="Q2" s="230"/>
      <c r="R2" s="230"/>
      <c r="S2" s="230"/>
      <c r="T2" s="240"/>
    </row>
    <row r="3" spans="1:21" ht="31.5" customHeight="1" x14ac:dyDescent="0.25">
      <c r="B3" s="228"/>
      <c r="C3" s="228"/>
      <c r="D3" s="229" t="s">
        <v>653</v>
      </c>
      <c r="E3" s="230"/>
      <c r="F3" s="230"/>
      <c r="G3" s="230"/>
      <c r="H3" s="230"/>
      <c r="I3" s="230"/>
      <c r="J3" s="230"/>
      <c r="K3" s="230"/>
      <c r="L3" s="230"/>
      <c r="M3" s="230"/>
      <c r="N3" s="230"/>
      <c r="O3" s="230"/>
      <c r="P3" s="230"/>
      <c r="Q3" s="230"/>
      <c r="R3" s="230"/>
      <c r="S3" s="230"/>
      <c r="T3" s="240"/>
    </row>
    <row r="4" spans="1:21" ht="31.5" customHeight="1" x14ac:dyDescent="0.25">
      <c r="B4" s="228"/>
      <c r="C4" s="228"/>
      <c r="D4" s="229" t="s">
        <v>557</v>
      </c>
      <c r="E4" s="230"/>
      <c r="F4" s="230"/>
      <c r="G4" s="230"/>
      <c r="H4" s="230"/>
      <c r="I4" s="230"/>
      <c r="J4" s="230"/>
      <c r="K4" s="230"/>
      <c r="L4" s="245" t="s">
        <v>757</v>
      </c>
      <c r="M4" s="245"/>
      <c r="N4" s="245"/>
      <c r="O4" s="245"/>
      <c r="P4" s="245"/>
      <c r="Q4" s="245"/>
      <c r="R4" s="245"/>
      <c r="S4" s="245"/>
      <c r="T4" s="246"/>
    </row>
    <row r="5" spans="1:21" x14ac:dyDescent="0.25"/>
    <row r="6" spans="1:21" x14ac:dyDescent="0.25">
      <c r="B6" s="133"/>
    </row>
    <row r="7" spans="1:21" x14ac:dyDescent="0.25">
      <c r="B7" s="241"/>
      <c r="C7" s="241"/>
      <c r="D7" s="241"/>
      <c r="E7" s="241"/>
      <c r="F7" s="241"/>
      <c r="G7" s="241"/>
      <c r="H7" s="241"/>
      <c r="I7" s="241"/>
      <c r="J7" s="241"/>
      <c r="K7" s="241"/>
      <c r="L7" s="241"/>
      <c r="M7" s="241"/>
      <c r="N7" s="241"/>
      <c r="O7" s="241"/>
      <c r="P7" s="241"/>
      <c r="Q7" s="241"/>
      <c r="R7" s="241"/>
      <c r="S7" s="241"/>
      <c r="T7" s="134"/>
    </row>
    <row r="8" spans="1:21" x14ac:dyDescent="0.25"/>
    <row r="9" spans="1:21" ht="20.25" customHeight="1" x14ac:dyDescent="0.25">
      <c r="K9" s="135"/>
      <c r="L9" s="136"/>
      <c r="N9" s="135"/>
    </row>
    <row r="10" spans="1:21" ht="39" customHeight="1" x14ac:dyDescent="0.25">
      <c r="B10" s="231" t="s">
        <v>559</v>
      </c>
      <c r="C10" s="232"/>
      <c r="D10" s="232"/>
      <c r="E10" s="233"/>
      <c r="F10" s="239" t="s">
        <v>503</v>
      </c>
      <c r="G10" s="239"/>
      <c r="H10" s="239"/>
      <c r="I10" s="239"/>
      <c r="J10" s="239"/>
      <c r="K10" s="239"/>
      <c r="L10" s="239"/>
      <c r="M10" s="239"/>
      <c r="N10" s="135"/>
      <c r="O10" s="241" t="s">
        <v>558</v>
      </c>
      <c r="P10" s="241"/>
      <c r="Q10" s="241"/>
      <c r="R10" s="241"/>
      <c r="S10" s="241"/>
      <c r="T10" s="241"/>
      <c r="U10" s="137"/>
    </row>
    <row r="11" spans="1:21" ht="39" customHeight="1" x14ac:dyDescent="0.25">
      <c r="B11" s="231" t="s">
        <v>560</v>
      </c>
      <c r="C11" s="232"/>
      <c r="D11" s="232"/>
      <c r="E11" s="233"/>
      <c r="F11" s="239" t="s">
        <v>479</v>
      </c>
      <c r="G11" s="239"/>
      <c r="H11" s="239"/>
      <c r="I11" s="239"/>
      <c r="J11" s="239"/>
      <c r="K11" s="239"/>
      <c r="L11" s="239"/>
      <c r="M11" s="239"/>
      <c r="N11" s="242"/>
      <c r="O11" s="241"/>
      <c r="P11" s="241"/>
      <c r="Q11" s="241"/>
      <c r="R11" s="241"/>
      <c r="S11" s="241"/>
      <c r="T11" s="241"/>
      <c r="U11" s="138"/>
    </row>
    <row r="12" spans="1:21" ht="39" customHeight="1" x14ac:dyDescent="0.25">
      <c r="B12" s="231" t="s">
        <v>668</v>
      </c>
      <c r="C12" s="232"/>
      <c r="D12" s="232"/>
      <c r="E12" s="233"/>
      <c r="F12" s="239" t="s">
        <v>689</v>
      </c>
      <c r="G12" s="239"/>
      <c r="H12" s="239"/>
      <c r="I12" s="239"/>
      <c r="J12" s="239"/>
      <c r="K12" s="239"/>
      <c r="L12" s="239"/>
      <c r="M12" s="239"/>
      <c r="N12" s="242"/>
      <c r="O12" s="241"/>
      <c r="P12" s="241"/>
      <c r="Q12" s="241"/>
      <c r="R12" s="241"/>
      <c r="S12" s="241"/>
      <c r="T12" s="241"/>
      <c r="U12" s="138"/>
    </row>
    <row r="13" spans="1:21" ht="39" customHeight="1" x14ac:dyDescent="0.25">
      <c r="B13" s="231" t="s">
        <v>594</v>
      </c>
      <c r="C13" s="232"/>
      <c r="D13" s="232"/>
      <c r="E13" s="233"/>
      <c r="F13" s="239" t="s">
        <v>687</v>
      </c>
      <c r="G13" s="239"/>
      <c r="H13" s="239"/>
      <c r="I13" s="239"/>
      <c r="J13" s="239"/>
      <c r="K13" s="239"/>
      <c r="L13" s="239"/>
      <c r="M13" s="239"/>
      <c r="N13" s="137"/>
      <c r="O13" s="134"/>
      <c r="P13" s="134"/>
      <c r="Q13" s="134"/>
      <c r="R13" s="134"/>
      <c r="S13" s="134"/>
      <c r="T13" s="134"/>
      <c r="U13" s="138"/>
    </row>
    <row r="14" spans="1:21" ht="39" customHeight="1" x14ac:dyDescent="0.25">
      <c r="B14" s="231" t="s">
        <v>595</v>
      </c>
      <c r="C14" s="232"/>
      <c r="D14" s="232"/>
      <c r="E14" s="233"/>
      <c r="F14" s="239" t="s">
        <v>686</v>
      </c>
      <c r="G14" s="239"/>
      <c r="H14" s="239"/>
      <c r="I14" s="239"/>
      <c r="J14" s="239"/>
      <c r="K14" s="239"/>
      <c r="L14" s="239"/>
      <c r="M14" s="239"/>
      <c r="N14" s="137"/>
      <c r="O14" s="134"/>
      <c r="P14" s="134"/>
      <c r="Q14" s="134"/>
      <c r="R14" s="134"/>
      <c r="S14" s="134"/>
      <c r="T14" s="134"/>
      <c r="U14" s="138"/>
    </row>
    <row r="15" spans="1:21" ht="39" customHeight="1" x14ac:dyDescent="0.25">
      <c r="B15" s="231" t="s">
        <v>561</v>
      </c>
      <c r="C15" s="232"/>
      <c r="D15" s="232"/>
      <c r="E15" s="233"/>
      <c r="F15" s="151" t="s">
        <v>24</v>
      </c>
      <c r="G15" s="243" t="s">
        <v>0</v>
      </c>
      <c r="H15" s="244"/>
      <c r="I15" s="244"/>
      <c r="J15" s="244"/>
      <c r="K15" s="244"/>
      <c r="L15" s="234">
        <v>2023</v>
      </c>
      <c r="M15" s="235"/>
      <c r="N15" s="137"/>
      <c r="O15" s="241"/>
      <c r="P15" s="241"/>
      <c r="Q15" s="241"/>
      <c r="R15" s="241"/>
      <c r="S15" s="241"/>
      <c r="T15" s="241"/>
      <c r="U15" s="138"/>
    </row>
    <row r="16" spans="1:21" ht="39" customHeight="1" x14ac:dyDescent="0.25">
      <c r="B16" s="231"/>
      <c r="C16" s="232"/>
      <c r="D16" s="232"/>
      <c r="E16" s="233"/>
      <c r="F16" s="152" t="s">
        <v>25</v>
      </c>
      <c r="G16" s="238" t="s">
        <v>11</v>
      </c>
      <c r="H16" s="238"/>
      <c r="I16" s="238"/>
      <c r="J16" s="238"/>
      <c r="K16" s="238"/>
      <c r="L16" s="236"/>
      <c r="M16" s="237"/>
      <c r="N16" s="242"/>
      <c r="O16" s="241"/>
      <c r="P16" s="241"/>
      <c r="Q16" s="241"/>
      <c r="R16" s="241"/>
      <c r="S16" s="241"/>
      <c r="T16" s="241"/>
      <c r="U16" s="139"/>
    </row>
    <row r="17" spans="2:20" ht="20.25" customHeight="1" x14ac:dyDescent="0.25">
      <c r="L17" s="140"/>
      <c r="N17" s="242"/>
      <c r="O17" s="241"/>
      <c r="P17" s="241"/>
      <c r="Q17" s="241"/>
      <c r="R17" s="241"/>
      <c r="S17" s="241"/>
      <c r="T17" s="241"/>
    </row>
    <row r="18" spans="2:20" ht="3" customHeight="1" x14ac:dyDescent="0.25">
      <c r="L18" s="140"/>
      <c r="N18" s="141"/>
      <c r="O18" s="241"/>
      <c r="P18" s="241"/>
      <c r="Q18" s="241"/>
      <c r="R18" s="241"/>
      <c r="S18" s="241"/>
      <c r="T18" s="241"/>
    </row>
    <row r="19" spans="2:20" ht="42" customHeight="1" x14ac:dyDescent="0.25">
      <c r="L19" s="140"/>
      <c r="N19" s="138"/>
      <c r="O19" s="241"/>
      <c r="P19" s="241"/>
      <c r="Q19" s="241"/>
      <c r="R19" s="241"/>
      <c r="S19" s="241"/>
      <c r="T19" s="241"/>
    </row>
    <row r="20" spans="2:20" ht="20.25" customHeight="1" x14ac:dyDescent="0.25">
      <c r="B20" s="227" t="s">
        <v>671</v>
      </c>
      <c r="C20" s="227"/>
      <c r="D20" s="227"/>
      <c r="E20" s="227"/>
      <c r="F20" s="227"/>
      <c r="G20" s="227"/>
      <c r="H20" s="227"/>
      <c r="I20" s="227"/>
      <c r="J20" s="227"/>
      <c r="K20" s="227"/>
      <c r="L20" s="227"/>
      <c r="M20" s="227"/>
      <c r="N20" s="136"/>
      <c r="O20" s="241"/>
      <c r="P20" s="241"/>
      <c r="Q20" s="241"/>
      <c r="R20" s="241"/>
      <c r="S20" s="241"/>
      <c r="T20" s="241"/>
    </row>
    <row r="21" spans="2:20" ht="19.5" customHeight="1" x14ac:dyDescent="0.25">
      <c r="B21" s="227"/>
      <c r="C21" s="227"/>
      <c r="D21" s="227"/>
      <c r="E21" s="227"/>
      <c r="F21" s="227"/>
      <c r="G21" s="227"/>
      <c r="H21" s="227"/>
      <c r="I21" s="227"/>
      <c r="J21" s="227"/>
      <c r="K21" s="227"/>
      <c r="L21" s="227"/>
      <c r="M21" s="227"/>
      <c r="N21" s="138"/>
      <c r="O21" s="241"/>
      <c r="P21" s="241"/>
      <c r="Q21" s="241"/>
      <c r="R21" s="241"/>
      <c r="S21" s="241"/>
      <c r="T21" s="241"/>
    </row>
    <row r="22" spans="2:20" ht="19.5" customHeight="1" x14ac:dyDescent="0.25">
      <c r="B22" s="227"/>
      <c r="C22" s="227"/>
      <c r="D22" s="227"/>
      <c r="E22" s="227"/>
      <c r="F22" s="227"/>
      <c r="G22" s="227"/>
      <c r="H22" s="227"/>
      <c r="I22" s="227"/>
      <c r="J22" s="227"/>
      <c r="K22" s="227"/>
      <c r="L22" s="227"/>
      <c r="M22" s="227"/>
      <c r="N22" s="138"/>
      <c r="O22" s="241"/>
      <c r="P22" s="241"/>
      <c r="Q22" s="241"/>
      <c r="R22" s="241"/>
      <c r="S22" s="241"/>
      <c r="T22" s="241"/>
    </row>
    <row r="23" spans="2:20" ht="19.5" customHeight="1" x14ac:dyDescent="0.25">
      <c r="B23" s="227"/>
      <c r="C23" s="227"/>
      <c r="D23" s="227"/>
      <c r="E23" s="227"/>
      <c r="F23" s="227"/>
      <c r="G23" s="227"/>
      <c r="H23" s="227"/>
      <c r="I23" s="227"/>
      <c r="J23" s="227"/>
      <c r="K23" s="227"/>
      <c r="L23" s="227"/>
      <c r="M23" s="227"/>
      <c r="N23" s="138"/>
      <c r="O23" s="241"/>
      <c r="P23" s="241"/>
      <c r="Q23" s="241"/>
      <c r="R23" s="241"/>
      <c r="S23" s="241"/>
      <c r="T23" s="241"/>
    </row>
    <row r="24" spans="2:20" s="142" customFormat="1" ht="19.5" customHeight="1" x14ac:dyDescent="0.25">
      <c r="B24" s="227"/>
      <c r="C24" s="227"/>
      <c r="D24" s="227"/>
      <c r="E24" s="227"/>
      <c r="F24" s="227"/>
      <c r="G24" s="227"/>
      <c r="H24" s="227"/>
      <c r="I24" s="227"/>
      <c r="J24" s="227"/>
      <c r="K24" s="227"/>
      <c r="L24" s="227"/>
      <c r="M24" s="227"/>
      <c r="O24" s="241"/>
      <c r="P24" s="241"/>
      <c r="Q24" s="241"/>
      <c r="R24" s="241"/>
      <c r="S24" s="241"/>
      <c r="T24" s="241"/>
    </row>
    <row r="25" spans="2:20" x14ac:dyDescent="0.25">
      <c r="L25" s="140"/>
    </row>
    <row r="26" spans="2:20" x14ac:dyDescent="0.25">
      <c r="L26" s="140"/>
      <c r="N26" s="138"/>
    </row>
    <row r="27" spans="2:20" x14ac:dyDescent="0.25">
      <c r="N27" s="138"/>
    </row>
    <row r="28" spans="2:20" x14ac:dyDescent="0.25">
      <c r="N28" s="138"/>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 type="list" allowBlank="1" showInputMessage="1" showErrorMessage="1" xr:uid="{00000000-0002-0000-0000-000007000000}">
          <x14:formula1>
            <xm:f>LISTAS_1!$U$2:$U$8</xm:f>
          </x14:formula1>
          <xm:sqref>F13:M13</xm:sqref>
        </x14:dataValidation>
        <x14:dataValidation type="list" allowBlank="1" showInputMessage="1" showErrorMessage="1" xr:uid="{00000000-0002-0000-0000-000008000000}">
          <x14:formula1>
            <xm:f>LISTAS_1!$T$2:$T$20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M80"/>
  <sheetViews>
    <sheetView topLeftCell="A59" zoomScale="86" zoomScaleNormal="86" zoomScaleSheetLayoutView="70" workbookViewId="0">
      <selection activeCell="B62" sqref="B62:I62"/>
    </sheetView>
  </sheetViews>
  <sheetFormatPr baseColWidth="10" defaultColWidth="12" defaultRowHeight="12.75" x14ac:dyDescent="0.2"/>
  <cols>
    <col min="1" max="1" width="26" style="118" customWidth="1"/>
    <col min="2" max="2" width="16.42578125" style="118" customWidth="1"/>
    <col min="3" max="3" width="13.85546875" style="118" customWidth="1"/>
    <col min="4" max="4" width="16.5703125" style="118" customWidth="1"/>
    <col min="5" max="9" width="13.85546875" style="118" customWidth="1"/>
    <col min="10" max="16384" width="12" style="118"/>
  </cols>
  <sheetData>
    <row r="1" spans="1:13" s="130" customFormat="1" ht="21.95" customHeight="1" x14ac:dyDescent="0.2">
      <c r="A1" s="284" t="s">
        <v>456</v>
      </c>
      <c r="B1" s="285"/>
      <c r="C1" s="285"/>
      <c r="D1" s="285"/>
      <c r="E1" s="285"/>
      <c r="F1" s="285"/>
      <c r="G1" s="285"/>
      <c r="H1" s="285"/>
      <c r="I1" s="286"/>
    </row>
    <row r="2" spans="1:13" s="130" customFormat="1" ht="21.95" customHeight="1" x14ac:dyDescent="0.2">
      <c r="A2" s="287" t="s">
        <v>457</v>
      </c>
      <c r="B2" s="288"/>
      <c r="C2" s="288"/>
      <c r="D2" s="288"/>
      <c r="E2" s="288"/>
      <c r="F2" s="288"/>
      <c r="G2" s="288"/>
      <c r="H2" s="288"/>
      <c r="I2" s="289"/>
    </row>
    <row r="3" spans="1:13" s="130" customFormat="1" ht="21.95" customHeight="1" x14ac:dyDescent="0.2">
      <c r="A3" s="287" t="s">
        <v>596</v>
      </c>
      <c r="B3" s="288"/>
      <c r="C3" s="288"/>
      <c r="D3" s="288"/>
      <c r="E3" s="288"/>
      <c r="F3" s="288"/>
      <c r="G3" s="288"/>
      <c r="H3" s="288"/>
      <c r="I3" s="289"/>
    </row>
    <row r="4" spans="1:13" s="130" customFormat="1" ht="21.95" customHeight="1" x14ac:dyDescent="0.2">
      <c r="A4" s="153"/>
      <c r="B4" s="293" t="s">
        <v>672</v>
      </c>
      <c r="C4" s="293"/>
      <c r="D4" s="293"/>
      <c r="E4" s="293"/>
      <c r="F4" s="290" t="s">
        <v>597</v>
      </c>
      <c r="G4" s="290"/>
      <c r="H4" s="290"/>
      <c r="I4" s="291"/>
    </row>
    <row r="5" spans="1:13" s="126" customFormat="1" ht="21.95" customHeight="1" x14ac:dyDescent="0.2">
      <c r="A5" s="270" t="s">
        <v>598</v>
      </c>
      <c r="B5" s="271"/>
      <c r="C5" s="271"/>
      <c r="D5" s="271"/>
      <c r="E5" s="271"/>
      <c r="F5" s="271"/>
      <c r="G5" s="271"/>
      <c r="H5" s="271"/>
      <c r="I5" s="272"/>
      <c r="J5" s="130"/>
      <c r="K5" s="130"/>
      <c r="L5" s="130"/>
      <c r="M5" s="130"/>
    </row>
    <row r="6" spans="1:13" s="126" customFormat="1" ht="21.95" customHeight="1" x14ac:dyDescent="0.2">
      <c r="A6" s="270" t="s">
        <v>599</v>
      </c>
      <c r="B6" s="271"/>
      <c r="C6" s="271"/>
      <c r="D6" s="271"/>
      <c r="E6" s="271"/>
      <c r="F6" s="271"/>
      <c r="G6" s="271"/>
      <c r="H6" s="271"/>
      <c r="I6" s="272"/>
    </row>
    <row r="7" spans="1:13" s="126" customFormat="1" ht="30.75" customHeight="1" x14ac:dyDescent="0.2">
      <c r="A7" s="131" t="s">
        <v>600</v>
      </c>
      <c r="B7" s="186">
        <v>1</v>
      </c>
      <c r="C7" s="294" t="s">
        <v>601</v>
      </c>
      <c r="D7" s="295"/>
      <c r="E7" s="292" t="s">
        <v>690</v>
      </c>
      <c r="F7" s="292"/>
      <c r="G7" s="292"/>
      <c r="H7" s="187" t="s">
        <v>602</v>
      </c>
      <c r="I7" s="188" t="s">
        <v>673</v>
      </c>
    </row>
    <row r="8" spans="1:13" s="126" customFormat="1" ht="30.75" customHeight="1" x14ac:dyDescent="0.2">
      <c r="A8" s="131" t="s">
        <v>603</v>
      </c>
      <c r="B8" s="296" t="s">
        <v>479</v>
      </c>
      <c r="C8" s="296"/>
      <c r="D8" s="296"/>
      <c r="E8" s="294" t="s">
        <v>604</v>
      </c>
      <c r="F8" s="295"/>
      <c r="G8" s="303" t="s">
        <v>691</v>
      </c>
      <c r="H8" s="303"/>
      <c r="I8" s="303"/>
    </row>
    <row r="9" spans="1:13" s="126" customFormat="1" ht="48" customHeight="1" x14ac:dyDescent="0.2">
      <c r="A9" s="131" t="s">
        <v>605</v>
      </c>
      <c r="B9" s="296" t="s">
        <v>692</v>
      </c>
      <c r="C9" s="296"/>
      <c r="D9" s="296"/>
      <c r="E9" s="296"/>
      <c r="F9" s="296"/>
      <c r="G9" s="296"/>
      <c r="H9" s="296"/>
      <c r="I9" s="296"/>
    </row>
    <row r="10" spans="1:13" s="126" customFormat="1" ht="30.75" customHeight="1" x14ac:dyDescent="0.2">
      <c r="A10" s="131" t="s">
        <v>606</v>
      </c>
      <c r="B10" s="296" t="s">
        <v>693</v>
      </c>
      <c r="C10" s="296"/>
      <c r="D10" s="296"/>
      <c r="E10" s="296"/>
      <c r="F10" s="296"/>
      <c r="G10" s="296"/>
      <c r="H10" s="296"/>
      <c r="I10" s="296"/>
    </row>
    <row r="11" spans="1:13" s="126" customFormat="1" ht="30.75" customHeight="1" x14ac:dyDescent="0.2">
      <c r="A11" s="131" t="s">
        <v>607</v>
      </c>
      <c r="B11" s="189">
        <v>1</v>
      </c>
      <c r="C11" s="189">
        <v>1</v>
      </c>
      <c r="D11" s="189">
        <v>2020</v>
      </c>
      <c r="E11" s="297" t="s">
        <v>608</v>
      </c>
      <c r="F11" s="298"/>
      <c r="G11" s="301">
        <v>31</v>
      </c>
      <c r="H11" s="301">
        <v>12</v>
      </c>
      <c r="I11" s="301">
        <v>2023</v>
      </c>
    </row>
    <row r="12" spans="1:13" s="126" customFormat="1" ht="30.75" customHeight="1" x14ac:dyDescent="0.2">
      <c r="A12" s="131" t="s">
        <v>609</v>
      </c>
      <c r="B12" s="189">
        <v>1</v>
      </c>
      <c r="C12" s="189">
        <v>1</v>
      </c>
      <c r="D12" s="189">
        <v>2023</v>
      </c>
      <c r="E12" s="299"/>
      <c r="F12" s="300"/>
      <c r="G12" s="302"/>
      <c r="H12" s="302"/>
      <c r="I12" s="302"/>
    </row>
    <row r="13" spans="1:13" s="126" customFormat="1" ht="30.75" customHeight="1" x14ac:dyDescent="0.2">
      <c r="A13" s="131" t="s">
        <v>610</v>
      </c>
      <c r="B13" s="190">
        <v>0.995</v>
      </c>
      <c r="C13" s="191" t="s">
        <v>611</v>
      </c>
      <c r="D13" s="192" t="s">
        <v>674</v>
      </c>
      <c r="E13" s="273" t="s">
        <v>612</v>
      </c>
      <c r="F13" s="274"/>
      <c r="G13" s="275" t="s">
        <v>674</v>
      </c>
      <c r="H13" s="276"/>
      <c r="I13" s="277"/>
    </row>
    <row r="14" spans="1:13" s="126" customFormat="1" ht="30.75" customHeight="1" x14ac:dyDescent="0.2">
      <c r="A14" s="270" t="s">
        <v>613</v>
      </c>
      <c r="B14" s="271"/>
      <c r="C14" s="271"/>
      <c r="D14" s="271"/>
      <c r="E14" s="271"/>
      <c r="F14" s="271"/>
      <c r="G14" s="271"/>
      <c r="H14" s="271"/>
      <c r="I14" s="272"/>
    </row>
    <row r="15" spans="1:13" s="126" customFormat="1" ht="81" customHeight="1" x14ac:dyDescent="0.2">
      <c r="A15" s="131" t="s">
        <v>614</v>
      </c>
      <c r="B15" s="278" t="s">
        <v>694</v>
      </c>
      <c r="C15" s="279"/>
      <c r="D15" s="187" t="s">
        <v>615</v>
      </c>
      <c r="E15" s="280" t="s">
        <v>695</v>
      </c>
      <c r="F15" s="281"/>
      <c r="G15" s="187" t="s">
        <v>616</v>
      </c>
      <c r="H15" s="282" t="s">
        <v>696</v>
      </c>
      <c r="I15" s="283"/>
    </row>
    <row r="16" spans="1:13" s="126" customFormat="1" ht="30.75" customHeight="1" x14ac:dyDescent="0.2">
      <c r="A16" s="131" t="s">
        <v>617</v>
      </c>
      <c r="B16" s="282" t="s">
        <v>675</v>
      </c>
      <c r="C16" s="283"/>
      <c r="D16" s="283"/>
      <c r="E16" s="283"/>
      <c r="F16" s="283"/>
      <c r="G16" s="283"/>
      <c r="H16" s="283"/>
      <c r="I16" s="283"/>
    </row>
    <row r="17" spans="1:9" s="126" customFormat="1" ht="30.75" customHeight="1" x14ac:dyDescent="0.2">
      <c r="A17" s="131" t="s">
        <v>618</v>
      </c>
      <c r="B17" s="200" t="s">
        <v>59</v>
      </c>
      <c r="C17" s="187" t="s">
        <v>619</v>
      </c>
      <c r="D17" s="201" t="s">
        <v>53</v>
      </c>
      <c r="E17" s="294" t="s">
        <v>620</v>
      </c>
      <c r="F17" s="295"/>
      <c r="G17" s="202" t="s">
        <v>58</v>
      </c>
      <c r="H17" s="187" t="s">
        <v>621</v>
      </c>
      <c r="I17" s="203">
        <v>0.995</v>
      </c>
    </row>
    <row r="18" spans="1:9" s="126" customFormat="1" ht="30.75" customHeight="1" x14ac:dyDescent="0.2">
      <c r="A18" s="131" t="s">
        <v>622</v>
      </c>
      <c r="B18" s="282" t="s">
        <v>697</v>
      </c>
      <c r="C18" s="282"/>
      <c r="D18" s="282"/>
      <c r="E18" s="282"/>
      <c r="F18" s="282"/>
      <c r="G18" s="282"/>
      <c r="H18" s="282"/>
      <c r="I18" s="282"/>
    </row>
    <row r="19" spans="1:9" s="126" customFormat="1" ht="81.75" customHeight="1" x14ac:dyDescent="0.2">
      <c r="A19" s="131" t="s">
        <v>623</v>
      </c>
      <c r="B19" s="304" t="s">
        <v>698</v>
      </c>
      <c r="C19" s="305"/>
      <c r="D19" s="306"/>
      <c r="E19" s="294" t="s">
        <v>624</v>
      </c>
      <c r="F19" s="295"/>
      <c r="G19" s="307" t="s">
        <v>699</v>
      </c>
      <c r="H19" s="308"/>
      <c r="I19" s="309"/>
    </row>
    <row r="20" spans="1:9" s="126" customFormat="1" ht="30.75" customHeight="1" x14ac:dyDescent="0.2">
      <c r="A20" s="270" t="s">
        <v>625</v>
      </c>
      <c r="B20" s="271"/>
      <c r="C20" s="271"/>
      <c r="D20" s="271"/>
      <c r="E20" s="271"/>
      <c r="F20" s="271"/>
      <c r="G20" s="271"/>
      <c r="H20" s="271"/>
      <c r="I20" s="272"/>
    </row>
    <row r="21" spans="1:9" s="126" customFormat="1" ht="30.75" customHeight="1" x14ac:dyDescent="0.2">
      <c r="A21" s="131" t="s">
        <v>626</v>
      </c>
      <c r="B21" s="262" t="s">
        <v>765</v>
      </c>
      <c r="C21" s="263"/>
      <c r="D21" s="263"/>
      <c r="E21" s="263"/>
      <c r="F21" s="263"/>
      <c r="G21" s="263"/>
      <c r="H21" s="263"/>
      <c r="I21" s="264"/>
    </row>
    <row r="22" spans="1:9" s="126" customFormat="1" ht="30.75" customHeight="1" x14ac:dyDescent="0.2">
      <c r="A22" s="131" t="s">
        <v>627</v>
      </c>
      <c r="B22" s="270" t="s">
        <v>628</v>
      </c>
      <c r="C22" s="272"/>
      <c r="D22" s="270" t="s">
        <v>629</v>
      </c>
      <c r="E22" s="272"/>
      <c r="F22" s="270" t="s">
        <v>630</v>
      </c>
      <c r="G22" s="272"/>
      <c r="H22" s="270" t="s">
        <v>631</v>
      </c>
      <c r="I22" s="272"/>
    </row>
    <row r="23" spans="1:9" s="126" customFormat="1" ht="30.75" customHeight="1" x14ac:dyDescent="0.2">
      <c r="A23" s="131" t="s">
        <v>632</v>
      </c>
      <c r="B23" s="259" t="s">
        <v>700</v>
      </c>
      <c r="C23" s="259"/>
      <c r="D23" s="259" t="s">
        <v>701</v>
      </c>
      <c r="E23" s="259"/>
      <c r="F23" s="266"/>
      <c r="G23" s="266"/>
      <c r="H23" s="267"/>
      <c r="I23" s="268"/>
    </row>
    <row r="24" spans="1:9" s="126" customFormat="1" ht="30.75" customHeight="1" x14ac:dyDescent="0.2">
      <c r="A24" s="131" t="s">
        <v>633</v>
      </c>
      <c r="B24" s="310" t="s">
        <v>702</v>
      </c>
      <c r="C24" s="311"/>
      <c r="D24" s="310" t="s">
        <v>702</v>
      </c>
      <c r="E24" s="311"/>
      <c r="F24" s="266"/>
      <c r="G24" s="266"/>
      <c r="H24" s="267"/>
      <c r="I24" s="268"/>
    </row>
    <row r="25" spans="1:9" s="126" customFormat="1" ht="30.75" customHeight="1" x14ac:dyDescent="0.2">
      <c r="A25" s="131" t="s">
        <v>634</v>
      </c>
      <c r="B25" s="265" t="s">
        <v>688</v>
      </c>
      <c r="C25" s="265"/>
      <c r="D25" s="265" t="s">
        <v>688</v>
      </c>
      <c r="E25" s="265"/>
      <c r="F25" s="266"/>
      <c r="G25" s="266"/>
      <c r="H25" s="267"/>
      <c r="I25" s="268"/>
    </row>
    <row r="26" spans="1:9" s="126" customFormat="1" ht="30.75" customHeight="1" x14ac:dyDescent="0.2">
      <c r="A26" s="131" t="s">
        <v>635</v>
      </c>
      <c r="B26" s="259" t="s">
        <v>58</v>
      </c>
      <c r="C26" s="259"/>
      <c r="D26" s="259" t="s">
        <v>58</v>
      </c>
      <c r="E26" s="259"/>
      <c r="F26" s="266"/>
      <c r="G26" s="266"/>
      <c r="H26" s="267"/>
      <c r="I26" s="268"/>
    </row>
    <row r="27" spans="1:9" s="126" customFormat="1" ht="30.75" customHeight="1" x14ac:dyDescent="0.2">
      <c r="A27" s="131" t="s">
        <v>636</v>
      </c>
      <c r="B27" s="259" t="s">
        <v>703</v>
      </c>
      <c r="C27" s="269"/>
      <c r="D27" s="259" t="s">
        <v>703</v>
      </c>
      <c r="E27" s="269"/>
      <c r="F27" s="266"/>
      <c r="G27" s="266"/>
      <c r="H27" s="267"/>
      <c r="I27" s="268"/>
    </row>
    <row r="28" spans="1:9" s="126" customFormat="1" ht="65.25" customHeight="1" x14ac:dyDescent="0.2">
      <c r="A28" s="131" t="s">
        <v>637</v>
      </c>
      <c r="B28" s="259" t="s">
        <v>704</v>
      </c>
      <c r="C28" s="259"/>
      <c r="D28" s="259" t="s">
        <v>705</v>
      </c>
      <c r="E28" s="259"/>
      <c r="F28" s="266"/>
      <c r="G28" s="266"/>
      <c r="H28" s="267"/>
      <c r="I28" s="268"/>
    </row>
    <row r="29" spans="1:9" s="126" customFormat="1" ht="30.75" customHeight="1" x14ac:dyDescent="0.2">
      <c r="A29" s="270" t="s">
        <v>638</v>
      </c>
      <c r="B29" s="271"/>
      <c r="C29" s="271"/>
      <c r="D29" s="271"/>
      <c r="E29" s="271"/>
      <c r="F29" s="271"/>
      <c r="G29" s="271"/>
      <c r="H29" s="271"/>
      <c r="I29" s="272"/>
    </row>
    <row r="30" spans="1:9" s="126" customFormat="1" ht="30.75" customHeight="1" x14ac:dyDescent="0.2">
      <c r="A30" s="131" t="s">
        <v>639</v>
      </c>
      <c r="B30" s="250" t="s">
        <v>80</v>
      </c>
      <c r="C30" s="251"/>
      <c r="D30" s="252"/>
      <c r="E30" s="154" t="s">
        <v>640</v>
      </c>
      <c r="F30" s="262" t="s">
        <v>80</v>
      </c>
      <c r="G30" s="263"/>
      <c r="H30" s="263"/>
      <c r="I30" s="264"/>
    </row>
    <row r="31" spans="1:9" s="126" customFormat="1" ht="30.75" customHeight="1" x14ac:dyDescent="0.2">
      <c r="A31" s="131" t="s">
        <v>641</v>
      </c>
      <c r="B31" s="257" t="s">
        <v>80</v>
      </c>
      <c r="C31" s="257"/>
      <c r="D31" s="257"/>
      <c r="E31" s="257"/>
      <c r="F31" s="257"/>
      <c r="G31" s="257"/>
      <c r="H31" s="257"/>
      <c r="I31" s="257"/>
    </row>
    <row r="32" spans="1:9" s="126" customFormat="1" ht="30.75" customHeight="1" x14ac:dyDescent="0.2">
      <c r="A32" s="131" t="s">
        <v>642</v>
      </c>
      <c r="B32" s="257" t="s">
        <v>80</v>
      </c>
      <c r="C32" s="257"/>
      <c r="D32" s="257"/>
      <c r="E32" s="257"/>
      <c r="F32" s="257"/>
      <c r="G32" s="257"/>
      <c r="H32" s="257"/>
      <c r="I32" s="257"/>
    </row>
    <row r="33" spans="1:13" s="126" customFormat="1" ht="30.75" customHeight="1" x14ac:dyDescent="0.2">
      <c r="A33" s="131" t="s">
        <v>643</v>
      </c>
      <c r="B33" s="250" t="s">
        <v>80</v>
      </c>
      <c r="C33" s="251"/>
      <c r="D33" s="252"/>
      <c r="E33" s="154" t="s">
        <v>644</v>
      </c>
      <c r="F33" s="250" t="s">
        <v>80</v>
      </c>
      <c r="G33" s="251"/>
      <c r="H33" s="251"/>
      <c r="I33" s="252"/>
    </row>
    <row r="34" spans="1:13" s="126" customFormat="1" ht="30.75" customHeight="1" x14ac:dyDescent="0.2">
      <c r="A34" s="253" t="s">
        <v>645</v>
      </c>
      <c r="B34" s="254"/>
      <c r="C34" s="253" t="s">
        <v>646</v>
      </c>
      <c r="D34" s="254"/>
      <c r="E34" s="253" t="s">
        <v>647</v>
      </c>
      <c r="F34" s="255"/>
      <c r="G34" s="254"/>
      <c r="H34" s="253" t="s">
        <v>648</v>
      </c>
      <c r="I34" s="254"/>
    </row>
    <row r="35" spans="1:13" s="126" customFormat="1" ht="30.75" customHeight="1" x14ac:dyDescent="0.2">
      <c r="A35" s="257" t="s">
        <v>706</v>
      </c>
      <c r="B35" s="257"/>
      <c r="C35" s="258" t="s">
        <v>707</v>
      </c>
      <c r="D35" s="258"/>
      <c r="E35" s="259" t="s">
        <v>708</v>
      </c>
      <c r="F35" s="259"/>
      <c r="G35" s="259"/>
      <c r="H35" s="260" t="s">
        <v>758</v>
      </c>
      <c r="I35" s="261"/>
    </row>
    <row r="36" spans="1:13" s="126" customFormat="1" ht="30.75" customHeight="1" x14ac:dyDescent="0.2">
      <c r="A36" s="256" t="s">
        <v>649</v>
      </c>
      <c r="B36" s="256"/>
      <c r="C36" s="256"/>
      <c r="D36" s="256"/>
      <c r="E36" s="256"/>
      <c r="F36" s="256"/>
      <c r="G36" s="256"/>
      <c r="H36" s="256"/>
      <c r="I36" s="256"/>
    </row>
    <row r="37" spans="1:13" s="126" customFormat="1" ht="39.75" customHeight="1" x14ac:dyDescent="0.2">
      <c r="A37" s="154" t="s">
        <v>536</v>
      </c>
      <c r="B37" s="256" t="s">
        <v>650</v>
      </c>
      <c r="C37" s="256"/>
      <c r="D37" s="256"/>
      <c r="E37" s="256"/>
      <c r="F37" s="256"/>
      <c r="G37" s="256"/>
      <c r="H37" s="256"/>
      <c r="I37" s="154" t="s">
        <v>651</v>
      </c>
    </row>
    <row r="38" spans="1:13" ht="21.95" customHeight="1" x14ac:dyDescent="0.2">
      <c r="A38" s="182"/>
      <c r="B38" s="247"/>
      <c r="C38" s="248"/>
      <c r="D38" s="248"/>
      <c r="E38" s="248"/>
      <c r="F38" s="248"/>
      <c r="G38" s="248"/>
      <c r="H38" s="249"/>
      <c r="I38" s="183"/>
    </row>
    <row r="39" spans="1:13" ht="21.95" customHeight="1" x14ac:dyDescent="0.2">
      <c r="A39" s="182"/>
      <c r="B39" s="247"/>
      <c r="C39" s="248"/>
      <c r="D39" s="248"/>
      <c r="E39" s="248"/>
      <c r="F39" s="248"/>
      <c r="G39" s="248"/>
      <c r="H39" s="249"/>
      <c r="I39" s="183"/>
    </row>
    <row r="42" spans="1:13" s="130" customFormat="1" ht="21.95" customHeight="1" x14ac:dyDescent="0.2">
      <c r="A42" s="284" t="s">
        <v>456</v>
      </c>
      <c r="B42" s="285"/>
      <c r="C42" s="285"/>
      <c r="D42" s="285"/>
      <c r="E42" s="285"/>
      <c r="F42" s="285"/>
      <c r="G42" s="285"/>
      <c r="H42" s="285"/>
      <c r="I42" s="286"/>
    </row>
    <row r="43" spans="1:13" s="130" customFormat="1" ht="21.95" customHeight="1" x14ac:dyDescent="0.2">
      <c r="A43" s="287" t="s">
        <v>457</v>
      </c>
      <c r="B43" s="288"/>
      <c r="C43" s="288"/>
      <c r="D43" s="288"/>
      <c r="E43" s="288"/>
      <c r="F43" s="288"/>
      <c r="G43" s="288"/>
      <c r="H43" s="288"/>
      <c r="I43" s="289"/>
    </row>
    <row r="44" spans="1:13" s="130" customFormat="1" ht="21.95" customHeight="1" x14ac:dyDescent="0.2">
      <c r="A44" s="287" t="s">
        <v>596</v>
      </c>
      <c r="B44" s="288"/>
      <c r="C44" s="288"/>
      <c r="D44" s="288"/>
      <c r="E44" s="288"/>
      <c r="F44" s="288"/>
      <c r="G44" s="288"/>
      <c r="H44" s="288"/>
      <c r="I44" s="289"/>
    </row>
    <row r="45" spans="1:13" s="130" customFormat="1" ht="21.95" customHeight="1" x14ac:dyDescent="0.2">
      <c r="A45" s="153"/>
      <c r="B45" s="293" t="s">
        <v>672</v>
      </c>
      <c r="C45" s="293"/>
      <c r="D45" s="293"/>
      <c r="E45" s="293"/>
      <c r="F45" s="290" t="s">
        <v>597</v>
      </c>
      <c r="G45" s="290"/>
      <c r="H45" s="290"/>
      <c r="I45" s="291"/>
    </row>
    <row r="46" spans="1:13" s="126" customFormat="1" ht="21.95" customHeight="1" x14ac:dyDescent="0.2">
      <c r="A46" s="270" t="s">
        <v>598</v>
      </c>
      <c r="B46" s="271"/>
      <c r="C46" s="271"/>
      <c r="D46" s="271"/>
      <c r="E46" s="271"/>
      <c r="F46" s="271"/>
      <c r="G46" s="271"/>
      <c r="H46" s="271"/>
      <c r="I46" s="272"/>
      <c r="J46" s="130"/>
      <c r="K46" s="130"/>
      <c r="L46" s="130"/>
      <c r="M46" s="130"/>
    </row>
    <row r="47" spans="1:13" s="126" customFormat="1" ht="21.95" customHeight="1" x14ac:dyDescent="0.2">
      <c r="A47" s="270" t="s">
        <v>599</v>
      </c>
      <c r="B47" s="271"/>
      <c r="C47" s="271"/>
      <c r="D47" s="271"/>
      <c r="E47" s="271"/>
      <c r="F47" s="271"/>
      <c r="G47" s="271"/>
      <c r="H47" s="271"/>
      <c r="I47" s="272"/>
    </row>
    <row r="48" spans="1:13" s="126" customFormat="1" ht="30.75" customHeight="1" x14ac:dyDescent="0.2">
      <c r="A48" s="131" t="s">
        <v>600</v>
      </c>
      <c r="B48" s="185">
        <v>2</v>
      </c>
      <c r="C48" s="270" t="s">
        <v>601</v>
      </c>
      <c r="D48" s="272"/>
      <c r="E48" s="314" t="s">
        <v>690</v>
      </c>
      <c r="F48" s="314"/>
      <c r="G48" s="314"/>
      <c r="H48" s="154" t="s">
        <v>602</v>
      </c>
      <c r="I48" s="184" t="s">
        <v>673</v>
      </c>
    </row>
    <row r="49" spans="1:9" s="126" customFormat="1" ht="30.75" customHeight="1" x14ac:dyDescent="0.2">
      <c r="A49" s="131" t="s">
        <v>603</v>
      </c>
      <c r="B49" s="312" t="s">
        <v>479</v>
      </c>
      <c r="C49" s="312"/>
      <c r="D49" s="312"/>
      <c r="E49" s="270" t="s">
        <v>604</v>
      </c>
      <c r="F49" s="272"/>
      <c r="G49" s="313" t="s">
        <v>691</v>
      </c>
      <c r="H49" s="313"/>
      <c r="I49" s="313"/>
    </row>
    <row r="50" spans="1:9" s="126" customFormat="1" ht="48" customHeight="1" x14ac:dyDescent="0.2">
      <c r="A50" s="131" t="s">
        <v>605</v>
      </c>
      <c r="B50" s="312" t="s">
        <v>709</v>
      </c>
      <c r="C50" s="312"/>
      <c r="D50" s="312"/>
      <c r="E50" s="312"/>
      <c r="F50" s="312"/>
      <c r="G50" s="312"/>
      <c r="H50" s="312"/>
      <c r="I50" s="312"/>
    </row>
    <row r="51" spans="1:9" s="126" customFormat="1" ht="30.75" customHeight="1" x14ac:dyDescent="0.2">
      <c r="A51" s="131" t="s">
        <v>606</v>
      </c>
      <c r="B51" s="312" t="s">
        <v>710</v>
      </c>
      <c r="C51" s="312"/>
      <c r="D51" s="312"/>
      <c r="E51" s="312"/>
      <c r="F51" s="312"/>
      <c r="G51" s="312"/>
      <c r="H51" s="312"/>
      <c r="I51" s="312"/>
    </row>
    <row r="52" spans="1:9" s="126" customFormat="1" ht="30.75" customHeight="1" x14ac:dyDescent="0.2">
      <c r="A52" s="131" t="s">
        <v>607</v>
      </c>
      <c r="B52" s="196">
        <v>1</v>
      </c>
      <c r="C52" s="196">
        <v>1</v>
      </c>
      <c r="D52" s="196">
        <v>2020</v>
      </c>
      <c r="E52" s="320" t="s">
        <v>608</v>
      </c>
      <c r="F52" s="321"/>
      <c r="G52" s="324">
        <v>31</v>
      </c>
      <c r="H52" s="324">
        <v>12</v>
      </c>
      <c r="I52" s="324">
        <v>2023</v>
      </c>
    </row>
    <row r="53" spans="1:9" s="126" customFormat="1" ht="30.75" customHeight="1" x14ac:dyDescent="0.2">
      <c r="A53" s="131" t="s">
        <v>609</v>
      </c>
      <c r="B53" s="196">
        <v>1</v>
      </c>
      <c r="C53" s="196">
        <v>1</v>
      </c>
      <c r="D53" s="204">
        <v>2023</v>
      </c>
      <c r="E53" s="322"/>
      <c r="F53" s="323"/>
      <c r="G53" s="325"/>
      <c r="H53" s="325"/>
      <c r="I53" s="325"/>
    </row>
    <row r="54" spans="1:9" s="126" customFormat="1" ht="30.75" customHeight="1" x14ac:dyDescent="0.2">
      <c r="A54" s="131" t="s">
        <v>610</v>
      </c>
      <c r="B54" s="197">
        <v>1</v>
      </c>
      <c r="C54" s="198" t="s">
        <v>611</v>
      </c>
      <c r="D54" s="199" t="s">
        <v>674</v>
      </c>
      <c r="E54" s="326" t="s">
        <v>612</v>
      </c>
      <c r="F54" s="327"/>
      <c r="G54" s="250" t="s">
        <v>674</v>
      </c>
      <c r="H54" s="328"/>
      <c r="I54" s="329"/>
    </row>
    <row r="55" spans="1:9" s="126" customFormat="1" ht="30.75" customHeight="1" x14ac:dyDescent="0.2">
      <c r="A55" s="270" t="s">
        <v>613</v>
      </c>
      <c r="B55" s="271"/>
      <c r="C55" s="271"/>
      <c r="D55" s="271"/>
      <c r="E55" s="271"/>
      <c r="F55" s="271"/>
      <c r="G55" s="271"/>
      <c r="H55" s="271"/>
      <c r="I55" s="272"/>
    </row>
    <row r="56" spans="1:9" s="126" customFormat="1" ht="66.95" customHeight="1" x14ac:dyDescent="0.2">
      <c r="A56" s="131" t="s">
        <v>614</v>
      </c>
      <c r="B56" s="315" t="s">
        <v>711</v>
      </c>
      <c r="C56" s="316"/>
      <c r="D56" s="154" t="s">
        <v>615</v>
      </c>
      <c r="E56" s="317" t="s">
        <v>712</v>
      </c>
      <c r="F56" s="318"/>
      <c r="G56" s="154" t="s">
        <v>616</v>
      </c>
      <c r="H56" s="317" t="s">
        <v>713</v>
      </c>
      <c r="I56" s="318"/>
    </row>
    <row r="57" spans="1:9" s="126" customFormat="1" ht="30.75" customHeight="1" x14ac:dyDescent="0.2">
      <c r="A57" s="131" t="s">
        <v>617</v>
      </c>
      <c r="B57" s="317" t="s">
        <v>675</v>
      </c>
      <c r="C57" s="319"/>
      <c r="D57" s="319"/>
      <c r="E57" s="319"/>
      <c r="F57" s="319"/>
      <c r="G57" s="319"/>
      <c r="H57" s="319"/>
      <c r="I57" s="318"/>
    </row>
    <row r="58" spans="1:9" s="126" customFormat="1" ht="30.75" customHeight="1" x14ac:dyDescent="0.2">
      <c r="A58" s="131" t="s">
        <v>618</v>
      </c>
      <c r="B58" s="155" t="s">
        <v>59</v>
      </c>
      <c r="C58" s="154" t="s">
        <v>619</v>
      </c>
      <c r="D58" s="156" t="s">
        <v>57</v>
      </c>
      <c r="E58" s="270" t="s">
        <v>620</v>
      </c>
      <c r="F58" s="272"/>
      <c r="G58" s="150" t="s">
        <v>58</v>
      </c>
      <c r="H58" s="154" t="s">
        <v>621</v>
      </c>
      <c r="I58" s="157">
        <v>1</v>
      </c>
    </row>
    <row r="59" spans="1:9" s="126" customFormat="1" ht="30.75" customHeight="1" x14ac:dyDescent="0.2">
      <c r="A59" s="131" t="s">
        <v>622</v>
      </c>
      <c r="B59" s="317" t="s">
        <v>714</v>
      </c>
      <c r="C59" s="319"/>
      <c r="D59" s="319"/>
      <c r="E59" s="319"/>
      <c r="F59" s="319"/>
      <c r="G59" s="319"/>
      <c r="H59" s="319"/>
      <c r="I59" s="318"/>
    </row>
    <row r="60" spans="1:9" s="126" customFormat="1" ht="81.75" customHeight="1" x14ac:dyDescent="0.2">
      <c r="A60" s="131" t="s">
        <v>623</v>
      </c>
      <c r="B60" s="330" t="s">
        <v>715</v>
      </c>
      <c r="C60" s="331"/>
      <c r="D60" s="332"/>
      <c r="E60" s="270" t="s">
        <v>624</v>
      </c>
      <c r="F60" s="272"/>
      <c r="G60" s="330" t="s">
        <v>716</v>
      </c>
      <c r="H60" s="331"/>
      <c r="I60" s="332"/>
    </row>
    <row r="61" spans="1:9" s="126" customFormat="1" ht="30.75" customHeight="1" x14ac:dyDescent="0.2">
      <c r="A61" s="270" t="s">
        <v>625</v>
      </c>
      <c r="B61" s="271"/>
      <c r="C61" s="271"/>
      <c r="D61" s="271"/>
      <c r="E61" s="271"/>
      <c r="F61" s="271"/>
      <c r="G61" s="271"/>
      <c r="H61" s="271"/>
      <c r="I61" s="272"/>
    </row>
    <row r="62" spans="1:9" s="126" customFormat="1" ht="30.75" customHeight="1" x14ac:dyDescent="0.2">
      <c r="A62" s="131" t="s">
        <v>626</v>
      </c>
      <c r="B62" s="262" t="s">
        <v>717</v>
      </c>
      <c r="C62" s="263"/>
      <c r="D62" s="263"/>
      <c r="E62" s="263"/>
      <c r="F62" s="263"/>
      <c r="G62" s="263"/>
      <c r="H62" s="263"/>
      <c r="I62" s="264"/>
    </row>
    <row r="63" spans="1:9" s="126" customFormat="1" ht="30.75" customHeight="1" x14ac:dyDescent="0.2">
      <c r="A63" s="131" t="s">
        <v>627</v>
      </c>
      <c r="B63" s="270" t="s">
        <v>628</v>
      </c>
      <c r="C63" s="272"/>
      <c r="D63" s="270" t="s">
        <v>629</v>
      </c>
      <c r="E63" s="272"/>
      <c r="F63" s="270" t="s">
        <v>630</v>
      </c>
      <c r="G63" s="272"/>
      <c r="H63" s="270" t="s">
        <v>631</v>
      </c>
      <c r="I63" s="272"/>
    </row>
    <row r="64" spans="1:9" s="126" customFormat="1" ht="30.75" customHeight="1" x14ac:dyDescent="0.2">
      <c r="A64" s="131" t="s">
        <v>632</v>
      </c>
      <c r="B64" s="259" t="s">
        <v>718</v>
      </c>
      <c r="C64" s="259"/>
      <c r="D64" s="259" t="s">
        <v>719</v>
      </c>
      <c r="E64" s="259"/>
      <c r="F64" s="266"/>
      <c r="G64" s="266"/>
      <c r="H64" s="267"/>
      <c r="I64" s="268"/>
    </row>
    <row r="65" spans="1:9" s="126" customFormat="1" ht="30.75" customHeight="1" x14ac:dyDescent="0.2">
      <c r="A65" s="131" t="s">
        <v>633</v>
      </c>
      <c r="B65" s="310" t="s">
        <v>702</v>
      </c>
      <c r="C65" s="311"/>
      <c r="D65" s="310" t="s">
        <v>702</v>
      </c>
      <c r="E65" s="311"/>
      <c r="F65" s="266"/>
      <c r="G65" s="266"/>
      <c r="H65" s="267"/>
      <c r="I65" s="268"/>
    </row>
    <row r="66" spans="1:9" s="126" customFormat="1" ht="30.75" customHeight="1" x14ac:dyDescent="0.2">
      <c r="A66" s="131" t="s">
        <v>634</v>
      </c>
      <c r="B66" s="265" t="s">
        <v>688</v>
      </c>
      <c r="C66" s="265"/>
      <c r="D66" s="265" t="s">
        <v>688</v>
      </c>
      <c r="E66" s="265"/>
      <c r="F66" s="266"/>
      <c r="G66" s="266"/>
      <c r="H66" s="267"/>
      <c r="I66" s="268"/>
    </row>
    <row r="67" spans="1:9" s="126" customFormat="1" ht="30.75" customHeight="1" x14ac:dyDescent="0.2">
      <c r="A67" s="131" t="s">
        <v>635</v>
      </c>
      <c r="B67" s="259" t="s">
        <v>58</v>
      </c>
      <c r="C67" s="259"/>
      <c r="D67" s="259" t="s">
        <v>58</v>
      </c>
      <c r="E67" s="259"/>
      <c r="F67" s="266"/>
      <c r="G67" s="266"/>
      <c r="H67" s="267"/>
      <c r="I67" s="268"/>
    </row>
    <row r="68" spans="1:9" s="126" customFormat="1" ht="30.75" customHeight="1" x14ac:dyDescent="0.2">
      <c r="A68" s="131" t="s">
        <v>636</v>
      </c>
      <c r="B68" s="259" t="s">
        <v>718</v>
      </c>
      <c r="C68" s="259"/>
      <c r="D68" s="259" t="s">
        <v>720</v>
      </c>
      <c r="E68" s="259"/>
      <c r="F68" s="266"/>
      <c r="G68" s="266"/>
      <c r="H68" s="267"/>
      <c r="I68" s="268"/>
    </row>
    <row r="69" spans="1:9" s="126" customFormat="1" ht="65.25" customHeight="1" x14ac:dyDescent="0.2">
      <c r="A69" s="131" t="s">
        <v>637</v>
      </c>
      <c r="B69" s="259" t="s">
        <v>721</v>
      </c>
      <c r="C69" s="259"/>
      <c r="D69" s="259" t="s">
        <v>722</v>
      </c>
      <c r="E69" s="259"/>
      <c r="F69" s="266"/>
      <c r="G69" s="266"/>
      <c r="H69" s="267"/>
      <c r="I69" s="268"/>
    </row>
    <row r="70" spans="1:9" s="126" customFormat="1" ht="30.75" customHeight="1" x14ac:dyDescent="0.2">
      <c r="A70" s="270" t="s">
        <v>638</v>
      </c>
      <c r="B70" s="271"/>
      <c r="C70" s="271"/>
      <c r="D70" s="271"/>
      <c r="E70" s="271"/>
      <c r="F70" s="271"/>
      <c r="G70" s="271"/>
      <c r="H70" s="271"/>
      <c r="I70" s="272"/>
    </row>
    <row r="71" spans="1:9" s="126" customFormat="1" ht="30.75" customHeight="1" x14ac:dyDescent="0.2">
      <c r="A71" s="131" t="s">
        <v>639</v>
      </c>
      <c r="B71" s="250" t="s">
        <v>80</v>
      </c>
      <c r="C71" s="251"/>
      <c r="D71" s="252"/>
      <c r="E71" s="154" t="s">
        <v>640</v>
      </c>
      <c r="F71" s="262" t="s">
        <v>80</v>
      </c>
      <c r="G71" s="263"/>
      <c r="H71" s="263"/>
      <c r="I71" s="264"/>
    </row>
    <row r="72" spans="1:9" s="126" customFormat="1" ht="30.75" customHeight="1" x14ac:dyDescent="0.2">
      <c r="A72" s="131" t="s">
        <v>641</v>
      </c>
      <c r="B72" s="257" t="s">
        <v>80</v>
      </c>
      <c r="C72" s="257"/>
      <c r="D72" s="257"/>
      <c r="E72" s="257"/>
      <c r="F72" s="257"/>
      <c r="G72" s="257"/>
      <c r="H72" s="257"/>
      <c r="I72" s="257"/>
    </row>
    <row r="73" spans="1:9" s="126" customFormat="1" ht="30.75" customHeight="1" x14ac:dyDescent="0.2">
      <c r="A73" s="131" t="s">
        <v>642</v>
      </c>
      <c r="B73" s="257" t="s">
        <v>80</v>
      </c>
      <c r="C73" s="257"/>
      <c r="D73" s="257"/>
      <c r="E73" s="257"/>
      <c r="F73" s="257"/>
      <c r="G73" s="257"/>
      <c r="H73" s="257"/>
      <c r="I73" s="257"/>
    </row>
    <row r="74" spans="1:9" s="126" customFormat="1" ht="30.75" customHeight="1" x14ac:dyDescent="0.2">
      <c r="A74" s="131" t="s">
        <v>643</v>
      </c>
      <c r="B74" s="250" t="s">
        <v>80</v>
      </c>
      <c r="C74" s="251"/>
      <c r="D74" s="252"/>
      <c r="E74" s="154" t="s">
        <v>644</v>
      </c>
      <c r="F74" s="250" t="s">
        <v>80</v>
      </c>
      <c r="G74" s="251"/>
      <c r="H74" s="251"/>
      <c r="I74" s="252"/>
    </row>
    <row r="75" spans="1:9" s="126" customFormat="1" ht="30.75" customHeight="1" x14ac:dyDescent="0.2">
      <c r="A75" s="253" t="s">
        <v>645</v>
      </c>
      <c r="B75" s="254"/>
      <c r="C75" s="253" t="s">
        <v>646</v>
      </c>
      <c r="D75" s="254"/>
      <c r="E75" s="253" t="s">
        <v>647</v>
      </c>
      <c r="F75" s="255"/>
      <c r="G75" s="254"/>
      <c r="H75" s="253" t="s">
        <v>648</v>
      </c>
      <c r="I75" s="254"/>
    </row>
    <row r="76" spans="1:9" s="126" customFormat="1" ht="30.75" customHeight="1" x14ac:dyDescent="0.2">
      <c r="A76" s="257" t="s">
        <v>706</v>
      </c>
      <c r="B76" s="257"/>
      <c r="C76" s="258" t="s">
        <v>707</v>
      </c>
      <c r="D76" s="258"/>
      <c r="E76" s="259" t="s">
        <v>708</v>
      </c>
      <c r="F76" s="259"/>
      <c r="G76" s="259"/>
      <c r="H76" s="260" t="s">
        <v>723</v>
      </c>
      <c r="I76" s="261"/>
    </row>
    <row r="77" spans="1:9" s="126" customFormat="1" ht="30.75" customHeight="1" x14ac:dyDescent="0.2">
      <c r="A77" s="256" t="s">
        <v>649</v>
      </c>
      <c r="B77" s="256"/>
      <c r="C77" s="256"/>
      <c r="D77" s="256"/>
      <c r="E77" s="256"/>
      <c r="F77" s="256"/>
      <c r="G77" s="256"/>
      <c r="H77" s="256"/>
      <c r="I77" s="256"/>
    </row>
    <row r="78" spans="1:9" s="126" customFormat="1" ht="39.75" customHeight="1" x14ac:dyDescent="0.2">
      <c r="A78" s="154" t="s">
        <v>536</v>
      </c>
      <c r="B78" s="256" t="s">
        <v>650</v>
      </c>
      <c r="C78" s="256"/>
      <c r="D78" s="256"/>
      <c r="E78" s="256"/>
      <c r="F78" s="256"/>
      <c r="G78" s="256"/>
      <c r="H78" s="256"/>
      <c r="I78" s="154" t="s">
        <v>651</v>
      </c>
    </row>
    <row r="79" spans="1:9" ht="21.95" customHeight="1" x14ac:dyDescent="0.2">
      <c r="A79" s="182"/>
      <c r="B79" s="247"/>
      <c r="C79" s="248"/>
      <c r="D79" s="248"/>
      <c r="E79" s="248"/>
      <c r="F79" s="248"/>
      <c r="G79" s="248"/>
      <c r="H79" s="249"/>
      <c r="I79" s="183"/>
    </row>
    <row r="80" spans="1:9" ht="21.95" customHeight="1" x14ac:dyDescent="0.2">
      <c r="A80" s="182"/>
      <c r="B80" s="247"/>
      <c r="C80" s="248"/>
      <c r="D80" s="248"/>
      <c r="E80" s="248"/>
      <c r="F80" s="248"/>
      <c r="G80" s="248"/>
      <c r="H80" s="249"/>
      <c r="I80" s="183"/>
    </row>
  </sheetData>
  <mergeCells count="158">
    <mergeCell ref="B78:H78"/>
    <mergeCell ref="B79:H79"/>
    <mergeCell ref="B80:H80"/>
    <mergeCell ref="A76:B76"/>
    <mergeCell ref="C76:D76"/>
    <mergeCell ref="E76:G76"/>
    <mergeCell ref="H76:I76"/>
    <mergeCell ref="A77:I77"/>
    <mergeCell ref="B74:D74"/>
    <mergeCell ref="F74:I74"/>
    <mergeCell ref="A75:B75"/>
    <mergeCell ref="C75:D75"/>
    <mergeCell ref="E75:G75"/>
    <mergeCell ref="H75:I75"/>
    <mergeCell ref="A70:I70"/>
    <mergeCell ref="B71:D71"/>
    <mergeCell ref="F71:I71"/>
    <mergeCell ref="B72:I72"/>
    <mergeCell ref="B73:I73"/>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64:C64"/>
    <mergeCell ref="D64:E64"/>
    <mergeCell ref="F64:G64"/>
    <mergeCell ref="H64:I64"/>
    <mergeCell ref="B65:C65"/>
    <mergeCell ref="D65:E65"/>
    <mergeCell ref="F65:G65"/>
    <mergeCell ref="H65:I65"/>
    <mergeCell ref="A61:I61"/>
    <mergeCell ref="B62:I62"/>
    <mergeCell ref="B63:C63"/>
    <mergeCell ref="D63:E63"/>
    <mergeCell ref="F63:G63"/>
    <mergeCell ref="H63:I63"/>
    <mergeCell ref="E58:F58"/>
    <mergeCell ref="B59:I59"/>
    <mergeCell ref="B60:D60"/>
    <mergeCell ref="E60:F60"/>
    <mergeCell ref="G60:I60"/>
    <mergeCell ref="A55:I55"/>
    <mergeCell ref="B56:C56"/>
    <mergeCell ref="E56:F56"/>
    <mergeCell ref="H56:I56"/>
    <mergeCell ref="B57:I57"/>
    <mergeCell ref="E52:F53"/>
    <mergeCell ref="G52:G53"/>
    <mergeCell ref="H52:H53"/>
    <mergeCell ref="I52:I53"/>
    <mergeCell ref="E54:F54"/>
    <mergeCell ref="G54:I54"/>
    <mergeCell ref="B49:D49"/>
    <mergeCell ref="E49:F49"/>
    <mergeCell ref="G49:I49"/>
    <mergeCell ref="B50:I50"/>
    <mergeCell ref="B51:I51"/>
    <mergeCell ref="B45:E45"/>
    <mergeCell ref="F45:I45"/>
    <mergeCell ref="A46:I46"/>
    <mergeCell ref="A47:I47"/>
    <mergeCell ref="C48:D48"/>
    <mergeCell ref="E48:G48"/>
    <mergeCell ref="A20:I20"/>
    <mergeCell ref="B21:I21"/>
    <mergeCell ref="A42:I42"/>
    <mergeCell ref="A43:I43"/>
    <mergeCell ref="A44:I44"/>
    <mergeCell ref="B16:I16"/>
    <mergeCell ref="E17:F17"/>
    <mergeCell ref="B18:I18"/>
    <mergeCell ref="B19:D19"/>
    <mergeCell ref="E19:F19"/>
    <mergeCell ref="G19:I19"/>
    <mergeCell ref="B24:C24"/>
    <mergeCell ref="D24:E24"/>
    <mergeCell ref="F24:G24"/>
    <mergeCell ref="H24:I24"/>
    <mergeCell ref="B22:C22"/>
    <mergeCell ref="D22:E22"/>
    <mergeCell ref="F22:G22"/>
    <mergeCell ref="H22:I22"/>
    <mergeCell ref="B23:C23"/>
    <mergeCell ref="D23:E23"/>
    <mergeCell ref="F23:G23"/>
    <mergeCell ref="H23:I23"/>
    <mergeCell ref="B30:D30"/>
    <mergeCell ref="E13:F13"/>
    <mergeCell ref="G13:I13"/>
    <mergeCell ref="A14:I14"/>
    <mergeCell ref="B15:C15"/>
    <mergeCell ref="E15:F15"/>
    <mergeCell ref="H15:I15"/>
    <mergeCell ref="A1:I1"/>
    <mergeCell ref="A2:I2"/>
    <mergeCell ref="A3:I3"/>
    <mergeCell ref="F4:I4"/>
    <mergeCell ref="E7:G7"/>
    <mergeCell ref="B4:E4"/>
    <mergeCell ref="A5:I5"/>
    <mergeCell ref="A6:I6"/>
    <mergeCell ref="C7:D7"/>
    <mergeCell ref="B8:D8"/>
    <mergeCell ref="B9:I9"/>
    <mergeCell ref="B10:I10"/>
    <mergeCell ref="E11:F12"/>
    <mergeCell ref="G11:G12"/>
    <mergeCell ref="H11:H12"/>
    <mergeCell ref="I11:I12"/>
    <mergeCell ref="E8:F8"/>
    <mergeCell ref="G8:I8"/>
    <mergeCell ref="F30:I30"/>
    <mergeCell ref="B31:I31"/>
    <mergeCell ref="B32:I32"/>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8:H38"/>
    <mergeCell ref="B39:H39"/>
    <mergeCell ref="B33:D33"/>
    <mergeCell ref="F33:I33"/>
    <mergeCell ref="A34:B34"/>
    <mergeCell ref="C34:D34"/>
    <mergeCell ref="E34:G34"/>
    <mergeCell ref="H34:I34"/>
    <mergeCell ref="B37:H37"/>
    <mergeCell ref="A35:B35"/>
    <mergeCell ref="C35:D35"/>
    <mergeCell ref="E35:G35"/>
    <mergeCell ref="H35:I35"/>
    <mergeCell ref="A36:I36"/>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58" xr:uid="{00000000-0002-0000-0100-000000000000}"/>
    <dataValidation allowBlank="1" showInputMessage="1" showErrorMessage="1" prompt="Corresponde al tipo de proceso (Misional, Estratégico, de Apoyo o de Evaluación), conforme al mapa de procesos de la entidad." sqref="H7:I7 H48:I48" xr:uid="{00000000-0002-0000-0100-000001000000}"/>
    <dataValidation allowBlank="1" showInputMessage="1" showErrorMessage="1" prompt="Señalar el enlace donde está publicados los resultados del indicador. (Si aplica)" sqref="E33 E74" xr:uid="{00000000-0002-0000-0100-000002000000}"/>
    <dataValidation allowBlank="1" showInputMessage="1" showErrorMessage="1" prompt="Descripción corta que explique el contenido, objeto o lo que mide la variable que compone el indicador._x000a_" sqref="A28 A69" xr:uid="{00000000-0002-0000-0100-000003000000}"/>
    <dataValidation allowBlank="1" showInputMessage="1" showErrorMessage="1" prompt="Describe de dónde se obtiene la información_x000a_para alimentar o establecer la información de la variable" sqref="A27 A68" xr:uid="{00000000-0002-0000-0100-000004000000}"/>
    <dataValidation allowBlank="1" showInputMessage="1" showErrorMessage="1" prompt="Indica la periodicidad en que se reporta la variable (Anual, Semestral, Trimestral, Bimestral o Mensual)" sqref="A26 A67"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A24 A65" xr:uid="{00000000-0002-0000-0100-000006000000}"/>
    <dataValidation allowBlank="1" showInputMessage="1" showErrorMessage="1" prompt="Presente el nombre de cada una de las variables a partir de las cuales se construye la fórmula del indicador." sqref="A23 A64" xr:uid="{00000000-0002-0000-0100-000007000000}"/>
    <dataValidation allowBlank="1" showInputMessage="1" showErrorMessage="1" prompt="Representación matemática del cálculo del indicador. La fórmula se debe presentar con siglas claras o abreviación de variables" sqref="A21 A62" xr:uid="{00000000-0002-0000-0100-000008000000}"/>
    <dataValidation allowBlank="1" showInputMessage="1" showErrorMessage="1" prompt="Propósito que se pretende alcanzar con la medición de dicho indicador, es decir, la finalidad e importancia del indicador." sqref="A19 A60" xr:uid="{00000000-0002-0000-0100-000009000000}"/>
    <dataValidation allowBlank="1" showInputMessage="1" showErrorMessage="1" prompt="Señalar la justificación y/o normatividad que le aplique para el diseño del indicador (PMM, PDD, Decretos, etc)" sqref="A18 A59" xr:uid="{00000000-0002-0000-0100-00000A000000}"/>
    <dataValidation allowBlank="1" showInputMessage="1" showErrorMessage="1" prompt="Define si el indicador es de eficacia, eficiencia, efectividad, o calidad._x000a_Guía para la construcción y análisis de indicadores de gestión V.4_DAFP" sqref="C17 C58" xr:uid="{00000000-0002-0000-0100-00000B000000}"/>
    <dataValidation allowBlank="1" showInputMessage="1" showErrorMessage="1" prompt="Es  la cuantificación o unidad de medida de lo que se pretende medir con el indicador, ej: Km, m, km/hora, personas, etc" sqref="A16 A57"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56" xr:uid="{00000000-0002-0000-0100-00000D000000}"/>
    <dataValidation allowBlank="1" showInputMessage="1" showErrorMessage="1" prompt="Campo destinado para registrar una breve justificación cuando el valor de la meta sea inferior a la línea base_x000a_" sqref="E13 E54"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54"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54" xr:uid="{00000000-0002-0000-0100-000010000000}"/>
    <dataValidation allowBlank="1" showInputMessage="1" showErrorMessage="1" prompt="Es la fecha de inicio de la medición del indicador en la_x000a_vigencia. (Ej: enero de 2020)" sqref="A12 A53" xr:uid="{00000000-0002-0000-0100-000011000000}"/>
    <dataValidation allowBlank="1" showInputMessage="1" showErrorMessage="1" prompt="Corresponde al día, mes y año en que la dependencia realiza la programación de los indicadores a efectuar seguimiento en la vigencia" sqref="A11 A52" xr:uid="{00000000-0002-0000-0100-000012000000}"/>
    <dataValidation allowBlank="1" showInputMessage="1" showErrorMessage="1" prompt="Corresponde al valor total obtenido y reportado por las Áreas en la vigencia inmediatamente anterior. En el caso de que no exista se colocará “No Aplica - N/A”" sqref="H17 H58" xr:uid="{00000000-0002-0000-0100-000013000000}"/>
    <dataValidation allowBlank="1" showInputMessage="1" showErrorMessage="1" prompt="Indica la periodicidad en que se reporta el indicador (Anual, Semestral, Trimestral, Bimestral o Mensual)" sqref="E17 E58" xr:uid="{00000000-0002-0000-0100-000014000000}"/>
    <dataValidation allowBlank="1" showInputMessage="1" showErrorMessage="1" prompt="Se refiere a la denominación dada al indicador,que exprese la característica, el evento o el hecho que se pretende medir con el mismo. " sqref="A10 A51"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A9 A50" xr:uid="{00000000-0002-0000-0100-000016000000}"/>
    <dataValidation allowBlank="1" showInputMessage="1" showErrorMessage="1" prompt="Corresponde a la dependencia responsable de la_x000a_construcción y seguimiento al indicador" sqref="E8 E49" xr:uid="{00000000-0002-0000-0100-000017000000}"/>
    <dataValidation allowBlank="1" showInputMessage="1" showErrorMessage="1" prompt="Subsecretaria a la cual esta adscrita la dependencia responsable" sqref="A8 A49" xr:uid="{00000000-0002-0000-0100-000018000000}"/>
    <dataValidation allowBlank="1" showInputMessage="1" showErrorMessage="1" prompt="Corresponde al código y nombre del proceso que ampara el indicador conforme al mapa de procesos de la entidad._x000a_Área al cual está asociado el indicador" sqref="C7 C48" xr:uid="{00000000-0002-0000-0100-000019000000}"/>
    <dataValidation allowBlank="1" showInputMessage="1" showErrorMessage="1" prompt="Corresponde al número asignado para el Indicador/ Número de Meta_x000a_" sqref="A7 A48" xr:uid="{00000000-0002-0000-0100-00001A000000}"/>
    <dataValidation allowBlank="1" showInputMessage="1" showErrorMessage="1" prompt="Señalar la información adicional que debe agregarse en la gráfica para dar mayor claridad de la información que se está presentando." sqref="A33 A74" xr:uid="{00000000-0002-0000-0100-00001B000000}"/>
    <dataValidation allowBlank="1" showInputMessage="1" showErrorMessage="1" prompt="Se debe hacer mención al tipo de formato de la fuente y origen de datos, pueder ser Excel, pdf, archivo plano, shapefile, entre otros. " sqref="D15 D56"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G15 G56" xr:uid="{00000000-0002-0000-0100-00001D000000}"/>
    <dataValidation allowBlank="1" showInputMessage="1" showErrorMessage="1" prompt="Indicar la metodología utilizada y/o aspectos a tener en cuenta para la medición del indicador. ej suma de variables_x000a_" sqref="E19:F19 E60:F60" xr:uid="{00000000-0002-0000-0100-00001E000000}"/>
    <dataValidation allowBlank="1" showInputMessage="1" showErrorMessage="1" prompt="Indicar el tipo de variable: alfanumérico, texto, cadena, entero, etc." sqref="A25 A66" xr:uid="{00000000-0002-0000-0100-00001F000000}"/>
    <dataValidation allowBlank="1" showInputMessage="1" showErrorMessage="1" prompt="Forma en que se presenta gráficamente el indicador: torta, barras, mapas, líneas, dispersión, histograma, caja-y-bigotes, etc." sqref="A30 A71" xr:uid="{00000000-0002-0000-0100-000020000000}"/>
    <dataValidation allowBlank="1" showInputMessage="1" showErrorMessage="1" prompt="Indicar el origen de la gráfica: Link/ base de datos / drive/ pág web" sqref="E30 E71" xr:uid="{00000000-0002-0000-0100-000021000000}"/>
    <dataValidation allowBlank="1" showInputMessage="1" showErrorMessage="1" prompt="Tipo de nivel de agregación de la información que puede ser por estrato, deciles, quintiles, género, grupos poblaciones, manzanas, barrios, UPZ, localidades, etc." sqref="A31 A72" xr:uid="{00000000-0002-0000-0100-000022000000}"/>
    <dataValidation allowBlank="1" showInputMessage="1" showErrorMessage="1" prompt="Indicar el nombre que recibe la gráfica" sqref="A32 A73" xr:uid="{00000000-0002-0000-0100-000023000000}"/>
    <dataValidation allowBlank="1" showInputMessage="1" showErrorMessage="1" prompt="Es la fecha de finalización de la medición del indicador " sqref="E11 E52" xr:uid="{00000000-0002-0000-0100-000024000000}"/>
    <dataValidation allowBlank="1" showInputMessage="1" showErrorMessage="1" prompt="Se genera una versión nueva cada vez que se realice un cambio relacionado con el  indicador" sqref="I37 I78" xr:uid="{00000000-0002-0000-0100-000025000000}"/>
    <dataValidation allowBlank="1" showInputMessage="1" showErrorMessage="1" prompt="Relacionar el campo modificado y una breve descripción del cambio realizado" sqref="B37 B78" xr:uid="{00000000-0002-0000-0100-000026000000}"/>
  </dataValidations>
  <pageMargins left="0.7" right="0.7" top="0.75" bottom="0.75" header="0.3" footer="0.3"/>
  <pageSetup paperSize="9" scale="46" orientation="portrait" r:id="rId1"/>
  <colBreaks count="1" manualBreakCount="1">
    <brk id="18"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15"/>
  <sheetViews>
    <sheetView tabSelected="1" zoomScale="70" zoomScaleNormal="70" workbookViewId="0">
      <pane xSplit="4" ySplit="3" topLeftCell="Y4" activePane="bottomRight" state="frozen"/>
      <selection pane="topRight" activeCell="E1" sqref="E1"/>
      <selection pane="bottomLeft" activeCell="A4" sqref="A4"/>
      <selection pane="bottomRight" activeCell="AC4" sqref="AC4"/>
    </sheetView>
  </sheetViews>
  <sheetFormatPr baseColWidth="10" defaultColWidth="11.42578125" defaultRowHeight="12.75" x14ac:dyDescent="0.2"/>
  <cols>
    <col min="1" max="1" width="14.140625" style="118" customWidth="1"/>
    <col min="2" max="3" width="20.42578125" style="177" customWidth="1"/>
    <col min="4" max="4" width="28.140625" style="118" customWidth="1"/>
    <col min="5" max="5" width="37.28515625" style="118" customWidth="1"/>
    <col min="6" max="6" width="6.5703125" style="118" customWidth="1"/>
    <col min="7" max="7" width="40.5703125" style="118" customWidth="1"/>
    <col min="8" max="8" width="14.85546875" style="118" customWidth="1"/>
    <col min="9" max="9" width="12.42578125" style="118" customWidth="1"/>
    <col min="10" max="10" width="10.5703125" style="118" customWidth="1"/>
    <col min="11" max="11" width="9.85546875" style="118" customWidth="1"/>
    <col min="12" max="12" width="10.28515625" style="118" customWidth="1"/>
    <col min="13" max="13" width="38.42578125" style="118" customWidth="1"/>
    <col min="14" max="14" width="27.5703125" style="118" customWidth="1"/>
    <col min="15" max="16" width="10.85546875" style="118" customWidth="1"/>
    <col min="17" max="17" width="13.140625" style="118" customWidth="1"/>
    <col min="18" max="18" width="39" style="118" customWidth="1"/>
    <col min="19" max="19" width="26.42578125" style="118" customWidth="1"/>
    <col min="20" max="21" width="10.85546875" style="118" customWidth="1"/>
    <col min="22" max="22" width="15.140625" style="118" customWidth="1"/>
    <col min="23" max="23" width="36.140625" style="118" customWidth="1"/>
    <col min="24" max="24" width="24.28515625" style="118" customWidth="1"/>
    <col min="25" max="26" width="10.85546875" style="118" customWidth="1"/>
    <col min="27" max="27" width="16" style="118" customWidth="1"/>
    <col min="28" max="28" width="35.85546875" style="118" customWidth="1"/>
    <col min="29" max="29" width="28.42578125" style="118" customWidth="1"/>
    <col min="30" max="30" width="51.85546875" style="118" customWidth="1"/>
    <col min="31" max="32" width="20.85546875" style="118" customWidth="1"/>
    <col min="33" max="33" width="8.85546875" style="118" customWidth="1"/>
    <col min="34" max="34" width="26.28515625" style="118" customWidth="1"/>
    <col min="35" max="35" width="11.140625" style="118" customWidth="1"/>
    <col min="36" max="36" width="7.140625" style="118" customWidth="1"/>
    <col min="37" max="37" width="39.5703125" style="118" customWidth="1"/>
    <col min="38" max="38" width="11" style="118" customWidth="1"/>
    <col min="39" max="16384" width="11.42578125" style="118"/>
  </cols>
  <sheetData>
    <row r="1" spans="1:190" s="162" customFormat="1" ht="36" customHeight="1" x14ac:dyDescent="0.25">
      <c r="A1" s="159"/>
      <c r="B1" s="175"/>
      <c r="C1" s="175"/>
      <c r="D1" s="159"/>
      <c r="E1" s="159"/>
      <c r="F1" s="159"/>
      <c r="G1" s="159"/>
      <c r="H1" s="159"/>
      <c r="I1" s="159"/>
      <c r="J1" s="159"/>
      <c r="K1" s="159"/>
      <c r="L1" s="159"/>
      <c r="M1" s="159"/>
      <c r="N1" s="159"/>
      <c r="O1" s="159"/>
      <c r="P1" s="161"/>
      <c r="Q1" s="161"/>
      <c r="T1" s="159"/>
      <c r="U1" s="159"/>
      <c r="V1" s="159"/>
      <c r="W1" s="159"/>
      <c r="X1" s="159"/>
      <c r="AF1" s="159"/>
      <c r="AG1" s="333"/>
      <c r="AH1" s="333"/>
      <c r="AI1" s="333"/>
      <c r="AJ1" s="159"/>
      <c r="AK1" s="159"/>
      <c r="AL1" s="159"/>
      <c r="AM1" s="159"/>
      <c r="AN1" s="159"/>
      <c r="AO1" s="159"/>
      <c r="AP1" s="159"/>
      <c r="AQ1" s="159"/>
      <c r="AR1" s="159"/>
      <c r="AS1" s="159"/>
      <c r="AT1" s="159"/>
      <c r="AU1" s="159"/>
      <c r="AV1" s="159"/>
      <c r="AW1" s="159"/>
      <c r="AX1" s="159"/>
      <c r="AY1" s="159"/>
      <c r="AZ1" s="159"/>
      <c r="BA1" s="159"/>
      <c r="BB1" s="159"/>
      <c r="BC1" s="159"/>
      <c r="BD1" s="159"/>
      <c r="BE1" s="159"/>
      <c r="BF1" s="159"/>
      <c r="BG1" s="159"/>
      <c r="BH1" s="159"/>
      <c r="BI1" s="159"/>
      <c r="BJ1" s="159"/>
      <c r="BK1" s="159"/>
      <c r="BL1" s="341" t="s">
        <v>458</v>
      </c>
      <c r="BM1" s="341"/>
      <c r="BN1" s="341"/>
      <c r="BO1" s="341"/>
      <c r="BP1" s="341"/>
      <c r="BQ1" s="341"/>
      <c r="BR1" s="341"/>
      <c r="BS1" s="341"/>
      <c r="BT1" s="341"/>
      <c r="BU1" s="159"/>
      <c r="BV1" s="159"/>
      <c r="BW1" s="159"/>
      <c r="BX1" s="159"/>
      <c r="BY1" s="159"/>
      <c r="BZ1" s="159"/>
      <c r="CA1" s="159"/>
      <c r="CB1" s="159"/>
      <c r="CC1" s="159"/>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159"/>
      <c r="DI1" s="159"/>
      <c r="DJ1" s="159"/>
      <c r="DK1" s="159"/>
      <c r="DL1" s="159"/>
      <c r="DM1" s="159"/>
      <c r="DN1" s="159"/>
      <c r="DO1" s="159"/>
      <c r="DP1" s="159"/>
      <c r="DQ1" s="159"/>
      <c r="DR1" s="159"/>
      <c r="DS1" s="159"/>
      <c r="DT1" s="159"/>
      <c r="DU1" s="159"/>
      <c r="DV1" s="159"/>
      <c r="DW1" s="159"/>
      <c r="DX1" s="159"/>
      <c r="DY1" s="159"/>
      <c r="DZ1" s="159"/>
      <c r="EA1" s="159"/>
      <c r="EB1" s="159"/>
      <c r="EC1" s="159"/>
      <c r="ED1" s="159"/>
      <c r="EE1" s="159"/>
      <c r="EF1" s="159"/>
      <c r="EG1" s="159"/>
      <c r="EH1" s="159"/>
      <c r="EI1" s="159"/>
      <c r="EJ1" s="159"/>
      <c r="EK1" s="159"/>
      <c r="EL1" s="159"/>
      <c r="EM1" s="159"/>
      <c r="EN1" s="159"/>
      <c r="EO1" s="159"/>
      <c r="EP1" s="159"/>
      <c r="EQ1" s="159"/>
      <c r="ER1" s="159"/>
      <c r="ES1" s="159"/>
      <c r="ET1" s="159"/>
      <c r="EU1" s="159"/>
      <c r="EV1" s="159"/>
      <c r="EW1" s="159"/>
      <c r="EX1" s="159"/>
      <c r="EY1" s="159"/>
      <c r="EZ1" s="159"/>
      <c r="FA1" s="159"/>
      <c r="FB1" s="159"/>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row>
    <row r="2" spans="1:190" s="143" customFormat="1" ht="33" customHeight="1" x14ac:dyDescent="0.2">
      <c r="A2" s="348" t="s">
        <v>463</v>
      </c>
      <c r="B2" s="348" t="s">
        <v>573</v>
      </c>
      <c r="C2" s="348"/>
      <c r="D2" s="348"/>
      <c r="E2" s="348"/>
      <c r="F2" s="348" t="s">
        <v>23</v>
      </c>
      <c r="G2" s="348" t="s">
        <v>42</v>
      </c>
      <c r="H2" s="348" t="s">
        <v>578</v>
      </c>
      <c r="I2" s="348" t="s">
        <v>579</v>
      </c>
      <c r="J2" s="351" t="s">
        <v>566</v>
      </c>
      <c r="K2" s="352"/>
      <c r="L2" s="352"/>
      <c r="M2" s="352"/>
      <c r="N2" s="353"/>
      <c r="O2" s="354" t="s">
        <v>567</v>
      </c>
      <c r="P2" s="355"/>
      <c r="Q2" s="355"/>
      <c r="R2" s="355"/>
      <c r="S2" s="356"/>
      <c r="T2" s="357" t="s">
        <v>568</v>
      </c>
      <c r="U2" s="358"/>
      <c r="V2" s="358"/>
      <c r="W2" s="358"/>
      <c r="X2" s="359"/>
      <c r="Y2" s="360" t="s">
        <v>569</v>
      </c>
      <c r="Z2" s="361"/>
      <c r="AA2" s="361"/>
      <c r="AB2" s="361"/>
      <c r="AC2" s="362"/>
      <c r="AD2" s="350" t="s">
        <v>654</v>
      </c>
      <c r="AE2" s="350"/>
      <c r="AF2" s="350"/>
      <c r="AG2" s="334" t="s">
        <v>655</v>
      </c>
      <c r="AH2" s="335"/>
      <c r="AI2" s="336"/>
      <c r="AJ2" s="337" t="s">
        <v>562</v>
      </c>
      <c r="AK2" s="338"/>
      <c r="AL2" s="339"/>
      <c r="AM2" s="340" t="s">
        <v>566</v>
      </c>
      <c r="AN2" s="340"/>
      <c r="AO2" s="340"/>
      <c r="AP2" s="340"/>
      <c r="AQ2" s="340"/>
      <c r="AR2" s="340"/>
      <c r="AS2" s="340" t="s">
        <v>567</v>
      </c>
      <c r="AT2" s="340"/>
      <c r="AU2" s="340"/>
      <c r="AV2" s="340"/>
      <c r="AW2" s="340"/>
      <c r="AX2" s="340"/>
      <c r="AY2" s="340" t="s">
        <v>568</v>
      </c>
      <c r="AZ2" s="340"/>
      <c r="BA2" s="340"/>
      <c r="BB2" s="340"/>
      <c r="BC2" s="340"/>
      <c r="BD2" s="340"/>
      <c r="BE2" s="340" t="s">
        <v>569</v>
      </c>
      <c r="BF2" s="340"/>
      <c r="BG2" s="340"/>
      <c r="BH2" s="340"/>
      <c r="BI2" s="340"/>
      <c r="BJ2" s="340"/>
      <c r="BL2" s="345" t="s">
        <v>133</v>
      </c>
      <c r="BM2" s="346"/>
      <c r="BN2" s="347"/>
      <c r="BO2" s="334" t="s">
        <v>134</v>
      </c>
      <c r="BP2" s="335"/>
      <c r="BQ2" s="336"/>
      <c r="BR2" s="342" t="s">
        <v>574</v>
      </c>
      <c r="BS2" s="343"/>
      <c r="BT2" s="344"/>
      <c r="BU2" s="144"/>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118"/>
      <c r="FN2" s="118"/>
      <c r="FO2" s="118"/>
      <c r="FP2" s="118"/>
      <c r="FQ2" s="118"/>
      <c r="FR2" s="118"/>
      <c r="FS2" s="118"/>
      <c r="FT2" s="118"/>
      <c r="FU2" s="118"/>
      <c r="FV2" s="118"/>
      <c r="FW2" s="118"/>
      <c r="FX2" s="118"/>
      <c r="FY2" s="118"/>
      <c r="FZ2" s="118"/>
    </row>
    <row r="3" spans="1:190" s="146" customFormat="1" ht="76.5" customHeight="1" x14ac:dyDescent="0.2">
      <c r="A3" s="349"/>
      <c r="B3" s="163" t="s">
        <v>575</v>
      </c>
      <c r="C3" s="163" t="s">
        <v>576</v>
      </c>
      <c r="D3" s="163" t="s">
        <v>577</v>
      </c>
      <c r="E3" s="163" t="s">
        <v>733</v>
      </c>
      <c r="F3" s="349"/>
      <c r="G3" s="349"/>
      <c r="H3" s="349"/>
      <c r="I3" s="349"/>
      <c r="J3" s="164" t="s">
        <v>656</v>
      </c>
      <c r="K3" s="164" t="s">
        <v>657</v>
      </c>
      <c r="L3" s="164" t="s">
        <v>580</v>
      </c>
      <c r="M3" s="220" t="s">
        <v>734</v>
      </c>
      <c r="N3" s="220" t="s">
        <v>735</v>
      </c>
      <c r="O3" s="127" t="s">
        <v>658</v>
      </c>
      <c r="P3" s="127" t="s">
        <v>659</v>
      </c>
      <c r="Q3" s="127" t="s">
        <v>580</v>
      </c>
      <c r="R3" s="221" t="s">
        <v>734</v>
      </c>
      <c r="S3" s="221" t="s">
        <v>735</v>
      </c>
      <c r="T3" s="165" t="s">
        <v>660</v>
      </c>
      <c r="U3" s="165" t="s">
        <v>661</v>
      </c>
      <c r="V3" s="165" t="s">
        <v>580</v>
      </c>
      <c r="W3" s="165" t="s">
        <v>734</v>
      </c>
      <c r="X3" s="165" t="s">
        <v>735</v>
      </c>
      <c r="Y3" s="148" t="s">
        <v>662</v>
      </c>
      <c r="Z3" s="148" t="s">
        <v>663</v>
      </c>
      <c r="AA3" s="148" t="s">
        <v>580</v>
      </c>
      <c r="AB3" s="148" t="s">
        <v>734</v>
      </c>
      <c r="AC3" s="148" t="s">
        <v>735</v>
      </c>
      <c r="AD3" s="147" t="s">
        <v>581</v>
      </c>
      <c r="AE3" s="147" t="s">
        <v>582</v>
      </c>
      <c r="AF3" s="147" t="s">
        <v>583</v>
      </c>
      <c r="AG3" s="127" t="s">
        <v>664</v>
      </c>
      <c r="AH3" s="127" t="s">
        <v>665</v>
      </c>
      <c r="AI3" s="127" t="s">
        <v>666</v>
      </c>
      <c r="AJ3" s="128" t="s">
        <v>563</v>
      </c>
      <c r="AK3" s="128" t="s">
        <v>564</v>
      </c>
      <c r="AL3" s="128" t="s">
        <v>565</v>
      </c>
      <c r="AM3" s="127" t="str">
        <f>AM2&amp;": Programado actividad"</f>
        <v>Ene-Mar: Programado actividad</v>
      </c>
      <c r="AN3" s="127" t="str">
        <f>AM2&amp;": Ejecutado actividad"</f>
        <v>Ene-Mar: Ejecutado actividad</v>
      </c>
      <c r="AO3" s="127" t="s">
        <v>570</v>
      </c>
      <c r="AP3" s="128" t="str">
        <f>AM2&amp;": % Programado tarea"</f>
        <v>Ene-Mar: % Programado tarea</v>
      </c>
      <c r="AQ3" s="128" t="str">
        <f>AM2&amp;": % Ejecutado tarea"</f>
        <v>Ene-Mar: % Ejecutado tarea</v>
      </c>
      <c r="AR3" s="128" t="s">
        <v>571</v>
      </c>
      <c r="AS3" s="127" t="str">
        <f>AS2&amp;": Programado actividad"</f>
        <v>Abr-Jun: Programado actividad</v>
      </c>
      <c r="AT3" s="127" t="str">
        <f>AS2&amp;": Ejecutado actividad"</f>
        <v>Abr-Jun: Ejecutado actividad</v>
      </c>
      <c r="AU3" s="127" t="s">
        <v>570</v>
      </c>
      <c r="AV3" s="128" t="str">
        <f>AS2&amp;": Programado tarea"</f>
        <v>Abr-Jun: Programado tarea</v>
      </c>
      <c r="AW3" s="128" t="str">
        <f>AS2&amp;": Ejecutado tarea"</f>
        <v>Abr-Jun: Ejecutado tarea</v>
      </c>
      <c r="AX3" s="128" t="s">
        <v>571</v>
      </c>
      <c r="AY3" s="127" t="str">
        <f>AY2&amp;": Programado actividad"</f>
        <v>Jul-Sep: Programado actividad</v>
      </c>
      <c r="AZ3" s="127" t="str">
        <f>AY2&amp;": Ejecutado actividad"</f>
        <v>Jul-Sep: Ejecutado actividad</v>
      </c>
      <c r="BA3" s="127" t="s">
        <v>570</v>
      </c>
      <c r="BB3" s="128" t="str">
        <f>AY2&amp;": % Programado tarea"</f>
        <v>Jul-Sep: % Programado tarea</v>
      </c>
      <c r="BC3" s="128" t="str">
        <f>AY2&amp;": % Ejecutado tarea"</f>
        <v>Jul-Sep: % Ejecutado tarea</v>
      </c>
      <c r="BD3" s="128" t="s">
        <v>571</v>
      </c>
      <c r="BE3" s="127" t="str">
        <f>BE2&amp;": Programado actividad"</f>
        <v>Oct-Dic: Programado actividad</v>
      </c>
      <c r="BF3" s="127" t="str">
        <f>BE2&amp;": Ejecutado actividad"</f>
        <v>Oct-Dic: Ejecutado actividad</v>
      </c>
      <c r="BG3" s="127" t="s">
        <v>570</v>
      </c>
      <c r="BH3" s="128" t="str">
        <f>BE2&amp;": % Programado tarea"</f>
        <v>Oct-Dic: % Programado tarea</v>
      </c>
      <c r="BI3" s="128" t="str">
        <f>BE2&amp;": % Ejecutado tarea"</f>
        <v>Oct-Dic: % Ejecutado tarea</v>
      </c>
      <c r="BJ3" s="128" t="s">
        <v>572</v>
      </c>
      <c r="BK3" s="143"/>
      <c r="BL3" s="125" t="s">
        <v>135</v>
      </c>
      <c r="BM3" s="125" t="s">
        <v>667</v>
      </c>
      <c r="BN3" s="125" t="s">
        <v>49</v>
      </c>
      <c r="BO3" s="129" t="s">
        <v>50</v>
      </c>
      <c r="BP3" s="129" t="s">
        <v>51</v>
      </c>
      <c r="BQ3" s="129" t="s">
        <v>52</v>
      </c>
      <c r="BR3" s="124" t="s">
        <v>584</v>
      </c>
      <c r="BS3" s="124" t="s">
        <v>585</v>
      </c>
      <c r="BT3" s="124" t="s">
        <v>586</v>
      </c>
      <c r="BU3" s="145"/>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118"/>
      <c r="FY3" s="118"/>
      <c r="FZ3" s="118"/>
    </row>
    <row r="4" spans="1:190" ht="108.95" customHeight="1" x14ac:dyDescent="0.2">
      <c r="A4" s="218" t="s">
        <v>501</v>
      </c>
      <c r="B4" s="219" t="s">
        <v>548</v>
      </c>
      <c r="C4" s="219" t="s">
        <v>543</v>
      </c>
      <c r="D4" s="219" t="s">
        <v>551</v>
      </c>
      <c r="E4" s="216" t="s">
        <v>556</v>
      </c>
      <c r="F4" s="160">
        <v>1</v>
      </c>
      <c r="G4" s="193" t="s">
        <v>726</v>
      </c>
      <c r="H4" s="158">
        <v>0.995</v>
      </c>
      <c r="I4" s="224" t="s">
        <v>39</v>
      </c>
      <c r="J4" s="158">
        <v>1</v>
      </c>
      <c r="K4" s="211">
        <f>223/223</f>
        <v>1</v>
      </c>
      <c r="L4" s="158">
        <f t="shared" ref="L4" si="0">IFERROR(K4/J4,"0,00%")</f>
        <v>1</v>
      </c>
      <c r="M4" s="212" t="s">
        <v>728</v>
      </c>
      <c r="N4" s="208"/>
      <c r="O4" s="158">
        <v>1</v>
      </c>
      <c r="P4" s="211">
        <f>279/279</f>
        <v>1</v>
      </c>
      <c r="Q4" s="214">
        <f>IFERROR(P4/O4,"0,00%")</f>
        <v>1</v>
      </c>
      <c r="R4" s="212" t="s">
        <v>730</v>
      </c>
      <c r="S4" s="166" t="s">
        <v>763</v>
      </c>
      <c r="T4" s="158">
        <v>1</v>
      </c>
      <c r="U4" s="205">
        <f>294/294</f>
        <v>1</v>
      </c>
      <c r="V4" s="158">
        <f t="shared" ref="V4" si="1">IFERROR(U4/T4,"0,00%")</f>
        <v>1</v>
      </c>
      <c r="W4" s="208" t="s">
        <v>759</v>
      </c>
      <c r="X4" s="166" t="s">
        <v>763</v>
      </c>
      <c r="Y4" s="158">
        <v>1</v>
      </c>
      <c r="Z4" s="205">
        <f>180/180</f>
        <v>1</v>
      </c>
      <c r="AA4" s="194">
        <f t="shared" ref="AA4" si="2">IFERROR(Z4/Y4,"0,00%")</f>
        <v>1</v>
      </c>
      <c r="AB4" s="208" t="s">
        <v>768</v>
      </c>
      <c r="AC4" s="208" t="s">
        <v>772</v>
      </c>
      <c r="AD4" s="215" t="s">
        <v>769</v>
      </c>
      <c r="AE4" s="209" t="s">
        <v>760</v>
      </c>
      <c r="AF4" s="210" t="s">
        <v>761</v>
      </c>
      <c r="AG4" s="173">
        <v>1</v>
      </c>
      <c r="AH4" s="168" t="s">
        <v>724</v>
      </c>
      <c r="AI4" s="170">
        <v>1</v>
      </c>
      <c r="AJ4" s="167">
        <v>1</v>
      </c>
      <c r="AK4" s="178" t="s">
        <v>725</v>
      </c>
      <c r="AL4" s="169">
        <v>1</v>
      </c>
      <c r="AM4" s="195">
        <f>AP4</f>
        <v>0.25</v>
      </c>
      <c r="AN4" s="195">
        <f>AQ4</f>
        <v>0.25</v>
      </c>
      <c r="AO4" s="158">
        <f t="shared" ref="AO4" si="3">IFERROR(AN4/AM4,"0,00%")</f>
        <v>1</v>
      </c>
      <c r="AP4" s="158">
        <v>0.25</v>
      </c>
      <c r="AQ4" s="213">
        <v>0.25</v>
      </c>
      <c r="AR4" s="158">
        <f t="shared" ref="AR4" si="4">IFERROR(AQ4/AP4,"0,00%")</f>
        <v>1</v>
      </c>
      <c r="AS4" s="195">
        <f>AV4</f>
        <v>0.25</v>
      </c>
      <c r="AT4" s="195">
        <f>AW4</f>
        <v>0.25</v>
      </c>
      <c r="AU4" s="158">
        <f t="shared" ref="AU4" si="5">IFERROR(AT4/AS4,"0,00%")</f>
        <v>1</v>
      </c>
      <c r="AV4" s="158">
        <v>0.25</v>
      </c>
      <c r="AW4" s="222">
        <v>0.25</v>
      </c>
      <c r="AX4" s="158">
        <f t="shared" ref="AX4" si="6">IFERROR(AW4/AV4,"0,00%")</f>
        <v>1</v>
      </c>
      <c r="AY4" s="195">
        <f>BB4</f>
        <v>0.25</v>
      </c>
      <c r="AZ4" s="195">
        <f>BC4</f>
        <v>0.25</v>
      </c>
      <c r="BA4" s="158">
        <f t="shared" ref="BA4" si="7">IFERROR(AZ4/AY4,"0,00%")</f>
        <v>1</v>
      </c>
      <c r="BB4" s="158">
        <v>0.25</v>
      </c>
      <c r="BC4" s="171">
        <v>0.25</v>
      </c>
      <c r="BD4" s="158">
        <f t="shared" ref="BD4" si="8">IFERROR(BC4/BB4,"0,00%")</f>
        <v>1</v>
      </c>
      <c r="BE4" s="195">
        <f>BH4</f>
        <v>0.25</v>
      </c>
      <c r="BF4" s="195">
        <f>BI4</f>
        <v>0.25</v>
      </c>
      <c r="BG4" s="158">
        <f t="shared" ref="BG4" si="9">IFERROR(BF4/BE4,"0,00%")</f>
        <v>1</v>
      </c>
      <c r="BH4" s="158">
        <v>0.25</v>
      </c>
      <c r="BI4" s="171">
        <v>0.25</v>
      </c>
      <c r="BJ4" s="158">
        <f t="shared" ref="BJ4" si="10">IFERROR(BI4/BH4,"0,00%")</f>
        <v>1</v>
      </c>
      <c r="BK4" s="159"/>
      <c r="BL4" s="195">
        <f>AP4+AV4+BB4+BH4</f>
        <v>1</v>
      </c>
      <c r="BM4" s="195">
        <f>AQ4+AW4+BC4+BI4</f>
        <v>1</v>
      </c>
      <c r="BN4" s="158">
        <f t="shared" ref="BN4" si="11">IFERROR(BM4/BL4,"0,00%")</f>
        <v>1</v>
      </c>
      <c r="BO4" s="195">
        <f>AM4+AS4+AY4+BE4</f>
        <v>1</v>
      </c>
      <c r="BP4" s="195">
        <f>AN4+AT4+AZ4+BF4</f>
        <v>1</v>
      </c>
      <c r="BQ4" s="158">
        <f t="shared" ref="BQ4" si="12">IFERROR(BP4/BO4,"0,00%")</f>
        <v>1</v>
      </c>
      <c r="BR4" s="195">
        <f>(J4+O4+T4+Y4)/4</f>
        <v>1</v>
      </c>
      <c r="BS4" s="195">
        <f>(K4+P4+U4+Z4)/4</f>
        <v>1</v>
      </c>
      <c r="BT4" s="158">
        <f t="shared" ref="BT4" si="13">IFERROR(BS4/BR4,"0,00%")</f>
        <v>1</v>
      </c>
      <c r="BU4" s="159"/>
      <c r="GA4" s="159"/>
      <c r="GB4" s="159"/>
      <c r="GC4" s="159"/>
      <c r="GD4" s="159"/>
      <c r="GE4" s="159"/>
      <c r="GF4" s="159"/>
      <c r="GG4" s="159"/>
      <c r="GH4" s="159"/>
    </row>
    <row r="5" spans="1:190" ht="396" customHeight="1" x14ac:dyDescent="0.2">
      <c r="A5" s="218" t="s">
        <v>501</v>
      </c>
      <c r="B5" s="219" t="s">
        <v>548</v>
      </c>
      <c r="C5" s="219" t="s">
        <v>543</v>
      </c>
      <c r="D5" s="219" t="s">
        <v>551</v>
      </c>
      <c r="E5" s="217" t="s">
        <v>732</v>
      </c>
      <c r="F5" s="207">
        <v>2</v>
      </c>
      <c r="G5" s="206" t="s">
        <v>727</v>
      </c>
      <c r="H5" s="158">
        <v>1</v>
      </c>
      <c r="I5" s="224" t="s">
        <v>39</v>
      </c>
      <c r="J5" s="158">
        <v>1</v>
      </c>
      <c r="K5" s="211">
        <v>1</v>
      </c>
      <c r="L5" s="158">
        <f t="shared" ref="L5" si="14">IFERROR(K5/J5,"0,00%")</f>
        <v>1</v>
      </c>
      <c r="M5" s="212" t="s">
        <v>729</v>
      </c>
      <c r="N5" s="208"/>
      <c r="O5" s="158">
        <v>1</v>
      </c>
      <c r="P5" s="211">
        <v>1</v>
      </c>
      <c r="Q5" s="214">
        <f>IFERROR(P5/O5,"0,00%")</f>
        <v>1</v>
      </c>
      <c r="R5" s="212" t="s">
        <v>731</v>
      </c>
      <c r="S5" s="208" t="s">
        <v>764</v>
      </c>
      <c r="T5" s="158">
        <v>1</v>
      </c>
      <c r="U5" s="225">
        <f>(164/164)*100%</f>
        <v>1</v>
      </c>
      <c r="V5" s="158">
        <f t="shared" ref="V5" si="15">IFERROR(U5/T5,"0,00%")</f>
        <v>1</v>
      </c>
      <c r="W5" s="208" t="s">
        <v>766</v>
      </c>
      <c r="X5" s="208" t="s">
        <v>764</v>
      </c>
      <c r="Y5" s="158">
        <v>1</v>
      </c>
      <c r="Z5" s="205">
        <f>(145/145)*100%</f>
        <v>1</v>
      </c>
      <c r="AA5" s="194">
        <f t="shared" ref="AA5" si="16">IFERROR(Z5/Y5,"0,00%")</f>
        <v>1</v>
      </c>
      <c r="AB5" s="208" t="s">
        <v>767</v>
      </c>
      <c r="AC5" s="208" t="s">
        <v>771</v>
      </c>
      <c r="AD5" s="226" t="s">
        <v>770</v>
      </c>
      <c r="AE5" s="209" t="s">
        <v>760</v>
      </c>
      <c r="AF5" s="210" t="s">
        <v>762</v>
      </c>
      <c r="AG5" s="173">
        <v>1</v>
      </c>
      <c r="AH5" s="168" t="s">
        <v>724</v>
      </c>
      <c r="AI5" s="170">
        <v>1</v>
      </c>
      <c r="AJ5" s="167">
        <v>1</v>
      </c>
      <c r="AK5" s="178" t="s">
        <v>725</v>
      </c>
      <c r="AL5" s="169">
        <v>1</v>
      </c>
      <c r="AM5" s="195">
        <f>AP5</f>
        <v>0.25</v>
      </c>
      <c r="AN5" s="195">
        <f>AQ5</f>
        <v>0.25</v>
      </c>
      <c r="AO5" s="158">
        <f t="shared" ref="AO5" si="17">IFERROR(AN5/AM5,"0,00%")</f>
        <v>1</v>
      </c>
      <c r="AP5" s="158">
        <v>0.25</v>
      </c>
      <c r="AQ5" s="213">
        <v>0.25</v>
      </c>
      <c r="AR5" s="158">
        <f t="shared" ref="AR5" si="18">IFERROR(AQ5/AP5,"0,00%")</f>
        <v>1</v>
      </c>
      <c r="AS5" s="195">
        <f>AV5</f>
        <v>0.25</v>
      </c>
      <c r="AT5" s="195">
        <f>AW5</f>
        <v>0.25</v>
      </c>
      <c r="AU5" s="158">
        <f t="shared" ref="AU5" si="19">IFERROR(AT5/AS5,"0,00%")</f>
        <v>1</v>
      </c>
      <c r="AV5" s="158">
        <v>0.25</v>
      </c>
      <c r="AW5" s="222">
        <v>0.25</v>
      </c>
      <c r="AX5" s="158">
        <f t="shared" ref="AX5" si="20">IFERROR(AW5/AV5,"0,00%")</f>
        <v>1</v>
      </c>
      <c r="AY5" s="195">
        <f>BB5</f>
        <v>0.25</v>
      </c>
      <c r="AZ5" s="195">
        <f>BC5</f>
        <v>0.25</v>
      </c>
      <c r="BA5" s="158">
        <f t="shared" ref="BA5" si="21">IFERROR(AZ5/AY5,"0,00%")</f>
        <v>1</v>
      </c>
      <c r="BB5" s="158">
        <v>0.25</v>
      </c>
      <c r="BC5" s="171">
        <v>0.25</v>
      </c>
      <c r="BD5" s="158">
        <f t="shared" ref="BD5" si="22">IFERROR(BC5/BB5,"0,00%")</f>
        <v>1</v>
      </c>
      <c r="BE5" s="195">
        <f>BH5</f>
        <v>0.25</v>
      </c>
      <c r="BF5" s="195">
        <f>BI5</f>
        <v>0.25</v>
      </c>
      <c r="BG5" s="158">
        <f t="shared" ref="BG5" si="23">IFERROR(BF5/BE5,"0,00%")</f>
        <v>1</v>
      </c>
      <c r="BH5" s="158">
        <v>0.25</v>
      </c>
      <c r="BI5" s="171">
        <v>0.25</v>
      </c>
      <c r="BJ5" s="158">
        <f t="shared" ref="BJ5" si="24">IFERROR(BI5/BH5,"0,00%")</f>
        <v>1</v>
      </c>
      <c r="BK5" s="159"/>
      <c r="BL5" s="195">
        <f>AP5+AV5+BB5+BH5</f>
        <v>1</v>
      </c>
      <c r="BM5" s="195">
        <f>AQ5+AW5+BC5+BI5</f>
        <v>1</v>
      </c>
      <c r="BN5" s="158">
        <f t="shared" ref="BN5" si="25">IFERROR(BM5/BL5,"0,00%")</f>
        <v>1</v>
      </c>
      <c r="BO5" s="195">
        <f>AM5+AS5+AY5+BE5</f>
        <v>1</v>
      </c>
      <c r="BP5" s="195">
        <f>AN5+AT5+AZ5+BF5</f>
        <v>1</v>
      </c>
      <c r="BQ5" s="158">
        <f t="shared" ref="BQ5" si="26">IFERROR(BP5/BO5,"0,00%")</f>
        <v>1</v>
      </c>
      <c r="BR5" s="195">
        <f>(J5+O5+T5+Y5)/4</f>
        <v>1</v>
      </c>
      <c r="BS5" s="195">
        <f>(K5+P5+U5+Z5)/4</f>
        <v>1</v>
      </c>
      <c r="BT5" s="158">
        <f t="shared" ref="BT5" si="27">IFERROR(BS5/BR5,"0,00%")</f>
        <v>1</v>
      </c>
      <c r="BU5" s="159"/>
      <c r="GA5" s="159"/>
      <c r="GB5" s="159"/>
      <c r="GC5" s="159"/>
      <c r="GD5" s="159"/>
      <c r="GE5" s="159"/>
      <c r="GF5" s="159"/>
      <c r="GG5" s="159"/>
      <c r="GH5" s="159"/>
    </row>
    <row r="6" spans="1:190" x14ac:dyDescent="0.2">
      <c r="B6" s="176"/>
      <c r="C6" s="176"/>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row>
    <row r="7" spans="1:190" x14ac:dyDescent="0.2">
      <c r="B7" s="176"/>
      <c r="C7" s="176"/>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row>
    <row r="8" spans="1:190" x14ac:dyDescent="0.2">
      <c r="B8" s="176"/>
      <c r="C8" s="176"/>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row>
    <row r="9" spans="1:190" x14ac:dyDescent="0.2">
      <c r="B9" s="176"/>
      <c r="C9" s="176"/>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row>
    <row r="10" spans="1:190" x14ac:dyDescent="0.2">
      <c r="B10" s="176"/>
      <c r="C10" s="176"/>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row>
    <row r="11" spans="1:190" x14ac:dyDescent="0.2">
      <c r="B11" s="176"/>
      <c r="C11" s="176"/>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row>
    <row r="12" spans="1:190" x14ac:dyDescent="0.2">
      <c r="B12" s="176"/>
      <c r="C12" s="176"/>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row>
    <row r="13" spans="1:190" x14ac:dyDescent="0.2">
      <c r="B13" s="176"/>
      <c r="C13" s="176"/>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row>
    <row r="14" spans="1:190" x14ac:dyDescent="0.2">
      <c r="B14" s="176"/>
      <c r="C14" s="176"/>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row>
    <row r="15" spans="1:190" x14ac:dyDescent="0.2">
      <c r="B15" s="176"/>
      <c r="C15" s="176"/>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row>
    <row r="16" spans="1:190" x14ac:dyDescent="0.2">
      <c r="B16" s="176"/>
      <c r="C16" s="176"/>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row>
    <row r="17" spans="2:36" x14ac:dyDescent="0.2">
      <c r="B17" s="176"/>
      <c r="C17" s="176"/>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row>
    <row r="18" spans="2:36" x14ac:dyDescent="0.2">
      <c r="B18" s="176"/>
      <c r="C18" s="176"/>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2:36" x14ac:dyDescent="0.2">
      <c r="B19" s="176"/>
      <c r="C19" s="176"/>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row>
    <row r="20" spans="2:36" x14ac:dyDescent="0.2">
      <c r="B20" s="176"/>
      <c r="C20" s="176"/>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row>
    <row r="21" spans="2:36" x14ac:dyDescent="0.2">
      <c r="B21" s="176"/>
      <c r="C21" s="176"/>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row>
    <row r="22" spans="2:36" x14ac:dyDescent="0.2">
      <c r="B22" s="176"/>
      <c r="C22" s="176"/>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row>
    <row r="23" spans="2:36" x14ac:dyDescent="0.2">
      <c r="B23" s="176"/>
      <c r="C23" s="176"/>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row>
    <row r="24" spans="2:36" x14ac:dyDescent="0.2">
      <c r="B24" s="176"/>
      <c r="C24" s="176"/>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row>
    <row r="25" spans="2:36" x14ac:dyDescent="0.2">
      <c r="B25" s="176"/>
      <c r="C25" s="176"/>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row>
    <row r="26" spans="2:36" x14ac:dyDescent="0.2">
      <c r="B26" s="176"/>
      <c r="C26" s="176"/>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row>
    <row r="27" spans="2:36" x14ac:dyDescent="0.2">
      <c r="B27" s="176"/>
      <c r="C27" s="176"/>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row>
    <row r="28" spans="2:36" x14ac:dyDescent="0.2">
      <c r="B28" s="176"/>
      <c r="C28" s="176"/>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row>
    <row r="29" spans="2:36" x14ac:dyDescent="0.2">
      <c r="B29" s="176"/>
      <c r="C29" s="176"/>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row>
    <row r="30" spans="2:36" x14ac:dyDescent="0.2">
      <c r="B30" s="176"/>
      <c r="C30" s="176"/>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2:36" x14ac:dyDescent="0.2">
      <c r="B31" s="176"/>
      <c r="C31" s="176"/>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2:36" x14ac:dyDescent="0.2">
      <c r="B32" s="176"/>
      <c r="C32" s="176"/>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2:85" x14ac:dyDescent="0.2">
      <c r="B33" s="176"/>
      <c r="C33" s="176"/>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row>
    <row r="34" spans="2:85" x14ac:dyDescent="0.2">
      <c r="B34" s="176"/>
      <c r="C34" s="176"/>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row r="35" spans="2:85" x14ac:dyDescent="0.2">
      <c r="B35" s="176"/>
      <c r="C35" s="176"/>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row>
    <row r="36" spans="2:85" x14ac:dyDescent="0.2">
      <c r="B36" s="176"/>
      <c r="C36" s="176"/>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row>
    <row r="37" spans="2:85" x14ac:dyDescent="0.2">
      <c r="B37" s="176"/>
      <c r="C37" s="176"/>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row>
    <row r="38" spans="2:85" x14ac:dyDescent="0.2">
      <c r="B38" s="176"/>
      <c r="C38" s="176"/>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row>
    <row r="39" spans="2:85" x14ac:dyDescent="0.2">
      <c r="B39" s="176"/>
      <c r="C39" s="176"/>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row>
    <row r="40" spans="2:85" x14ac:dyDescent="0.2">
      <c r="B40" s="176"/>
      <c r="C40" s="176"/>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row>
    <row r="41" spans="2:85" x14ac:dyDescent="0.2">
      <c r="B41" s="176"/>
      <c r="C41" s="176"/>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row>
    <row r="42" spans="2:85" x14ac:dyDescent="0.2">
      <c r="B42" s="176"/>
      <c r="C42" s="176"/>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row>
    <row r="43" spans="2:85" x14ac:dyDescent="0.2">
      <c r="B43" s="176"/>
      <c r="C43" s="176"/>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row>
    <row r="44" spans="2:85" x14ac:dyDescent="0.2">
      <c r="B44" s="176"/>
      <c r="C44" s="176"/>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row>
    <row r="45" spans="2:85" x14ac:dyDescent="0.2">
      <c r="B45" s="176"/>
      <c r="C45" s="176"/>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row>
    <row r="46" spans="2:85" x14ac:dyDescent="0.2">
      <c r="B46" s="176"/>
      <c r="C46" s="176"/>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c r="CG46" s="172"/>
    </row>
    <row r="47" spans="2:85" x14ac:dyDescent="0.2">
      <c r="B47" s="176"/>
      <c r="C47" s="176"/>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row>
    <row r="48" spans="2:85" x14ac:dyDescent="0.2">
      <c r="B48" s="176"/>
      <c r="C48" s="176"/>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c r="CG48" s="172"/>
    </row>
    <row r="49" spans="2:85" x14ac:dyDescent="0.2">
      <c r="B49" s="176"/>
      <c r="C49" s="176"/>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row>
    <row r="50" spans="2:85" x14ac:dyDescent="0.2">
      <c r="B50" s="176"/>
      <c r="C50" s="176"/>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row>
    <row r="51" spans="2:85" x14ac:dyDescent="0.2">
      <c r="B51" s="176"/>
      <c r="C51" s="176"/>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row>
    <row r="52" spans="2:85" x14ac:dyDescent="0.2">
      <c r="B52" s="176"/>
      <c r="C52" s="176"/>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row>
    <row r="53" spans="2:85" x14ac:dyDescent="0.2">
      <c r="B53" s="176"/>
      <c r="C53" s="176"/>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row>
    <row r="54" spans="2:85" x14ac:dyDescent="0.2">
      <c r="B54" s="176"/>
      <c r="C54" s="176"/>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row>
    <row r="55" spans="2:85" x14ac:dyDescent="0.2">
      <c r="B55" s="176"/>
      <c r="C55" s="176"/>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row>
    <row r="56" spans="2:85" x14ac:dyDescent="0.2">
      <c r="B56" s="176"/>
      <c r="C56" s="176"/>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D56" s="172"/>
      <c r="CE56" s="172"/>
      <c r="CF56" s="172"/>
      <c r="CG56" s="172"/>
    </row>
    <row r="57" spans="2:85" x14ac:dyDescent="0.2">
      <c r="B57" s="175"/>
      <c r="C57" s="175"/>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59"/>
      <c r="CF57" s="159"/>
      <c r="CG57" s="159"/>
    </row>
    <row r="58" spans="2:85" x14ac:dyDescent="0.2">
      <c r="B58" s="175"/>
      <c r="C58" s="175"/>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row>
    <row r="59" spans="2:85" x14ac:dyDescent="0.2">
      <c r="B59" s="175"/>
      <c r="C59" s="175"/>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159"/>
      <c r="CA59" s="159"/>
      <c r="CB59" s="159"/>
      <c r="CC59" s="159"/>
      <c r="CD59" s="159"/>
      <c r="CE59" s="159"/>
      <c r="CF59" s="159"/>
      <c r="CG59" s="159"/>
    </row>
    <row r="60" spans="2:85" x14ac:dyDescent="0.2">
      <c r="B60" s="175"/>
      <c r="C60" s="175"/>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159"/>
      <c r="CF60" s="159"/>
      <c r="CG60" s="159"/>
    </row>
    <row r="61" spans="2:85" x14ac:dyDescent="0.2">
      <c r="B61" s="175"/>
      <c r="C61" s="175"/>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59"/>
      <c r="BZ61" s="159"/>
      <c r="CA61" s="159"/>
      <c r="CB61" s="159"/>
      <c r="CC61" s="159"/>
      <c r="CD61" s="159"/>
      <c r="CE61" s="159"/>
      <c r="CF61" s="159"/>
      <c r="CG61" s="159"/>
    </row>
    <row r="62" spans="2:85" x14ac:dyDescent="0.2">
      <c r="B62" s="175"/>
      <c r="C62" s="17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row>
    <row r="63" spans="2:85" x14ac:dyDescent="0.2">
      <c r="B63" s="175"/>
      <c r="C63" s="17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row>
    <row r="64" spans="2:85" x14ac:dyDescent="0.2">
      <c r="B64" s="175"/>
      <c r="C64" s="17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row>
    <row r="65" spans="2:85" x14ac:dyDescent="0.2">
      <c r="B65" s="175"/>
      <c r="C65" s="175"/>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59"/>
      <c r="CF65" s="159"/>
      <c r="CG65" s="159"/>
    </row>
    <row r="66" spans="2:85" x14ac:dyDescent="0.2">
      <c r="B66" s="175"/>
      <c r="C66" s="175"/>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row>
    <row r="67" spans="2:85" x14ac:dyDescent="0.2">
      <c r="B67" s="175"/>
      <c r="C67" s="175"/>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c r="BZ67" s="159"/>
      <c r="CA67" s="159"/>
      <c r="CB67" s="159"/>
      <c r="CC67" s="159"/>
      <c r="CD67" s="159"/>
      <c r="CE67" s="159"/>
      <c r="CF67" s="159"/>
      <c r="CG67" s="159"/>
    </row>
    <row r="68" spans="2:85" x14ac:dyDescent="0.2">
      <c r="B68" s="175"/>
      <c r="C68" s="175"/>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row>
    <row r="69" spans="2:85" x14ac:dyDescent="0.2">
      <c r="B69" s="175"/>
      <c r="C69" s="17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row>
    <row r="70" spans="2:85" x14ac:dyDescent="0.2">
      <c r="B70" s="175"/>
      <c r="C70" s="17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c r="BZ70" s="159"/>
      <c r="CA70" s="159"/>
      <c r="CB70" s="159"/>
      <c r="CC70" s="159"/>
      <c r="CD70" s="159"/>
      <c r="CE70" s="159"/>
      <c r="CF70" s="159"/>
      <c r="CG70" s="159"/>
    </row>
    <row r="71" spans="2:85" x14ac:dyDescent="0.2">
      <c r="B71" s="175"/>
      <c r="C71" s="17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row>
    <row r="72" spans="2:85" x14ac:dyDescent="0.2">
      <c r="B72" s="175"/>
      <c r="C72" s="175"/>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59"/>
      <c r="BZ72" s="159"/>
      <c r="CA72" s="159"/>
      <c r="CB72" s="159"/>
      <c r="CC72" s="159"/>
      <c r="CD72" s="159"/>
      <c r="CE72" s="159"/>
      <c r="CF72" s="159"/>
      <c r="CG72" s="159"/>
    </row>
    <row r="73" spans="2:85" x14ac:dyDescent="0.2">
      <c r="B73" s="175"/>
      <c r="C73" s="175"/>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159"/>
      <c r="CA73" s="159"/>
      <c r="CB73" s="159"/>
      <c r="CC73" s="159"/>
      <c r="CD73" s="159"/>
      <c r="CE73" s="159"/>
      <c r="CF73" s="159"/>
      <c r="CG73" s="159"/>
    </row>
    <row r="74" spans="2:85" x14ac:dyDescent="0.2">
      <c r="B74" s="175"/>
      <c r="C74" s="175"/>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row>
    <row r="75" spans="2:85" x14ac:dyDescent="0.2">
      <c r="B75" s="175"/>
      <c r="C75" s="175"/>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c r="CB75" s="159"/>
      <c r="CC75" s="159"/>
      <c r="CD75" s="159"/>
      <c r="CE75" s="159"/>
      <c r="CF75" s="159"/>
      <c r="CG75" s="159"/>
    </row>
    <row r="76" spans="2:85" x14ac:dyDescent="0.2">
      <c r="B76" s="175"/>
      <c r="C76" s="17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c r="BO76" s="159"/>
      <c r="BP76" s="159"/>
      <c r="BQ76" s="159"/>
      <c r="BR76" s="159"/>
      <c r="BS76" s="159"/>
      <c r="BT76" s="159"/>
      <c r="BU76" s="159"/>
      <c r="BV76" s="159"/>
      <c r="BW76" s="159"/>
      <c r="BX76" s="159"/>
      <c r="BY76" s="159"/>
      <c r="BZ76" s="159"/>
      <c r="CA76" s="159"/>
      <c r="CB76" s="159"/>
      <c r="CC76" s="159"/>
      <c r="CD76" s="159"/>
      <c r="CE76" s="159"/>
      <c r="CF76" s="159"/>
      <c r="CG76" s="159"/>
    </row>
    <row r="77" spans="2:85" x14ac:dyDescent="0.2">
      <c r="B77" s="175"/>
      <c r="C77" s="17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59"/>
      <c r="BP77" s="159"/>
      <c r="BQ77" s="159"/>
      <c r="BR77" s="159"/>
      <c r="BS77" s="159"/>
      <c r="BT77" s="159"/>
      <c r="BU77" s="159"/>
      <c r="BV77" s="159"/>
      <c r="BW77" s="159"/>
      <c r="BX77" s="159"/>
      <c r="BY77" s="159"/>
      <c r="BZ77" s="159"/>
      <c r="CA77" s="159"/>
      <c r="CB77" s="159"/>
      <c r="CC77" s="159"/>
      <c r="CD77" s="159"/>
      <c r="CE77" s="159"/>
      <c r="CF77" s="159"/>
      <c r="CG77" s="159"/>
    </row>
    <row r="78" spans="2:85" x14ac:dyDescent="0.2">
      <c r="B78" s="175"/>
      <c r="C78" s="17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59"/>
      <c r="BN78" s="159"/>
      <c r="BO78" s="159"/>
      <c r="BP78" s="159"/>
      <c r="BQ78" s="159"/>
      <c r="BR78" s="159"/>
      <c r="BS78" s="159"/>
      <c r="BT78" s="159"/>
      <c r="BU78" s="159"/>
      <c r="BV78" s="159"/>
      <c r="BW78" s="159"/>
      <c r="BX78" s="159"/>
      <c r="BY78" s="159"/>
      <c r="BZ78" s="159"/>
      <c r="CA78" s="159"/>
      <c r="CB78" s="159"/>
      <c r="CC78" s="159"/>
      <c r="CD78" s="159"/>
      <c r="CE78" s="159"/>
      <c r="CF78" s="159"/>
      <c r="CG78" s="159"/>
    </row>
    <row r="79" spans="2:85" x14ac:dyDescent="0.2">
      <c r="B79" s="175"/>
      <c r="C79" s="175"/>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59"/>
      <c r="BW79" s="159"/>
      <c r="BX79" s="159"/>
      <c r="BY79" s="159"/>
      <c r="BZ79" s="159"/>
      <c r="CA79" s="159"/>
      <c r="CB79" s="159"/>
      <c r="CC79" s="159"/>
      <c r="CD79" s="159"/>
      <c r="CE79" s="159"/>
      <c r="CF79" s="159"/>
      <c r="CG79" s="159"/>
    </row>
    <row r="80" spans="2:85" x14ac:dyDescent="0.2">
      <c r="B80" s="175"/>
      <c r="C80" s="175"/>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59"/>
      <c r="BR80" s="159"/>
      <c r="BS80" s="159"/>
      <c r="BT80" s="159"/>
      <c r="BU80" s="159"/>
      <c r="BV80" s="159"/>
      <c r="BW80" s="159"/>
      <c r="BX80" s="159"/>
      <c r="BY80" s="159"/>
      <c r="BZ80" s="159"/>
      <c r="CA80" s="159"/>
      <c r="CB80" s="159"/>
      <c r="CC80" s="159"/>
      <c r="CD80" s="159"/>
      <c r="CE80" s="159"/>
      <c r="CF80" s="159"/>
      <c r="CG80" s="159"/>
    </row>
    <row r="81" spans="2:85" x14ac:dyDescent="0.2">
      <c r="B81" s="175"/>
      <c r="C81" s="175"/>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c r="BV81" s="159"/>
      <c r="BW81" s="159"/>
      <c r="BX81" s="159"/>
      <c r="BY81" s="159"/>
      <c r="BZ81" s="159"/>
      <c r="CA81" s="159"/>
      <c r="CB81" s="159"/>
      <c r="CC81" s="159"/>
      <c r="CD81" s="159"/>
      <c r="CE81" s="159"/>
      <c r="CF81" s="159"/>
      <c r="CG81" s="159"/>
    </row>
    <row r="82" spans="2:85" x14ac:dyDescent="0.2">
      <c r="B82" s="175"/>
      <c r="C82" s="175"/>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159"/>
      <c r="BX82" s="159"/>
      <c r="BY82" s="159"/>
      <c r="BZ82" s="159"/>
      <c r="CA82" s="159"/>
      <c r="CB82" s="159"/>
      <c r="CC82" s="159"/>
      <c r="CD82" s="159"/>
      <c r="CE82" s="159"/>
      <c r="CF82" s="159"/>
      <c r="CG82" s="159"/>
    </row>
    <row r="83" spans="2:85" x14ac:dyDescent="0.2">
      <c r="B83" s="175"/>
      <c r="C83" s="175"/>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159"/>
      <c r="AT83" s="159"/>
      <c r="AU83" s="159"/>
      <c r="AV83" s="159"/>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c r="BV83" s="159"/>
      <c r="BW83" s="159"/>
      <c r="BX83" s="159"/>
      <c r="BY83" s="159"/>
      <c r="BZ83" s="159"/>
      <c r="CA83" s="159"/>
      <c r="CB83" s="159"/>
      <c r="CC83" s="159"/>
      <c r="CD83" s="159"/>
      <c r="CE83" s="159"/>
      <c r="CF83" s="159"/>
      <c r="CG83" s="159"/>
    </row>
    <row r="84" spans="2:85" x14ac:dyDescent="0.2">
      <c r="B84" s="175"/>
      <c r="C84" s="175"/>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row>
    <row r="85" spans="2:85" x14ac:dyDescent="0.2">
      <c r="B85" s="175"/>
      <c r="C85" s="175"/>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row>
    <row r="86" spans="2:85" x14ac:dyDescent="0.2">
      <c r="B86" s="175"/>
      <c r="C86" s="175"/>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c r="CF86" s="159"/>
      <c r="CG86" s="159"/>
    </row>
    <row r="87" spans="2:85" x14ac:dyDescent="0.2">
      <c r="B87" s="175"/>
      <c r="C87" s="175"/>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row>
    <row r="88" spans="2:85" x14ac:dyDescent="0.2">
      <c r="B88" s="175"/>
      <c r="C88" s="175"/>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c r="CF88" s="159"/>
      <c r="CG88" s="159"/>
    </row>
    <row r="89" spans="2:85" x14ac:dyDescent="0.2">
      <c r="B89" s="175"/>
      <c r="C89" s="17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c r="CF89" s="159"/>
      <c r="CG89" s="159"/>
    </row>
    <row r="90" spans="2:85" x14ac:dyDescent="0.2">
      <c r="B90" s="175"/>
      <c r="C90" s="17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row>
    <row r="91" spans="2:85" x14ac:dyDescent="0.2">
      <c r="B91" s="175"/>
      <c r="C91" s="175"/>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c r="CF91" s="159"/>
      <c r="CG91" s="159"/>
    </row>
    <row r="92" spans="2:85" x14ac:dyDescent="0.2">
      <c r="B92" s="175"/>
      <c r="C92" s="175"/>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c r="CF92" s="159"/>
      <c r="CG92" s="159"/>
    </row>
    <row r="93" spans="2:85" x14ac:dyDescent="0.2">
      <c r="B93" s="175"/>
      <c r="C93" s="175"/>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row>
    <row r="94" spans="2:85" x14ac:dyDescent="0.2">
      <c r="B94" s="175"/>
      <c r="C94" s="175"/>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c r="CF94" s="159"/>
      <c r="CG94" s="159"/>
    </row>
    <row r="95" spans="2:85" x14ac:dyDescent="0.2">
      <c r="B95" s="175"/>
      <c r="C95" s="175"/>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c r="CF95" s="159"/>
      <c r="CG95" s="159"/>
    </row>
    <row r="96" spans="2:85" x14ac:dyDescent="0.2">
      <c r="B96" s="175"/>
      <c r="C96" s="17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c r="CF96" s="159"/>
      <c r="CG96" s="159"/>
    </row>
    <row r="97" spans="2:85" x14ac:dyDescent="0.2">
      <c r="B97" s="175"/>
      <c r="C97" s="17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row>
    <row r="98" spans="2:85" x14ac:dyDescent="0.2">
      <c r="B98" s="175"/>
      <c r="C98" s="175"/>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c r="CF98" s="159"/>
      <c r="CG98" s="159"/>
    </row>
    <row r="99" spans="2:85" x14ac:dyDescent="0.2">
      <c r="B99" s="175"/>
      <c r="C99" s="175"/>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c r="CF99" s="159"/>
      <c r="CG99" s="159"/>
    </row>
    <row r="100" spans="2:85" x14ac:dyDescent="0.2">
      <c r="B100" s="175"/>
      <c r="C100" s="175"/>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c r="CF100" s="159"/>
      <c r="CG100" s="159"/>
    </row>
    <row r="101" spans="2:85" x14ac:dyDescent="0.2">
      <c r="B101" s="175"/>
      <c r="C101" s="175"/>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c r="CF101" s="159"/>
      <c r="CG101" s="159"/>
    </row>
    <row r="102" spans="2:85" x14ac:dyDescent="0.2">
      <c r="B102" s="175"/>
      <c r="C102" s="175"/>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row>
    <row r="103" spans="2:85" x14ac:dyDescent="0.2">
      <c r="B103" s="175"/>
      <c r="C103" s="17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c r="CF103" s="159"/>
      <c r="CG103" s="159"/>
    </row>
    <row r="104" spans="2:85" x14ac:dyDescent="0.2">
      <c r="B104" s="175"/>
      <c r="C104" s="17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c r="CF104" s="159"/>
      <c r="CG104" s="159"/>
    </row>
    <row r="105" spans="2:85" x14ac:dyDescent="0.2">
      <c r="B105" s="175"/>
      <c r="C105" s="175"/>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c r="CF105" s="159"/>
      <c r="CG105" s="159"/>
    </row>
    <row r="106" spans="2:85" x14ac:dyDescent="0.2">
      <c r="B106" s="175"/>
      <c r="C106" s="175"/>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c r="CF106" s="159"/>
      <c r="CG106" s="159"/>
    </row>
    <row r="107" spans="2:85" x14ac:dyDescent="0.2">
      <c r="B107" s="175"/>
      <c r="C107" s="175"/>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c r="CF107" s="159"/>
      <c r="CG107" s="159"/>
    </row>
    <row r="108" spans="2:85" x14ac:dyDescent="0.2">
      <c r="B108" s="175"/>
      <c r="C108" s="175"/>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c r="CF108" s="159"/>
      <c r="CG108" s="159"/>
    </row>
    <row r="109" spans="2:85" x14ac:dyDescent="0.2">
      <c r="B109" s="175"/>
      <c r="C109" s="175"/>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row>
    <row r="110" spans="2:85" x14ac:dyDescent="0.2">
      <c r="B110" s="175"/>
      <c r="C110" s="175"/>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row>
    <row r="111" spans="2:85" x14ac:dyDescent="0.2">
      <c r="B111" s="175"/>
      <c r="C111" s="175"/>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c r="CF111" s="159"/>
      <c r="CG111" s="159"/>
    </row>
    <row r="112" spans="2:85" x14ac:dyDescent="0.2">
      <c r="B112" s="175"/>
      <c r="C112" s="175"/>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c r="CF112" s="159"/>
      <c r="CG112" s="159"/>
    </row>
    <row r="113" spans="2:85" x14ac:dyDescent="0.2">
      <c r="B113" s="175"/>
      <c r="C113" s="175"/>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row>
    <row r="114" spans="2:85" x14ac:dyDescent="0.2">
      <c r="B114" s="175"/>
      <c r="C114" s="175"/>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row>
    <row r="115" spans="2:85" x14ac:dyDescent="0.2">
      <c r="B115" s="175"/>
      <c r="C115" s="175"/>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c r="CF115" s="159"/>
      <c r="CG115" s="159"/>
    </row>
    <row r="116" spans="2:85" x14ac:dyDescent="0.2">
      <c r="B116" s="175"/>
      <c r="C116" s="175"/>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c r="CF116" s="159"/>
      <c r="CG116" s="159"/>
    </row>
    <row r="117" spans="2:85" x14ac:dyDescent="0.2">
      <c r="B117" s="175"/>
      <c r="C117" s="175"/>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c r="CF117" s="159"/>
      <c r="CG117" s="159"/>
    </row>
    <row r="118" spans="2:85" x14ac:dyDescent="0.2">
      <c r="B118" s="175"/>
      <c r="C118" s="175"/>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c r="CF118" s="159"/>
      <c r="CG118" s="159"/>
    </row>
    <row r="119" spans="2:85" x14ac:dyDescent="0.2">
      <c r="B119" s="175"/>
      <c r="C119" s="175"/>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c r="CF119" s="159"/>
      <c r="CG119" s="159"/>
    </row>
    <row r="120" spans="2:85" x14ac:dyDescent="0.2">
      <c r="B120" s="175"/>
      <c r="C120" s="175"/>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c r="CF120" s="159"/>
      <c r="CG120" s="159"/>
    </row>
    <row r="121" spans="2:85" x14ac:dyDescent="0.2">
      <c r="B121" s="175"/>
      <c r="C121" s="175"/>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c r="CF121" s="159"/>
      <c r="CG121" s="159"/>
    </row>
    <row r="122" spans="2:85" x14ac:dyDescent="0.2">
      <c r="B122" s="175"/>
      <c r="C122" s="175"/>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c r="CF122" s="159"/>
      <c r="CG122" s="159"/>
    </row>
    <row r="123" spans="2:85" x14ac:dyDescent="0.2">
      <c r="B123" s="175"/>
      <c r="C123" s="175"/>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c r="CF123" s="159"/>
      <c r="CG123" s="159"/>
    </row>
    <row r="124" spans="2:85" x14ac:dyDescent="0.2">
      <c r="B124" s="175"/>
      <c r="C124" s="175"/>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c r="CF124" s="159"/>
      <c r="CG124" s="159"/>
    </row>
    <row r="125" spans="2:85" x14ac:dyDescent="0.2">
      <c r="B125" s="175"/>
      <c r="C125" s="175"/>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c r="CF125" s="159"/>
      <c r="CG125" s="159"/>
    </row>
    <row r="126" spans="2:85" x14ac:dyDescent="0.2">
      <c r="B126" s="175"/>
      <c r="C126" s="175"/>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c r="CF126" s="159"/>
      <c r="CG126" s="159"/>
    </row>
    <row r="127" spans="2:85" x14ac:dyDescent="0.2">
      <c r="B127" s="175"/>
      <c r="C127" s="175"/>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c r="CF127" s="159"/>
      <c r="CG127" s="159"/>
    </row>
    <row r="128" spans="2:85" x14ac:dyDescent="0.2">
      <c r="B128" s="175"/>
      <c r="C128" s="175"/>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c r="CF128" s="159"/>
      <c r="CG128" s="159"/>
    </row>
    <row r="129" spans="2:85" x14ac:dyDescent="0.2">
      <c r="B129" s="175"/>
      <c r="C129" s="175"/>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c r="CF129" s="159"/>
      <c r="CG129" s="159"/>
    </row>
    <row r="130" spans="2:85" x14ac:dyDescent="0.2">
      <c r="B130" s="175"/>
      <c r="C130" s="175"/>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row>
    <row r="131" spans="2:85" x14ac:dyDescent="0.2">
      <c r="B131" s="175"/>
      <c r="C131" s="175"/>
      <c r="D131" s="159"/>
      <c r="E131" s="159"/>
      <c r="F131" s="159"/>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c r="CF131" s="159"/>
      <c r="CG131" s="159"/>
    </row>
    <row r="132" spans="2:85" x14ac:dyDescent="0.2">
      <c r="B132" s="175"/>
      <c r="C132" s="175"/>
      <c r="D132" s="159"/>
      <c r="E132" s="159"/>
      <c r="F132" s="159"/>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c r="CF132" s="159"/>
      <c r="CG132" s="159"/>
    </row>
    <row r="133" spans="2:85" x14ac:dyDescent="0.2">
      <c r="B133" s="175"/>
      <c r="C133" s="175"/>
      <c r="D133" s="159"/>
      <c r="E133" s="159"/>
      <c r="F133" s="159"/>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row>
    <row r="134" spans="2:85" x14ac:dyDescent="0.2">
      <c r="B134" s="175"/>
      <c r="C134" s="175"/>
      <c r="D134" s="159"/>
      <c r="E134" s="159"/>
      <c r="F134" s="159"/>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c r="CF134" s="159"/>
      <c r="CG134" s="159"/>
    </row>
    <row r="135" spans="2:85" x14ac:dyDescent="0.2">
      <c r="B135" s="175"/>
      <c r="C135" s="175"/>
      <c r="D135" s="159"/>
      <c r="E135" s="159"/>
      <c r="F135" s="159"/>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c r="CF135" s="159"/>
      <c r="CG135" s="159"/>
    </row>
    <row r="136" spans="2:85" x14ac:dyDescent="0.2">
      <c r="B136" s="175"/>
      <c r="C136" s="175"/>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c r="CF136" s="159"/>
      <c r="CG136" s="159"/>
    </row>
    <row r="137" spans="2:85" x14ac:dyDescent="0.2">
      <c r="B137" s="175"/>
      <c r="C137" s="175"/>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c r="CF137" s="159"/>
      <c r="CG137" s="159"/>
    </row>
    <row r="138" spans="2:85" x14ac:dyDescent="0.2">
      <c r="B138" s="175"/>
      <c r="C138" s="175"/>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c r="CF138" s="159"/>
      <c r="CG138" s="159"/>
    </row>
    <row r="139" spans="2:85" x14ac:dyDescent="0.2">
      <c r="B139" s="175"/>
      <c r="C139" s="175"/>
      <c r="D139" s="159"/>
      <c r="E139" s="159"/>
      <c r="F139" s="159"/>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c r="CF139" s="159"/>
      <c r="CG139" s="159"/>
    </row>
    <row r="140" spans="2:85" x14ac:dyDescent="0.2">
      <c r="B140" s="175"/>
      <c r="C140" s="175"/>
      <c r="D140" s="159"/>
      <c r="E140" s="159"/>
      <c r="F140" s="159"/>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c r="CF140" s="159"/>
      <c r="CG140" s="159"/>
    </row>
    <row r="141" spans="2:85" x14ac:dyDescent="0.2">
      <c r="B141" s="175"/>
      <c r="C141" s="175"/>
      <c r="D141" s="159"/>
      <c r="E141" s="159"/>
      <c r="F141" s="159"/>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c r="CF141" s="159"/>
      <c r="CG141" s="159"/>
    </row>
    <row r="142" spans="2:85" x14ac:dyDescent="0.2">
      <c r="B142" s="175"/>
      <c r="C142" s="175"/>
      <c r="D142" s="159"/>
      <c r="E142" s="159"/>
      <c r="F142" s="159"/>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c r="CF142" s="159"/>
      <c r="CG142" s="159"/>
    </row>
    <row r="143" spans="2:85" x14ac:dyDescent="0.2">
      <c r="B143" s="175"/>
      <c r="C143" s="175"/>
      <c r="D143" s="159"/>
      <c r="E143" s="159"/>
      <c r="F143" s="159"/>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c r="CF143" s="159"/>
      <c r="CG143" s="159"/>
    </row>
    <row r="144" spans="2:85" x14ac:dyDescent="0.2">
      <c r="B144" s="175"/>
      <c r="C144" s="175"/>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row>
    <row r="145" spans="2:85" x14ac:dyDescent="0.2">
      <c r="B145" s="175"/>
      <c r="C145" s="175"/>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c r="CF145" s="159"/>
      <c r="CG145" s="159"/>
    </row>
    <row r="146" spans="2:85" x14ac:dyDescent="0.2">
      <c r="B146" s="175"/>
      <c r="C146" s="175"/>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c r="CF146" s="159"/>
      <c r="CG146" s="159"/>
    </row>
    <row r="147" spans="2:85" x14ac:dyDescent="0.2">
      <c r="B147" s="175"/>
      <c r="C147" s="175"/>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c r="CF147" s="159"/>
      <c r="CG147" s="159"/>
    </row>
    <row r="148" spans="2:85" x14ac:dyDescent="0.2">
      <c r="B148" s="175"/>
      <c r="C148" s="175"/>
      <c r="D148" s="159"/>
      <c r="E148" s="159"/>
      <c r="F148" s="159"/>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c r="CF148" s="159"/>
      <c r="CG148" s="159"/>
    </row>
    <row r="149" spans="2:85" x14ac:dyDescent="0.2">
      <c r="B149" s="175"/>
      <c r="C149" s="175"/>
      <c r="D149" s="159"/>
      <c r="E149" s="159"/>
      <c r="F149" s="159"/>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c r="CF149" s="159"/>
      <c r="CG149" s="159"/>
    </row>
    <row r="150" spans="2:85" x14ac:dyDescent="0.2">
      <c r="B150" s="175"/>
      <c r="C150" s="175"/>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c r="CF150" s="159"/>
      <c r="CG150" s="159"/>
    </row>
    <row r="151" spans="2:85" x14ac:dyDescent="0.2">
      <c r="B151" s="175"/>
      <c r="C151" s="175"/>
      <c r="D151" s="159"/>
      <c r="E151" s="159"/>
      <c r="F151" s="159"/>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c r="CF151" s="159"/>
      <c r="CG151" s="159"/>
    </row>
    <row r="152" spans="2:85" x14ac:dyDescent="0.2">
      <c r="B152" s="175"/>
      <c r="C152" s="175"/>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c r="CF152" s="159"/>
      <c r="CG152" s="159"/>
    </row>
    <row r="153" spans="2:85" x14ac:dyDescent="0.2">
      <c r="B153" s="175"/>
      <c r="C153" s="175"/>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c r="CF153" s="159"/>
      <c r="CG153" s="159"/>
    </row>
    <row r="154" spans="2:85" x14ac:dyDescent="0.2">
      <c r="B154" s="175"/>
      <c r="C154" s="175"/>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c r="CF154" s="159"/>
      <c r="CG154" s="159"/>
    </row>
    <row r="155" spans="2:85" x14ac:dyDescent="0.2">
      <c r="B155" s="175"/>
      <c r="C155" s="175"/>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c r="CF155" s="159"/>
      <c r="CG155" s="159"/>
    </row>
    <row r="156" spans="2:85" x14ac:dyDescent="0.2">
      <c r="B156" s="175"/>
      <c r="C156" s="175"/>
      <c r="D156" s="159"/>
      <c r="E156" s="159"/>
      <c r="F156" s="159"/>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c r="CF156" s="159"/>
      <c r="CG156" s="159"/>
    </row>
    <row r="157" spans="2:85" x14ac:dyDescent="0.2">
      <c r="B157" s="175"/>
      <c r="C157" s="175"/>
      <c r="D157" s="159"/>
      <c r="E157" s="159"/>
      <c r="F157" s="159"/>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c r="CF157" s="159"/>
      <c r="CG157" s="159"/>
    </row>
    <row r="158" spans="2:85" x14ac:dyDescent="0.2">
      <c r="B158" s="175"/>
      <c r="C158" s="175"/>
      <c r="D158" s="159"/>
      <c r="E158" s="159"/>
      <c r="F158" s="159"/>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row>
    <row r="159" spans="2:85" x14ac:dyDescent="0.2">
      <c r="B159" s="175"/>
      <c r="C159" s="175"/>
      <c r="D159" s="159"/>
      <c r="E159" s="159"/>
      <c r="F159" s="159"/>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c r="CF159" s="159"/>
      <c r="CG159" s="159"/>
    </row>
    <row r="160" spans="2:85" x14ac:dyDescent="0.2">
      <c r="B160" s="175"/>
      <c r="C160" s="175"/>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c r="CF160" s="159"/>
      <c r="CG160" s="159"/>
    </row>
    <row r="161" spans="2:85" x14ac:dyDescent="0.2">
      <c r="B161" s="175"/>
      <c r="C161" s="175"/>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c r="CF161" s="159"/>
      <c r="CG161" s="159"/>
    </row>
    <row r="162" spans="2:85" x14ac:dyDescent="0.2">
      <c r="B162" s="175"/>
      <c r="C162" s="175"/>
      <c r="D162" s="159"/>
      <c r="E162" s="159"/>
      <c r="F162" s="159"/>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c r="CF162" s="159"/>
      <c r="CG162" s="159"/>
    </row>
    <row r="163" spans="2:85" x14ac:dyDescent="0.2">
      <c r="B163" s="175"/>
      <c r="C163" s="175"/>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c r="CF163" s="159"/>
      <c r="CG163" s="159"/>
    </row>
    <row r="164" spans="2:85" x14ac:dyDescent="0.2">
      <c r="B164" s="175"/>
      <c r="C164" s="175"/>
      <c r="D164" s="159"/>
      <c r="E164" s="159"/>
      <c r="F164" s="159"/>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c r="CF164" s="159"/>
      <c r="CG164" s="159"/>
    </row>
    <row r="165" spans="2:85" x14ac:dyDescent="0.2">
      <c r="B165" s="175"/>
      <c r="C165" s="175"/>
      <c r="D165" s="159"/>
      <c r="E165" s="159"/>
      <c r="F165" s="159"/>
      <c r="G165" s="159"/>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c r="CF165" s="159"/>
      <c r="CG165" s="159"/>
    </row>
    <row r="166" spans="2:85" x14ac:dyDescent="0.2">
      <c r="B166" s="175"/>
      <c r="C166" s="175"/>
      <c r="D166" s="159"/>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c r="CF166" s="159"/>
      <c r="CG166" s="159"/>
    </row>
    <row r="167" spans="2:85" x14ac:dyDescent="0.2">
      <c r="B167" s="175"/>
      <c r="C167" s="175"/>
      <c r="D167" s="159"/>
      <c r="E167" s="159"/>
      <c r="F167" s="159"/>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row>
    <row r="168" spans="2:85" x14ac:dyDescent="0.2">
      <c r="B168" s="175"/>
      <c r="C168" s="175"/>
      <c r="D168" s="159"/>
      <c r="E168" s="159"/>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c r="CF168" s="159"/>
      <c r="CG168" s="159"/>
    </row>
    <row r="169" spans="2:85" x14ac:dyDescent="0.2">
      <c r="B169" s="175"/>
      <c r="C169" s="175"/>
      <c r="D169" s="159"/>
      <c r="E169" s="159"/>
      <c r="F169" s="159"/>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c r="CF169" s="159"/>
      <c r="CG169" s="159"/>
    </row>
    <row r="170" spans="2:85" x14ac:dyDescent="0.2">
      <c r="B170" s="175"/>
      <c r="C170" s="175"/>
      <c r="D170" s="159"/>
      <c r="E170" s="159"/>
      <c r="F170" s="159"/>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c r="CF170" s="159"/>
      <c r="CG170" s="159"/>
    </row>
    <row r="171" spans="2:85" x14ac:dyDescent="0.2">
      <c r="B171" s="175"/>
      <c r="C171" s="175"/>
      <c r="D171" s="159"/>
      <c r="E171" s="159"/>
      <c r="F171" s="159"/>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c r="CF171" s="159"/>
      <c r="CG171" s="159"/>
    </row>
    <row r="172" spans="2:85" x14ac:dyDescent="0.2">
      <c r="B172" s="175"/>
      <c r="C172" s="175"/>
      <c r="D172" s="159"/>
      <c r="E172" s="159"/>
      <c r="F172" s="159"/>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c r="CF172" s="159"/>
      <c r="CG172" s="159"/>
    </row>
    <row r="173" spans="2:85" x14ac:dyDescent="0.2">
      <c r="B173" s="175"/>
      <c r="C173" s="175"/>
      <c r="D173" s="159"/>
      <c r="E173" s="159"/>
      <c r="F173" s="159"/>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c r="CF173" s="159"/>
      <c r="CG173" s="159"/>
    </row>
    <row r="174" spans="2:85" x14ac:dyDescent="0.2">
      <c r="B174" s="175"/>
      <c r="C174" s="175"/>
      <c r="D174" s="159"/>
      <c r="E174" s="159"/>
      <c r="F174" s="159"/>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c r="CF174" s="159"/>
      <c r="CG174" s="159"/>
    </row>
    <row r="175" spans="2:85" x14ac:dyDescent="0.2">
      <c r="B175" s="175"/>
      <c r="C175" s="175"/>
      <c r="D175" s="159"/>
      <c r="E175" s="159"/>
      <c r="F175" s="159"/>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c r="CF175" s="159"/>
      <c r="CG175" s="159"/>
    </row>
    <row r="176" spans="2:85" x14ac:dyDescent="0.2">
      <c r="B176" s="175"/>
      <c r="C176" s="175"/>
      <c r="D176" s="159"/>
      <c r="E176" s="159"/>
      <c r="F176" s="159"/>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c r="CF176" s="159"/>
      <c r="CG176" s="159"/>
    </row>
    <row r="177" spans="2:85" x14ac:dyDescent="0.2">
      <c r="B177" s="175"/>
      <c r="C177" s="175"/>
      <c r="D177" s="159"/>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c r="CF177" s="159"/>
      <c r="CG177" s="159"/>
    </row>
    <row r="178" spans="2:85" x14ac:dyDescent="0.2">
      <c r="B178" s="175"/>
      <c r="C178" s="175"/>
      <c r="D178" s="159"/>
      <c r="E178" s="159"/>
      <c r="F178" s="159"/>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c r="CF178" s="159"/>
      <c r="CG178" s="159"/>
    </row>
    <row r="179" spans="2:85" x14ac:dyDescent="0.2">
      <c r="B179" s="175"/>
      <c r="C179" s="175"/>
      <c r="D179" s="159"/>
      <c r="E179" s="159"/>
      <c r="F179" s="159"/>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c r="CF179" s="159"/>
      <c r="CG179" s="159"/>
    </row>
    <row r="180" spans="2:85" x14ac:dyDescent="0.2">
      <c r="B180" s="175"/>
      <c r="C180" s="175"/>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c r="CF180" s="159"/>
      <c r="CG180" s="159"/>
    </row>
    <row r="181" spans="2:85" x14ac:dyDescent="0.2">
      <c r="B181" s="175"/>
      <c r="C181" s="175"/>
      <c r="D181" s="159"/>
      <c r="E181" s="159"/>
      <c r="F181" s="159"/>
      <c r="G181" s="159"/>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row>
    <row r="182" spans="2:85" x14ac:dyDescent="0.2">
      <c r="B182" s="175"/>
      <c r="C182" s="175"/>
      <c r="D182" s="159"/>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c r="CF182" s="159"/>
      <c r="CG182" s="159"/>
    </row>
    <row r="183" spans="2:85" x14ac:dyDescent="0.2">
      <c r="B183" s="175"/>
      <c r="C183" s="175"/>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c r="CF183" s="159"/>
      <c r="CG183" s="159"/>
    </row>
    <row r="184" spans="2:85" x14ac:dyDescent="0.2">
      <c r="B184" s="175"/>
      <c r="C184" s="175"/>
      <c r="D184" s="159"/>
      <c r="E184" s="159"/>
      <c r="F184" s="159"/>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c r="CF184" s="159"/>
      <c r="CG184" s="159"/>
    </row>
    <row r="185" spans="2:85" x14ac:dyDescent="0.2">
      <c r="B185" s="175"/>
      <c r="C185" s="175"/>
      <c r="D185" s="159"/>
      <c r="E185" s="159"/>
      <c r="F185" s="159"/>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c r="CF185" s="159"/>
      <c r="CG185" s="159"/>
    </row>
    <row r="186" spans="2:85" x14ac:dyDescent="0.2">
      <c r="B186" s="175"/>
      <c r="C186" s="175"/>
      <c r="D186" s="159"/>
      <c r="E186" s="159"/>
      <c r="F186" s="159"/>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c r="CF186" s="159"/>
      <c r="CG186" s="159"/>
    </row>
    <row r="187" spans="2:85" x14ac:dyDescent="0.2">
      <c r="B187" s="175"/>
      <c r="C187" s="175"/>
      <c r="D187" s="159"/>
      <c r="E187" s="159"/>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c r="CF187" s="159"/>
      <c r="CG187" s="159"/>
    </row>
    <row r="188" spans="2:85" x14ac:dyDescent="0.2">
      <c r="B188" s="175"/>
      <c r="C188" s="175"/>
      <c r="D188" s="159"/>
      <c r="E188" s="159"/>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c r="CF188" s="159"/>
      <c r="CG188" s="159"/>
    </row>
    <row r="189" spans="2:85" x14ac:dyDescent="0.2">
      <c r="B189" s="175"/>
      <c r="C189" s="175"/>
      <c r="D189" s="159"/>
      <c r="E189" s="159"/>
      <c r="F189" s="159"/>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c r="CF189" s="159"/>
      <c r="CG189" s="159"/>
    </row>
    <row r="190" spans="2:85" x14ac:dyDescent="0.2">
      <c r="B190" s="175"/>
      <c r="C190" s="175"/>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c r="CF190" s="159"/>
      <c r="CG190" s="159"/>
    </row>
    <row r="191" spans="2:85" x14ac:dyDescent="0.2">
      <c r="B191" s="175"/>
      <c r="C191" s="175"/>
      <c r="D191" s="159"/>
      <c r="E191" s="159"/>
      <c r="F191" s="159"/>
      <c r="G191" s="159"/>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c r="CF191" s="159"/>
      <c r="CG191" s="159"/>
    </row>
    <row r="192" spans="2:85" x14ac:dyDescent="0.2">
      <c r="B192" s="175"/>
      <c r="C192" s="175"/>
      <c r="D192" s="159"/>
      <c r="E192" s="159"/>
      <c r="F192" s="159"/>
      <c r="G192" s="159"/>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row>
    <row r="193" spans="2:85" x14ac:dyDescent="0.2">
      <c r="B193" s="175"/>
      <c r="C193" s="175"/>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c r="CF193" s="159"/>
      <c r="CG193" s="159"/>
    </row>
    <row r="194" spans="2:85" x14ac:dyDescent="0.2">
      <c r="B194" s="175"/>
      <c r="C194" s="175"/>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c r="CF194" s="159"/>
      <c r="CG194" s="159"/>
    </row>
    <row r="195" spans="2:85" x14ac:dyDescent="0.2">
      <c r="B195" s="175"/>
      <c r="C195" s="175"/>
      <c r="D195" s="159"/>
      <c r="E195" s="159"/>
      <c r="F195" s="159"/>
      <c r="G195" s="159"/>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c r="CF195" s="159"/>
      <c r="CG195" s="159"/>
    </row>
    <row r="196" spans="2:85" x14ac:dyDescent="0.2">
      <c r="B196" s="175"/>
      <c r="C196" s="175"/>
      <c r="D196" s="159"/>
      <c r="E196" s="159"/>
      <c r="F196" s="159"/>
      <c r="G196" s="159"/>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c r="CF196" s="159"/>
      <c r="CG196" s="159"/>
    </row>
    <row r="197" spans="2:85" x14ac:dyDescent="0.2">
      <c r="B197" s="175"/>
      <c r="C197" s="175"/>
      <c r="D197" s="159"/>
      <c r="E197" s="159"/>
      <c r="F197" s="159"/>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c r="CF197" s="159"/>
      <c r="CG197" s="159"/>
    </row>
    <row r="198" spans="2:85" x14ac:dyDescent="0.2">
      <c r="B198" s="175"/>
      <c r="C198" s="175"/>
      <c r="D198" s="159"/>
      <c r="E198" s="159"/>
      <c r="F198" s="159"/>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c r="CF198" s="159"/>
      <c r="CG198" s="159"/>
    </row>
    <row r="199" spans="2:85" x14ac:dyDescent="0.2">
      <c r="B199" s="175"/>
      <c r="C199" s="175"/>
      <c r="D199" s="159"/>
      <c r="E199" s="159"/>
      <c r="F199" s="159"/>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c r="CF199" s="159"/>
      <c r="CG199" s="159"/>
    </row>
    <row r="200" spans="2:85" x14ac:dyDescent="0.2">
      <c r="B200" s="175"/>
      <c r="C200" s="175"/>
      <c r="D200" s="159"/>
      <c r="E200" s="159"/>
      <c r="F200" s="159"/>
      <c r="G200" s="159"/>
      <c r="H200" s="1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row>
    <row r="201" spans="2:85" x14ac:dyDescent="0.2">
      <c r="B201" s="175"/>
      <c r="C201" s="175"/>
      <c r="D201" s="159"/>
      <c r="E201" s="159"/>
      <c r="F201" s="159"/>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c r="CF201" s="159"/>
      <c r="CG201" s="159"/>
    </row>
    <row r="202" spans="2:85" x14ac:dyDescent="0.2">
      <c r="B202" s="175"/>
      <c r="C202" s="175"/>
      <c r="D202" s="159"/>
      <c r="E202" s="159"/>
      <c r="F202" s="159"/>
      <c r="G202" s="159"/>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c r="CF202" s="159"/>
      <c r="CG202" s="159"/>
    </row>
    <row r="203" spans="2:85" x14ac:dyDescent="0.2">
      <c r="B203" s="175"/>
      <c r="C203" s="175"/>
      <c r="D203" s="159"/>
      <c r="E203" s="159"/>
      <c r="F203" s="159"/>
      <c r="G203" s="159"/>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c r="AG203" s="159"/>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c r="CF203" s="159"/>
      <c r="CG203" s="159"/>
    </row>
    <row r="204" spans="2:85" x14ac:dyDescent="0.2">
      <c r="B204" s="175"/>
      <c r="C204" s="175"/>
      <c r="D204" s="159"/>
      <c r="E204" s="159"/>
      <c r="F204" s="159"/>
      <c r="G204" s="159"/>
      <c r="H204" s="159"/>
      <c r="I204" s="159"/>
      <c r="J204" s="159"/>
      <c r="K204" s="159"/>
      <c r="L204" s="159"/>
      <c r="M204" s="159"/>
      <c r="N204" s="159"/>
      <c r="O204" s="159"/>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c r="CF204" s="159"/>
      <c r="CG204" s="159"/>
    </row>
    <row r="205" spans="2:85" x14ac:dyDescent="0.2">
      <c r="B205" s="175"/>
      <c r="C205" s="175"/>
      <c r="D205" s="159"/>
      <c r="E205" s="159"/>
      <c r="F205" s="159"/>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c r="CF205" s="159"/>
      <c r="CG205" s="159"/>
    </row>
    <row r="206" spans="2:85" x14ac:dyDescent="0.2">
      <c r="B206" s="175"/>
      <c r="C206" s="175"/>
      <c r="D206" s="159"/>
      <c r="E206" s="159"/>
      <c r="F206" s="159"/>
      <c r="G206" s="159"/>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c r="CF206" s="159"/>
      <c r="CG206" s="159"/>
    </row>
    <row r="207" spans="2:85" x14ac:dyDescent="0.2">
      <c r="B207" s="175"/>
      <c r="C207" s="175"/>
      <c r="D207" s="159"/>
      <c r="E207" s="159"/>
      <c r="F207" s="159"/>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c r="CF207" s="159"/>
      <c r="CG207" s="159"/>
    </row>
    <row r="208" spans="2:85" x14ac:dyDescent="0.2">
      <c r="B208" s="175"/>
      <c r="C208" s="175"/>
      <c r="D208" s="159"/>
      <c r="E208" s="159"/>
      <c r="F208" s="159"/>
      <c r="G208" s="159"/>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c r="CF208" s="159"/>
      <c r="CG208" s="159"/>
    </row>
    <row r="209" spans="2:85" x14ac:dyDescent="0.2">
      <c r="B209" s="175"/>
      <c r="C209" s="175"/>
      <c r="D209" s="159"/>
      <c r="E209" s="159"/>
      <c r="F209" s="159"/>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c r="CF209" s="159"/>
      <c r="CG209" s="159"/>
    </row>
    <row r="210" spans="2:85" x14ac:dyDescent="0.2">
      <c r="B210" s="175"/>
      <c r="C210" s="175"/>
      <c r="D210" s="159"/>
      <c r="E210" s="159"/>
      <c r="F210" s="159"/>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c r="CF210" s="159"/>
      <c r="CG210" s="159"/>
    </row>
    <row r="211" spans="2:85" x14ac:dyDescent="0.2">
      <c r="B211" s="175"/>
      <c r="C211" s="175"/>
      <c r="D211" s="159"/>
      <c r="E211" s="159"/>
      <c r="F211" s="159"/>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c r="CF211" s="159"/>
      <c r="CG211" s="159"/>
    </row>
    <row r="212" spans="2:85" x14ac:dyDescent="0.2">
      <c r="B212" s="175"/>
      <c r="C212" s="175"/>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c r="CF212" s="159"/>
      <c r="CG212" s="159"/>
    </row>
    <row r="213" spans="2:85" x14ac:dyDescent="0.2">
      <c r="B213" s="175"/>
      <c r="C213" s="175"/>
      <c r="D213" s="159"/>
      <c r="E213" s="159"/>
      <c r="F213" s="159"/>
      <c r="G213" s="159"/>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c r="AG213" s="159"/>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c r="CF213" s="159"/>
      <c r="CG213" s="159"/>
    </row>
    <row r="214" spans="2:85" x14ac:dyDescent="0.2">
      <c r="B214" s="175"/>
      <c r="C214" s="175"/>
      <c r="D214" s="159"/>
      <c r="E214" s="159"/>
      <c r="F214" s="159"/>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c r="AG214" s="159"/>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c r="CF214" s="159"/>
      <c r="CG214" s="159"/>
    </row>
    <row r="215" spans="2:85" x14ac:dyDescent="0.2">
      <c r="B215" s="175"/>
      <c r="C215" s="175"/>
      <c r="D215" s="159"/>
      <c r="E215" s="159"/>
      <c r="F215" s="159"/>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c r="CF215" s="159"/>
      <c r="CG215" s="159"/>
    </row>
    <row r="216" spans="2:85" x14ac:dyDescent="0.2">
      <c r="B216" s="175"/>
      <c r="C216" s="175"/>
      <c r="D216" s="159"/>
      <c r="E216" s="159"/>
      <c r="F216" s="159"/>
      <c r="G216" s="159"/>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c r="CF216" s="159"/>
      <c r="CG216" s="159"/>
    </row>
    <row r="217" spans="2:85" x14ac:dyDescent="0.2">
      <c r="B217" s="175"/>
      <c r="C217" s="175"/>
      <c r="D217" s="159"/>
      <c r="E217" s="159"/>
      <c r="F217" s="159"/>
      <c r="G217" s="159"/>
      <c r="H217" s="159"/>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c r="CF217" s="159"/>
      <c r="CG217" s="159"/>
    </row>
    <row r="218" spans="2:85" x14ac:dyDescent="0.2">
      <c r="B218" s="175"/>
      <c r="C218" s="175"/>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row>
    <row r="219" spans="2:85" x14ac:dyDescent="0.2">
      <c r="B219" s="175"/>
      <c r="C219" s="175"/>
      <c r="D219" s="159"/>
      <c r="E219" s="159"/>
      <c r="F219" s="159"/>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row>
    <row r="220" spans="2:85" x14ac:dyDescent="0.2">
      <c r="B220" s="175"/>
      <c r="C220" s="175"/>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c r="CF220" s="159"/>
      <c r="CG220" s="159"/>
    </row>
    <row r="221" spans="2:85" x14ac:dyDescent="0.2">
      <c r="B221" s="175"/>
      <c r="C221" s="175"/>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c r="CF221" s="159"/>
      <c r="CG221" s="159"/>
    </row>
    <row r="222" spans="2:85" x14ac:dyDescent="0.2">
      <c r="B222" s="175"/>
      <c r="C222" s="175"/>
      <c r="D222" s="159"/>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c r="CF222" s="159"/>
      <c r="CG222" s="159"/>
    </row>
    <row r="223" spans="2:85" x14ac:dyDescent="0.2">
      <c r="B223" s="175"/>
      <c r="C223" s="175"/>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c r="AG223" s="159"/>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c r="CF223" s="159"/>
      <c r="CG223" s="159"/>
    </row>
    <row r="224" spans="2:85" x14ac:dyDescent="0.2">
      <c r="B224" s="175"/>
      <c r="C224" s="175"/>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row>
    <row r="225" spans="2:85" x14ac:dyDescent="0.2">
      <c r="B225" s="175"/>
      <c r="C225" s="175"/>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c r="CF225" s="159"/>
      <c r="CG225" s="159"/>
    </row>
    <row r="226" spans="2:85" x14ac:dyDescent="0.2">
      <c r="B226" s="175"/>
      <c r="C226" s="175"/>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c r="CF226" s="159"/>
      <c r="CG226" s="159"/>
    </row>
    <row r="227" spans="2:85" x14ac:dyDescent="0.2">
      <c r="B227" s="175"/>
      <c r="C227" s="175"/>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c r="CF227" s="159"/>
      <c r="CG227" s="159"/>
    </row>
    <row r="228" spans="2:85" x14ac:dyDescent="0.2">
      <c r="B228" s="175"/>
      <c r="C228" s="175"/>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c r="CF228" s="159"/>
      <c r="CG228" s="159"/>
    </row>
    <row r="229" spans="2:85" x14ac:dyDescent="0.2">
      <c r="B229" s="175"/>
      <c r="C229" s="175"/>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c r="CF229" s="159"/>
      <c r="CG229" s="159"/>
    </row>
    <row r="230" spans="2:85" x14ac:dyDescent="0.2">
      <c r="B230" s="175"/>
      <c r="C230" s="175"/>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c r="CF230" s="159"/>
      <c r="CG230" s="159"/>
    </row>
    <row r="231" spans="2:85" x14ac:dyDescent="0.2">
      <c r="B231" s="175"/>
      <c r="C231" s="175"/>
      <c r="D231" s="159"/>
      <c r="E231" s="159"/>
      <c r="F231" s="159"/>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c r="CF231" s="159"/>
      <c r="CG231" s="159"/>
    </row>
    <row r="232" spans="2:85" x14ac:dyDescent="0.2">
      <c r="B232" s="175"/>
      <c r="C232" s="175"/>
      <c r="D232" s="159"/>
      <c r="E232" s="159"/>
      <c r="F232" s="159"/>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c r="CF232" s="159"/>
      <c r="CG232" s="159"/>
    </row>
    <row r="233" spans="2:85" x14ac:dyDescent="0.2">
      <c r="B233" s="175"/>
      <c r="C233" s="175"/>
      <c r="D233" s="159"/>
      <c r="E233" s="159"/>
      <c r="F233" s="159"/>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c r="CF233" s="159"/>
      <c r="CG233" s="159"/>
    </row>
    <row r="234" spans="2:85" x14ac:dyDescent="0.2">
      <c r="B234" s="175"/>
      <c r="C234" s="175"/>
      <c r="D234" s="159"/>
      <c r="E234" s="159"/>
      <c r="F234" s="159"/>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c r="CF234" s="159"/>
      <c r="CG234" s="159"/>
    </row>
    <row r="235" spans="2:85" x14ac:dyDescent="0.2">
      <c r="B235" s="175"/>
      <c r="C235" s="175"/>
      <c r="D235" s="159"/>
      <c r="E235" s="159"/>
      <c r="F235" s="159"/>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c r="CF235" s="159"/>
      <c r="CG235" s="159"/>
    </row>
    <row r="236" spans="2:85" x14ac:dyDescent="0.2">
      <c r="B236" s="175"/>
      <c r="C236" s="175"/>
      <c r="D236" s="159"/>
      <c r="E236" s="159"/>
      <c r="F236" s="159"/>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c r="CF236" s="159"/>
      <c r="CG236" s="159"/>
    </row>
    <row r="237" spans="2:85" x14ac:dyDescent="0.2">
      <c r="B237" s="175"/>
      <c r="C237" s="175"/>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c r="CF237" s="159"/>
      <c r="CG237" s="159"/>
    </row>
    <row r="238" spans="2:85" x14ac:dyDescent="0.2">
      <c r="B238" s="175"/>
      <c r="C238" s="175"/>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c r="CF238" s="159"/>
      <c r="CG238" s="159"/>
    </row>
    <row r="239" spans="2:85" x14ac:dyDescent="0.2">
      <c r="B239" s="175"/>
      <c r="C239" s="175"/>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c r="CF239" s="159"/>
      <c r="CG239" s="159"/>
    </row>
    <row r="240" spans="2:85" x14ac:dyDescent="0.2">
      <c r="B240" s="175"/>
      <c r="C240" s="175"/>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c r="CF240" s="159"/>
      <c r="CG240" s="159"/>
    </row>
    <row r="241" spans="2:85" x14ac:dyDescent="0.2">
      <c r="B241" s="175"/>
      <c r="C241" s="175"/>
      <c r="D241" s="159"/>
      <c r="E241" s="159"/>
      <c r="F241" s="159"/>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c r="CF241" s="159"/>
      <c r="CG241" s="159"/>
    </row>
    <row r="242" spans="2:85" x14ac:dyDescent="0.2">
      <c r="B242" s="175"/>
      <c r="C242" s="175"/>
      <c r="D242" s="159"/>
      <c r="E242" s="159"/>
      <c r="F242" s="159"/>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c r="CF242" s="159"/>
      <c r="CG242" s="159"/>
    </row>
    <row r="243" spans="2:85" x14ac:dyDescent="0.2">
      <c r="B243" s="175"/>
      <c r="C243" s="175"/>
      <c r="D243" s="159"/>
      <c r="E243" s="159"/>
      <c r="F243" s="159"/>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c r="CF243" s="159"/>
      <c r="CG243" s="159"/>
    </row>
    <row r="244" spans="2:85" x14ac:dyDescent="0.2">
      <c r="B244" s="175"/>
      <c r="C244" s="175"/>
      <c r="D244" s="159"/>
      <c r="E244" s="159"/>
      <c r="F244" s="159"/>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c r="CF244" s="159"/>
      <c r="CG244" s="159"/>
    </row>
    <row r="245" spans="2:85" x14ac:dyDescent="0.2">
      <c r="B245" s="175"/>
      <c r="C245" s="175"/>
      <c r="D245" s="159"/>
      <c r="E245" s="159"/>
      <c r="F245" s="159"/>
      <c r="G245" s="159"/>
      <c r="H245" s="1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c r="CF245" s="159"/>
      <c r="CG245" s="159"/>
    </row>
    <row r="246" spans="2:85" x14ac:dyDescent="0.2">
      <c r="B246" s="175"/>
      <c r="C246" s="175"/>
      <c r="D246" s="159"/>
      <c r="E246" s="159"/>
      <c r="F246" s="159"/>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c r="CF246" s="159"/>
      <c r="CG246" s="159"/>
    </row>
    <row r="247" spans="2:85" x14ac:dyDescent="0.2">
      <c r="B247" s="175"/>
      <c r="C247" s="175"/>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c r="CF247" s="159"/>
      <c r="CG247" s="159"/>
    </row>
    <row r="248" spans="2:85" x14ac:dyDescent="0.2">
      <c r="B248" s="175"/>
      <c r="C248" s="175"/>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c r="CF248" s="159"/>
      <c r="CG248" s="159"/>
    </row>
    <row r="249" spans="2:85" x14ac:dyDescent="0.2">
      <c r="B249" s="175"/>
      <c r="C249" s="175"/>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c r="CF249" s="159"/>
      <c r="CG249" s="159"/>
    </row>
    <row r="250" spans="2:85" x14ac:dyDescent="0.2">
      <c r="B250" s="175"/>
      <c r="C250" s="175"/>
      <c r="D250" s="159"/>
      <c r="E250" s="159"/>
      <c r="F250" s="159"/>
      <c r="G250" s="159"/>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c r="CF250" s="159"/>
      <c r="CG250" s="159"/>
    </row>
    <row r="251" spans="2:85" x14ac:dyDescent="0.2">
      <c r="B251" s="175"/>
      <c r="C251" s="175"/>
      <c r="D251" s="159"/>
      <c r="E251" s="159"/>
      <c r="F251" s="159"/>
      <c r="G251" s="159"/>
      <c r="H251" s="159"/>
      <c r="I251" s="159"/>
      <c r="J251" s="159"/>
      <c r="K251" s="159"/>
      <c r="L251" s="159"/>
      <c r="M251" s="159"/>
      <c r="N251" s="159"/>
      <c r="O251" s="159"/>
      <c r="P251" s="159"/>
      <c r="Q251" s="159"/>
      <c r="R251" s="159"/>
      <c r="S251" s="159"/>
      <c r="T251" s="159"/>
      <c r="U251" s="159"/>
      <c r="V251" s="159"/>
      <c r="W251" s="159"/>
      <c r="X251" s="159"/>
      <c r="Y251" s="159"/>
      <c r="Z251" s="159"/>
      <c r="AA251" s="159"/>
      <c r="AB251" s="159"/>
      <c r="AC251" s="159"/>
      <c r="AD251" s="159"/>
      <c r="AE251" s="159"/>
      <c r="AF251" s="159"/>
      <c r="AG251" s="159"/>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c r="CF251" s="159"/>
      <c r="CG251" s="159"/>
    </row>
    <row r="252" spans="2:85" x14ac:dyDescent="0.2">
      <c r="B252" s="175"/>
      <c r="C252" s="175"/>
      <c r="D252" s="159"/>
      <c r="E252" s="159"/>
      <c r="F252" s="159"/>
      <c r="G252" s="159"/>
      <c r="H252" s="159"/>
      <c r="I252" s="159"/>
      <c r="J252" s="159"/>
      <c r="K252" s="159"/>
      <c r="L252" s="159"/>
      <c r="M252" s="159"/>
      <c r="N252" s="159"/>
      <c r="O252" s="159"/>
      <c r="P252" s="159"/>
      <c r="Q252" s="159"/>
      <c r="R252" s="159"/>
      <c r="S252" s="159"/>
      <c r="T252" s="159"/>
      <c r="U252" s="159"/>
      <c r="V252" s="159"/>
      <c r="W252" s="159"/>
      <c r="X252" s="159"/>
      <c r="Y252" s="159"/>
      <c r="Z252" s="159"/>
      <c r="AA252" s="159"/>
      <c r="AB252" s="159"/>
      <c r="AC252" s="159"/>
      <c r="AD252" s="159"/>
      <c r="AE252" s="159"/>
      <c r="AF252" s="159"/>
      <c r="AG252" s="159"/>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c r="CF252" s="159"/>
      <c r="CG252" s="159"/>
    </row>
    <row r="253" spans="2:85" x14ac:dyDescent="0.2">
      <c r="B253" s="175"/>
      <c r="C253" s="175"/>
      <c r="D253" s="159"/>
      <c r="E253" s="159"/>
      <c r="F253" s="159"/>
      <c r="G253" s="159"/>
      <c r="H253" s="159"/>
      <c r="I253" s="159"/>
      <c r="J253" s="159"/>
      <c r="K253" s="159"/>
      <c r="L253" s="159"/>
      <c r="M253" s="159"/>
      <c r="N253" s="159"/>
      <c r="O253" s="159"/>
      <c r="P253" s="159"/>
      <c r="Q253" s="159"/>
      <c r="R253" s="159"/>
      <c r="S253" s="159"/>
      <c r="T253" s="159"/>
      <c r="U253" s="159"/>
      <c r="V253" s="159"/>
      <c r="W253" s="159"/>
      <c r="X253" s="159"/>
      <c r="Y253" s="159"/>
      <c r="Z253" s="159"/>
      <c r="AA253" s="159"/>
      <c r="AB253" s="159"/>
      <c r="AC253" s="159"/>
      <c r="AD253" s="159"/>
      <c r="AE253" s="159"/>
      <c r="AF253" s="159"/>
      <c r="AG253" s="159"/>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c r="CF253" s="159"/>
      <c r="CG253" s="159"/>
    </row>
    <row r="254" spans="2:85" x14ac:dyDescent="0.2">
      <c r="B254" s="175"/>
      <c r="C254" s="175"/>
      <c r="D254" s="159"/>
      <c r="E254" s="159"/>
      <c r="F254" s="159"/>
      <c r="G254" s="159"/>
      <c r="H254" s="159"/>
      <c r="I254" s="159"/>
      <c r="J254" s="159"/>
      <c r="K254" s="159"/>
      <c r="L254" s="159"/>
      <c r="M254" s="159"/>
      <c r="N254" s="159"/>
      <c r="O254" s="159"/>
      <c r="P254" s="159"/>
      <c r="Q254" s="159"/>
      <c r="R254" s="159"/>
      <c r="S254" s="159"/>
      <c r="T254" s="159"/>
      <c r="U254" s="159"/>
      <c r="V254" s="159"/>
      <c r="W254" s="159"/>
      <c r="X254" s="159"/>
      <c r="Y254" s="159"/>
      <c r="Z254" s="159"/>
      <c r="AA254" s="159"/>
      <c r="AB254" s="159"/>
      <c r="AC254" s="159"/>
      <c r="AD254" s="159"/>
      <c r="AE254" s="159"/>
      <c r="AF254" s="159"/>
      <c r="AG254" s="159"/>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c r="CF254" s="159"/>
      <c r="CG254" s="159"/>
    </row>
    <row r="255" spans="2:85" x14ac:dyDescent="0.2">
      <c r="B255" s="175"/>
      <c r="C255" s="175"/>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59"/>
      <c r="AE255" s="159"/>
      <c r="AF255" s="159"/>
      <c r="AG255" s="159"/>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c r="CF255" s="159"/>
      <c r="CG255" s="159"/>
    </row>
    <row r="256" spans="2:85" x14ac:dyDescent="0.2">
      <c r="B256" s="175"/>
      <c r="C256" s="175"/>
      <c r="D256" s="159"/>
      <c r="E256" s="159"/>
      <c r="F256" s="159"/>
      <c r="G256" s="159"/>
      <c r="H256" s="159"/>
      <c r="I256" s="159"/>
      <c r="J256" s="159"/>
      <c r="K256" s="159"/>
      <c r="L256" s="159"/>
      <c r="M256" s="159"/>
      <c r="N256" s="159"/>
      <c r="O256" s="159"/>
      <c r="P256" s="159"/>
      <c r="Q256" s="159"/>
      <c r="R256" s="159"/>
      <c r="S256" s="159"/>
      <c r="T256" s="159"/>
      <c r="U256" s="159"/>
      <c r="V256" s="159"/>
      <c r="W256" s="159"/>
      <c r="X256" s="159"/>
      <c r="Y256" s="159"/>
      <c r="Z256" s="159"/>
      <c r="AA256" s="159"/>
      <c r="AB256" s="159"/>
      <c r="AC256" s="159"/>
      <c r="AD256" s="159"/>
      <c r="AE256" s="159"/>
      <c r="AF256" s="159"/>
      <c r="AG256" s="159"/>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c r="CF256" s="159"/>
      <c r="CG256" s="159"/>
    </row>
    <row r="257" spans="2:85" x14ac:dyDescent="0.2">
      <c r="B257" s="175"/>
      <c r="C257" s="175"/>
      <c r="D257" s="159"/>
      <c r="E257" s="159"/>
      <c r="F257" s="159"/>
      <c r="G257" s="159"/>
      <c r="H257" s="159"/>
      <c r="I257" s="159"/>
      <c r="J257" s="159"/>
      <c r="K257" s="159"/>
      <c r="L257" s="159"/>
      <c r="M257" s="159"/>
      <c r="N257" s="159"/>
      <c r="O257" s="159"/>
      <c r="P257" s="159"/>
      <c r="Q257" s="159"/>
      <c r="R257" s="159"/>
      <c r="S257" s="159"/>
      <c r="T257" s="159"/>
      <c r="U257" s="159"/>
      <c r="V257" s="159"/>
      <c r="W257" s="159"/>
      <c r="X257" s="159"/>
      <c r="Y257" s="159"/>
      <c r="Z257" s="159"/>
      <c r="AA257" s="159"/>
      <c r="AB257" s="159"/>
      <c r="AC257" s="159"/>
      <c r="AD257" s="159"/>
      <c r="AE257" s="159"/>
      <c r="AF257" s="159"/>
      <c r="AG257" s="159"/>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c r="CF257" s="159"/>
      <c r="CG257" s="159"/>
    </row>
    <row r="258" spans="2:85" x14ac:dyDescent="0.2">
      <c r="B258" s="175"/>
      <c r="C258" s="175"/>
      <c r="D258" s="159"/>
      <c r="E258" s="159"/>
      <c r="F258" s="159"/>
      <c r="G258" s="159"/>
      <c r="H258" s="159"/>
      <c r="I258" s="159"/>
      <c r="J258" s="159"/>
      <c r="K258" s="159"/>
      <c r="L258" s="159"/>
      <c r="M258" s="159"/>
      <c r="N258" s="159"/>
      <c r="O258" s="159"/>
      <c r="P258" s="159"/>
      <c r="Q258" s="159"/>
      <c r="R258" s="159"/>
      <c r="S258" s="159"/>
      <c r="T258" s="159"/>
      <c r="U258" s="159"/>
      <c r="V258" s="159"/>
      <c r="W258" s="159"/>
      <c r="X258" s="159"/>
      <c r="Y258" s="159"/>
      <c r="Z258" s="159"/>
      <c r="AA258" s="159"/>
      <c r="AB258" s="159"/>
      <c r="AC258" s="159"/>
      <c r="AD258" s="159"/>
      <c r="AE258" s="159"/>
      <c r="AF258" s="159"/>
      <c r="AG258" s="159"/>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c r="CF258" s="159"/>
      <c r="CG258" s="159"/>
    </row>
    <row r="259" spans="2:85" x14ac:dyDescent="0.2">
      <c r="B259" s="175"/>
      <c r="C259" s="175"/>
      <c r="D259" s="159"/>
      <c r="E259" s="159"/>
      <c r="F259" s="159"/>
      <c r="G259" s="159"/>
      <c r="H259" s="159"/>
      <c r="I259" s="159"/>
      <c r="J259" s="159"/>
      <c r="K259" s="159"/>
      <c r="L259" s="159"/>
      <c r="M259" s="159"/>
      <c r="N259" s="159"/>
      <c r="O259" s="159"/>
      <c r="P259" s="159"/>
      <c r="Q259" s="159"/>
      <c r="R259" s="159"/>
      <c r="S259" s="159"/>
      <c r="T259" s="159"/>
      <c r="U259" s="159"/>
      <c r="V259" s="159"/>
      <c r="W259" s="159"/>
      <c r="X259" s="159"/>
      <c r="Y259" s="159"/>
      <c r="Z259" s="159"/>
      <c r="AA259" s="159"/>
      <c r="AB259" s="159"/>
      <c r="AC259" s="159"/>
      <c r="AD259" s="159"/>
      <c r="AE259" s="159"/>
      <c r="AF259" s="159"/>
      <c r="AG259" s="159"/>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c r="CF259" s="159"/>
      <c r="CG259" s="159"/>
    </row>
    <row r="260" spans="2:85" x14ac:dyDescent="0.2">
      <c r="B260" s="175"/>
      <c r="C260" s="175"/>
      <c r="D260" s="159"/>
      <c r="E260" s="159"/>
      <c r="F260" s="159"/>
      <c r="G260" s="159"/>
      <c r="H260" s="159"/>
      <c r="I260" s="159"/>
      <c r="J260" s="159"/>
      <c r="K260" s="159"/>
      <c r="L260" s="159"/>
      <c r="M260" s="159"/>
      <c r="N260" s="159"/>
      <c r="O260" s="159"/>
      <c r="P260" s="159"/>
      <c r="Q260" s="159"/>
      <c r="R260" s="159"/>
      <c r="S260" s="159"/>
      <c r="T260" s="159"/>
      <c r="U260" s="159"/>
      <c r="V260" s="159"/>
      <c r="W260" s="159"/>
      <c r="X260" s="159"/>
      <c r="Y260" s="159"/>
      <c r="Z260" s="159"/>
      <c r="AA260" s="159"/>
      <c r="AB260" s="159"/>
      <c r="AC260" s="159"/>
      <c r="AD260" s="159"/>
      <c r="AE260" s="159"/>
      <c r="AF260" s="159"/>
      <c r="AG260" s="159"/>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c r="CF260" s="159"/>
      <c r="CG260" s="159"/>
    </row>
    <row r="261" spans="2:85" x14ac:dyDescent="0.2">
      <c r="B261" s="175"/>
      <c r="C261" s="175"/>
      <c r="D261" s="159"/>
      <c r="E261" s="159"/>
      <c r="F261" s="159"/>
      <c r="G261" s="159"/>
      <c r="H261" s="159"/>
      <c r="I261" s="159"/>
      <c r="J261" s="159"/>
      <c r="K261" s="159"/>
      <c r="L261" s="159"/>
      <c r="M261" s="159"/>
      <c r="N261" s="159"/>
      <c r="O261" s="159"/>
      <c r="P261" s="159"/>
      <c r="Q261" s="159"/>
      <c r="R261" s="159"/>
      <c r="S261" s="159"/>
      <c r="T261" s="159"/>
      <c r="U261" s="159"/>
      <c r="V261" s="159"/>
      <c r="W261" s="159"/>
      <c r="X261" s="159"/>
      <c r="Y261" s="159"/>
      <c r="Z261" s="159"/>
      <c r="AA261" s="159"/>
      <c r="AB261" s="159"/>
      <c r="AC261" s="159"/>
      <c r="AD261" s="159"/>
      <c r="AE261" s="159"/>
      <c r="AF261" s="159"/>
      <c r="AG261" s="159"/>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c r="CF261" s="159"/>
      <c r="CG261" s="159"/>
    </row>
    <row r="262" spans="2:85" x14ac:dyDescent="0.2">
      <c r="B262" s="175"/>
      <c r="C262" s="175"/>
      <c r="D262" s="159"/>
      <c r="E262" s="159"/>
      <c r="F262" s="159"/>
      <c r="G262" s="159"/>
      <c r="H262" s="159"/>
      <c r="I262" s="159"/>
      <c r="J262" s="159"/>
      <c r="K262" s="159"/>
      <c r="L262" s="159"/>
      <c r="M262" s="159"/>
      <c r="N262" s="159"/>
      <c r="O262" s="159"/>
      <c r="P262" s="159"/>
      <c r="Q262" s="159"/>
      <c r="R262" s="159"/>
      <c r="S262" s="159"/>
      <c r="T262" s="159"/>
      <c r="U262" s="159"/>
      <c r="V262" s="159"/>
      <c r="W262" s="159"/>
      <c r="X262" s="159"/>
      <c r="Y262" s="159"/>
      <c r="Z262" s="159"/>
      <c r="AA262" s="159"/>
      <c r="AB262" s="159"/>
      <c r="AC262" s="159"/>
      <c r="AD262" s="159"/>
      <c r="AE262" s="159"/>
      <c r="AF262" s="159"/>
      <c r="AG262" s="159"/>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c r="CF262" s="159"/>
      <c r="CG262" s="159"/>
    </row>
    <row r="263" spans="2:85" x14ac:dyDescent="0.2">
      <c r="B263" s="175"/>
      <c r="C263" s="175"/>
      <c r="D263" s="159"/>
      <c r="E263" s="159"/>
      <c r="F263" s="159"/>
      <c r="G263" s="159"/>
      <c r="H263" s="159"/>
      <c r="I263" s="159"/>
      <c r="J263" s="159"/>
      <c r="K263" s="159"/>
      <c r="L263" s="159"/>
      <c r="M263" s="159"/>
      <c r="N263" s="159"/>
      <c r="O263" s="159"/>
      <c r="P263" s="159"/>
      <c r="Q263" s="159"/>
      <c r="R263" s="159"/>
      <c r="S263" s="159"/>
      <c r="T263" s="159"/>
      <c r="U263" s="159"/>
      <c r="V263" s="159"/>
      <c r="W263" s="159"/>
      <c r="X263" s="159"/>
      <c r="Y263" s="159"/>
      <c r="Z263" s="159"/>
      <c r="AA263" s="159"/>
      <c r="AB263" s="159"/>
      <c r="AC263" s="159"/>
      <c r="AD263" s="159"/>
      <c r="AE263" s="159"/>
      <c r="AF263" s="159"/>
      <c r="AG263" s="159"/>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c r="CF263" s="159"/>
      <c r="CG263" s="159"/>
    </row>
    <row r="264" spans="2:85" x14ac:dyDescent="0.2">
      <c r="B264" s="175"/>
      <c r="C264" s="175"/>
      <c r="D264" s="159"/>
      <c r="E264" s="159"/>
      <c r="F264" s="159"/>
      <c r="G264" s="159"/>
      <c r="H264" s="159"/>
      <c r="I264" s="159"/>
      <c r="J264" s="159"/>
      <c r="K264" s="159"/>
      <c r="L264" s="159"/>
      <c r="M264" s="159"/>
      <c r="N264" s="159"/>
      <c r="O264" s="159"/>
      <c r="P264" s="159"/>
      <c r="Q264" s="159"/>
      <c r="R264" s="159"/>
      <c r="S264" s="159"/>
      <c r="T264" s="159"/>
      <c r="U264" s="159"/>
      <c r="V264" s="159"/>
      <c r="W264" s="159"/>
      <c r="X264" s="159"/>
      <c r="Y264" s="159"/>
      <c r="Z264" s="159"/>
      <c r="AA264" s="159"/>
      <c r="AB264" s="159"/>
      <c r="AC264" s="159"/>
      <c r="AD264" s="159"/>
      <c r="AE264" s="159"/>
      <c r="AF264" s="159"/>
      <c r="AG264" s="159"/>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c r="CF264" s="159"/>
      <c r="CG264" s="159"/>
    </row>
    <row r="265" spans="2:85" x14ac:dyDescent="0.2">
      <c r="B265" s="175"/>
      <c r="C265" s="175"/>
      <c r="D265" s="159"/>
      <c r="E265" s="159"/>
      <c r="F265" s="159"/>
      <c r="G265" s="159"/>
      <c r="H265" s="159"/>
      <c r="I265" s="159"/>
      <c r="J265" s="159"/>
      <c r="K265" s="159"/>
      <c r="L265" s="159"/>
      <c r="M265" s="159"/>
      <c r="N265" s="159"/>
      <c r="O265" s="159"/>
      <c r="P265" s="159"/>
      <c r="Q265" s="159"/>
      <c r="R265" s="159"/>
      <c r="S265" s="159"/>
      <c r="T265" s="159"/>
      <c r="U265" s="159"/>
      <c r="V265" s="159"/>
      <c r="W265" s="159"/>
      <c r="X265" s="159"/>
      <c r="Y265" s="159"/>
      <c r="Z265" s="159"/>
      <c r="AA265" s="159"/>
      <c r="AB265" s="159"/>
      <c r="AC265" s="159"/>
      <c r="AD265" s="159"/>
      <c r="AE265" s="159"/>
      <c r="AF265" s="159"/>
      <c r="AG265" s="159"/>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c r="CF265" s="159"/>
      <c r="CG265" s="159"/>
    </row>
    <row r="266" spans="2:85" x14ac:dyDescent="0.2">
      <c r="B266" s="175"/>
      <c r="C266" s="175"/>
      <c r="D266" s="159"/>
      <c r="E266" s="159"/>
      <c r="F266" s="159"/>
      <c r="G266" s="159"/>
      <c r="H266" s="159"/>
      <c r="I266" s="159"/>
      <c r="J266" s="159"/>
      <c r="K266" s="159"/>
      <c r="L266" s="159"/>
      <c r="M266" s="159"/>
      <c r="N266" s="159"/>
      <c r="O266" s="159"/>
      <c r="P266" s="159"/>
      <c r="Q266" s="159"/>
      <c r="R266" s="159"/>
      <c r="S266" s="159"/>
      <c r="T266" s="159"/>
      <c r="U266" s="159"/>
      <c r="V266" s="159"/>
      <c r="W266" s="159"/>
      <c r="X266" s="159"/>
      <c r="Y266" s="159"/>
      <c r="Z266" s="159"/>
      <c r="AA266" s="159"/>
      <c r="AB266" s="159"/>
      <c r="AC266" s="159"/>
      <c r="AD266" s="159"/>
      <c r="AE266" s="159"/>
      <c r="AF266" s="159"/>
      <c r="AG266" s="159"/>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c r="CF266" s="159"/>
      <c r="CG266" s="159"/>
    </row>
    <row r="267" spans="2:85" x14ac:dyDescent="0.2">
      <c r="B267" s="175"/>
      <c r="C267" s="175"/>
      <c r="D267" s="159"/>
      <c r="E267" s="159"/>
      <c r="F267" s="159"/>
      <c r="G267" s="159"/>
      <c r="H267" s="159"/>
      <c r="I267" s="159"/>
      <c r="J267" s="159"/>
      <c r="K267" s="159"/>
      <c r="L267" s="159"/>
      <c r="M267" s="159"/>
      <c r="N267" s="159"/>
      <c r="O267" s="159"/>
      <c r="P267" s="159"/>
      <c r="Q267" s="159"/>
      <c r="R267" s="159"/>
      <c r="S267" s="159"/>
      <c r="T267" s="159"/>
      <c r="U267" s="159"/>
      <c r="V267" s="159"/>
      <c r="W267" s="159"/>
      <c r="X267" s="159"/>
      <c r="Y267" s="159"/>
      <c r="Z267" s="159"/>
      <c r="AA267" s="159"/>
      <c r="AB267" s="159"/>
      <c r="AC267" s="159"/>
      <c r="AD267" s="159"/>
      <c r="AE267" s="159"/>
      <c r="AF267" s="159"/>
      <c r="AG267" s="159"/>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c r="CF267" s="159"/>
      <c r="CG267" s="159"/>
    </row>
    <row r="268" spans="2:85" x14ac:dyDescent="0.2">
      <c r="B268" s="175"/>
      <c r="C268" s="175"/>
      <c r="D268" s="159"/>
      <c r="E268" s="159"/>
      <c r="F268" s="159"/>
      <c r="G268" s="159"/>
      <c r="H268" s="159"/>
      <c r="I268" s="159"/>
      <c r="J268" s="159"/>
      <c r="K268" s="159"/>
      <c r="L268" s="159"/>
      <c r="M268" s="159"/>
      <c r="N268" s="159"/>
      <c r="O268" s="159"/>
      <c r="P268" s="159"/>
      <c r="Q268" s="159"/>
      <c r="R268" s="159"/>
      <c r="S268" s="159"/>
      <c r="T268" s="159"/>
      <c r="U268" s="159"/>
      <c r="V268" s="159"/>
      <c r="W268" s="159"/>
      <c r="X268" s="159"/>
      <c r="Y268" s="159"/>
      <c r="Z268" s="159"/>
      <c r="AA268" s="159"/>
      <c r="AB268" s="159"/>
      <c r="AC268" s="159"/>
      <c r="AD268" s="159"/>
      <c r="AE268" s="159"/>
      <c r="AF268" s="159"/>
      <c r="AG268" s="159"/>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c r="CF268" s="159"/>
      <c r="CG268" s="159"/>
    </row>
    <row r="269" spans="2:85" x14ac:dyDescent="0.2">
      <c r="B269" s="175"/>
      <c r="C269" s="175"/>
      <c r="D269" s="159"/>
      <c r="E269" s="159"/>
      <c r="F269" s="159"/>
      <c r="G269" s="159"/>
      <c r="H269" s="159"/>
      <c r="I269" s="159"/>
      <c r="J269" s="159"/>
      <c r="K269" s="159"/>
      <c r="L269" s="159"/>
      <c r="M269" s="159"/>
      <c r="N269" s="159"/>
      <c r="O269" s="159"/>
      <c r="P269" s="159"/>
      <c r="Q269" s="159"/>
      <c r="R269" s="159"/>
      <c r="S269" s="159"/>
      <c r="T269" s="159"/>
      <c r="U269" s="159"/>
      <c r="V269" s="159"/>
      <c r="W269" s="159"/>
      <c r="X269" s="159"/>
      <c r="Y269" s="159"/>
      <c r="Z269" s="159"/>
      <c r="AA269" s="159"/>
      <c r="AB269" s="159"/>
      <c r="AC269" s="159"/>
      <c r="AD269" s="159"/>
      <c r="AE269" s="159"/>
      <c r="AF269" s="159"/>
      <c r="AG269" s="159"/>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c r="CF269" s="159"/>
      <c r="CG269" s="159"/>
    </row>
    <row r="270" spans="2:85" x14ac:dyDescent="0.2">
      <c r="B270" s="175"/>
      <c r="C270" s="175"/>
      <c r="D270" s="159"/>
      <c r="E270" s="159"/>
      <c r="F270" s="159"/>
      <c r="G270" s="159"/>
      <c r="H270" s="159"/>
      <c r="I270" s="159"/>
      <c r="J270" s="159"/>
      <c r="K270" s="159"/>
      <c r="L270" s="159"/>
      <c r="M270" s="159"/>
      <c r="N270" s="159"/>
      <c r="O270" s="159"/>
      <c r="P270" s="159"/>
      <c r="Q270" s="159"/>
      <c r="R270" s="159"/>
      <c r="S270" s="159"/>
      <c r="T270" s="159"/>
      <c r="U270" s="159"/>
      <c r="V270" s="159"/>
      <c r="W270" s="159"/>
      <c r="X270" s="159"/>
      <c r="Y270" s="159"/>
      <c r="Z270" s="159"/>
      <c r="AA270" s="159"/>
      <c r="AB270" s="159"/>
      <c r="AC270" s="159"/>
      <c r="AD270" s="159"/>
      <c r="AE270" s="159"/>
      <c r="AF270" s="159"/>
      <c r="AG270" s="159"/>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c r="CF270" s="159"/>
      <c r="CG270" s="159"/>
    </row>
    <row r="271" spans="2:85" x14ac:dyDescent="0.2">
      <c r="B271" s="175"/>
      <c r="C271" s="175"/>
      <c r="D271" s="159"/>
      <c r="E271" s="159"/>
      <c r="F271" s="159"/>
      <c r="G271" s="159"/>
      <c r="H271" s="159"/>
      <c r="I271" s="159"/>
      <c r="J271" s="159"/>
      <c r="K271" s="159"/>
      <c r="L271" s="159"/>
      <c r="M271" s="159"/>
      <c r="N271" s="159"/>
      <c r="O271" s="159"/>
      <c r="P271" s="159"/>
      <c r="Q271" s="159"/>
      <c r="R271" s="159"/>
      <c r="S271" s="159"/>
      <c r="T271" s="159"/>
      <c r="U271" s="159"/>
      <c r="V271" s="159"/>
      <c r="W271" s="159"/>
      <c r="X271" s="159"/>
      <c r="Y271" s="159"/>
      <c r="Z271" s="159"/>
      <c r="AA271" s="159"/>
      <c r="AB271" s="159"/>
      <c r="AC271" s="159"/>
      <c r="AD271" s="159"/>
      <c r="AE271" s="159"/>
      <c r="AF271" s="159"/>
      <c r="AG271" s="159"/>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c r="CF271" s="159"/>
      <c r="CG271" s="159"/>
    </row>
    <row r="272" spans="2:85" x14ac:dyDescent="0.2">
      <c r="B272" s="175"/>
      <c r="C272" s="175"/>
      <c r="D272" s="159"/>
      <c r="E272" s="159"/>
      <c r="F272" s="159"/>
      <c r="G272" s="159"/>
      <c r="H272" s="159"/>
      <c r="I272" s="159"/>
      <c r="J272" s="159"/>
      <c r="K272" s="159"/>
      <c r="L272" s="159"/>
      <c r="M272" s="159"/>
      <c r="N272" s="159"/>
      <c r="O272" s="159"/>
      <c r="P272" s="159"/>
      <c r="Q272" s="159"/>
      <c r="R272" s="159"/>
      <c r="S272" s="159"/>
      <c r="T272" s="159"/>
      <c r="U272" s="159"/>
      <c r="V272" s="159"/>
      <c r="W272" s="159"/>
      <c r="X272" s="159"/>
      <c r="Y272" s="159"/>
      <c r="Z272" s="159"/>
      <c r="AA272" s="159"/>
      <c r="AB272" s="159"/>
      <c r="AC272" s="159"/>
      <c r="AD272" s="159"/>
      <c r="AE272" s="159"/>
      <c r="AF272" s="159"/>
      <c r="AG272" s="159"/>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c r="CF272" s="159"/>
      <c r="CG272" s="159"/>
    </row>
    <row r="273" spans="2:85" x14ac:dyDescent="0.2">
      <c r="B273" s="175"/>
      <c r="C273" s="175"/>
      <c r="D273" s="159"/>
      <c r="E273" s="159"/>
      <c r="F273" s="159"/>
      <c r="G273" s="159"/>
      <c r="H273" s="159"/>
      <c r="I273" s="159"/>
      <c r="J273" s="159"/>
      <c r="K273" s="159"/>
      <c r="L273" s="159"/>
      <c r="M273" s="159"/>
      <c r="N273" s="159"/>
      <c r="O273" s="159"/>
      <c r="P273" s="159"/>
      <c r="Q273" s="159"/>
      <c r="R273" s="159"/>
      <c r="S273" s="159"/>
      <c r="T273" s="159"/>
      <c r="U273" s="159"/>
      <c r="V273" s="159"/>
      <c r="W273" s="159"/>
      <c r="X273" s="159"/>
      <c r="Y273" s="159"/>
      <c r="Z273" s="159"/>
      <c r="AA273" s="159"/>
      <c r="AB273" s="159"/>
      <c r="AC273" s="159"/>
      <c r="AD273" s="159"/>
      <c r="AE273" s="159"/>
      <c r="AF273" s="159"/>
      <c r="AG273" s="159"/>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c r="CF273" s="159"/>
      <c r="CG273" s="159"/>
    </row>
    <row r="274" spans="2:85" x14ac:dyDescent="0.2">
      <c r="B274" s="175"/>
      <c r="C274" s="175"/>
      <c r="D274" s="159"/>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c r="CF274" s="159"/>
      <c r="CG274" s="159"/>
    </row>
    <row r="275" spans="2:85" x14ac:dyDescent="0.2">
      <c r="B275" s="175"/>
      <c r="C275" s="175"/>
      <c r="D275" s="159"/>
      <c r="E275" s="159"/>
      <c r="F275" s="159"/>
      <c r="G275" s="159"/>
      <c r="H275" s="159"/>
      <c r="I275" s="159"/>
      <c r="J275" s="159"/>
      <c r="K275" s="159"/>
      <c r="L275" s="159"/>
      <c r="M275" s="159"/>
      <c r="N275" s="159"/>
      <c r="O275" s="159"/>
      <c r="P275" s="159"/>
      <c r="Q275" s="159"/>
      <c r="R275" s="159"/>
      <c r="S275" s="159"/>
      <c r="T275" s="159"/>
      <c r="U275" s="159"/>
      <c r="V275" s="159"/>
      <c r="W275" s="159"/>
      <c r="X275" s="159"/>
      <c r="Y275" s="159"/>
      <c r="Z275" s="159"/>
      <c r="AA275" s="159"/>
      <c r="AB275" s="159"/>
      <c r="AC275" s="159"/>
      <c r="AD275" s="159"/>
      <c r="AE275" s="159"/>
      <c r="AF275" s="159"/>
      <c r="AG275" s="159"/>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c r="CF275" s="159"/>
      <c r="CG275" s="159"/>
    </row>
    <row r="276" spans="2:85" x14ac:dyDescent="0.2">
      <c r="B276" s="175"/>
      <c r="C276" s="175"/>
      <c r="D276" s="159"/>
      <c r="E276" s="159"/>
      <c r="F276" s="159"/>
      <c r="G276" s="159"/>
      <c r="H276" s="159"/>
      <c r="I276" s="159"/>
      <c r="J276" s="159"/>
      <c r="K276" s="159"/>
      <c r="L276" s="159"/>
      <c r="M276" s="159"/>
      <c r="N276" s="159"/>
      <c r="O276" s="159"/>
      <c r="P276" s="159"/>
      <c r="Q276" s="159"/>
      <c r="R276" s="159"/>
      <c r="S276" s="159"/>
      <c r="T276" s="159"/>
      <c r="U276" s="159"/>
      <c r="V276" s="159"/>
      <c r="W276" s="159"/>
      <c r="X276" s="159"/>
      <c r="Y276" s="159"/>
      <c r="Z276" s="159"/>
      <c r="AA276" s="159"/>
      <c r="AB276" s="159"/>
      <c r="AC276" s="159"/>
      <c r="AD276" s="159"/>
      <c r="AE276" s="159"/>
      <c r="AF276" s="159"/>
      <c r="AG276" s="159"/>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c r="CF276" s="159"/>
      <c r="CG276" s="159"/>
    </row>
    <row r="277" spans="2:85" x14ac:dyDescent="0.2">
      <c r="B277" s="175"/>
      <c r="C277" s="175"/>
      <c r="D277" s="159"/>
      <c r="E277" s="159"/>
      <c r="F277" s="159"/>
      <c r="G277" s="159"/>
      <c r="H277" s="159"/>
      <c r="I277" s="159"/>
      <c r="J277" s="159"/>
      <c r="K277" s="159"/>
      <c r="L277" s="159"/>
      <c r="M277" s="159"/>
      <c r="N277" s="159"/>
      <c r="O277" s="159"/>
      <c r="P277" s="159"/>
      <c r="Q277" s="159"/>
      <c r="R277" s="159"/>
      <c r="S277" s="159"/>
      <c r="T277" s="159"/>
      <c r="U277" s="159"/>
      <c r="V277" s="159"/>
      <c r="W277" s="159"/>
      <c r="X277" s="159"/>
      <c r="Y277" s="159"/>
      <c r="Z277" s="159"/>
      <c r="AA277" s="159"/>
      <c r="AB277" s="159"/>
      <c r="AC277" s="159"/>
      <c r="AD277" s="159"/>
      <c r="AE277" s="159"/>
      <c r="AF277" s="159"/>
      <c r="AG277" s="159"/>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c r="CF277" s="159"/>
      <c r="CG277" s="159"/>
    </row>
    <row r="278" spans="2:85" x14ac:dyDescent="0.2">
      <c r="B278" s="175"/>
      <c r="C278" s="175"/>
      <c r="D278" s="159"/>
      <c r="E278" s="159"/>
      <c r="F278" s="159"/>
      <c r="G278" s="159"/>
      <c r="H278" s="159"/>
      <c r="I278" s="159"/>
      <c r="J278" s="159"/>
      <c r="K278" s="159"/>
      <c r="L278" s="159"/>
      <c r="M278" s="159"/>
      <c r="N278" s="159"/>
      <c r="O278" s="159"/>
      <c r="P278" s="159"/>
      <c r="Q278" s="159"/>
      <c r="R278" s="159"/>
      <c r="S278" s="159"/>
      <c r="T278" s="159"/>
      <c r="U278" s="159"/>
      <c r="V278" s="159"/>
      <c r="W278" s="159"/>
      <c r="X278" s="159"/>
      <c r="Y278" s="159"/>
      <c r="Z278" s="159"/>
      <c r="AA278" s="159"/>
      <c r="AB278" s="159"/>
      <c r="AC278" s="159"/>
      <c r="AD278" s="159"/>
      <c r="AE278" s="159"/>
      <c r="AF278" s="159"/>
      <c r="AG278" s="159"/>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c r="CF278" s="159"/>
      <c r="CG278" s="159"/>
    </row>
    <row r="279" spans="2:85" x14ac:dyDescent="0.2">
      <c r="B279" s="175"/>
      <c r="C279" s="175"/>
      <c r="D279" s="159"/>
      <c r="E279" s="159"/>
      <c r="F279" s="159"/>
      <c r="G279" s="159"/>
      <c r="H279" s="159"/>
      <c r="I279" s="159"/>
      <c r="J279" s="159"/>
      <c r="K279" s="159"/>
      <c r="L279" s="159"/>
      <c r="M279" s="159"/>
      <c r="N279" s="159"/>
      <c r="O279" s="159"/>
      <c r="P279" s="159"/>
      <c r="Q279" s="159"/>
      <c r="R279" s="159"/>
      <c r="S279" s="159"/>
      <c r="T279" s="159"/>
      <c r="U279" s="159"/>
      <c r="V279" s="159"/>
      <c r="W279" s="159"/>
      <c r="X279" s="159"/>
      <c r="Y279" s="159"/>
      <c r="Z279" s="159"/>
      <c r="AA279" s="159"/>
      <c r="AB279" s="159"/>
      <c r="AC279" s="159"/>
      <c r="AD279" s="159"/>
      <c r="AE279" s="159"/>
      <c r="AF279" s="159"/>
      <c r="AG279" s="159"/>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c r="CF279" s="159"/>
      <c r="CG279" s="159"/>
    </row>
    <row r="280" spans="2:85" x14ac:dyDescent="0.2">
      <c r="B280" s="175"/>
      <c r="C280" s="175"/>
      <c r="D280" s="159"/>
      <c r="E280" s="159"/>
      <c r="F280" s="159"/>
      <c r="G280" s="159"/>
      <c r="H280" s="159"/>
      <c r="I280" s="159"/>
      <c r="J280" s="159"/>
      <c r="K280" s="159"/>
      <c r="L280" s="159"/>
      <c r="M280" s="159"/>
      <c r="N280" s="159"/>
      <c r="O280" s="159"/>
      <c r="P280" s="159"/>
      <c r="Q280" s="159"/>
      <c r="R280" s="159"/>
      <c r="S280" s="159"/>
      <c r="T280" s="159"/>
      <c r="U280" s="159"/>
      <c r="V280" s="159"/>
      <c r="W280" s="159"/>
      <c r="X280" s="159"/>
      <c r="Y280" s="159"/>
      <c r="Z280" s="159"/>
      <c r="AA280" s="159"/>
      <c r="AB280" s="159"/>
      <c r="AC280" s="159"/>
      <c r="AD280" s="159"/>
      <c r="AE280" s="159"/>
      <c r="AF280" s="159"/>
      <c r="AG280" s="159"/>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c r="CF280" s="159"/>
      <c r="CG280" s="159"/>
    </row>
    <row r="281" spans="2:85" x14ac:dyDescent="0.2">
      <c r="B281" s="175"/>
      <c r="C281" s="175"/>
      <c r="D281" s="159"/>
      <c r="E281" s="159"/>
      <c r="F281" s="159"/>
      <c r="G281" s="159"/>
      <c r="H281" s="159"/>
      <c r="I281" s="159"/>
      <c r="J281" s="159"/>
      <c r="K281" s="159"/>
      <c r="L281" s="159"/>
      <c r="M281" s="159"/>
      <c r="N281" s="159"/>
      <c r="O281" s="159"/>
      <c r="P281" s="159"/>
      <c r="Q281" s="159"/>
      <c r="R281" s="159"/>
      <c r="S281" s="159"/>
      <c r="T281" s="159"/>
      <c r="U281" s="159"/>
      <c r="V281" s="159"/>
      <c r="W281" s="159"/>
      <c r="X281" s="159"/>
      <c r="Y281" s="159"/>
      <c r="Z281" s="159"/>
      <c r="AA281" s="159"/>
      <c r="AB281" s="159"/>
      <c r="AC281" s="159"/>
      <c r="AD281" s="159"/>
      <c r="AE281" s="159"/>
      <c r="AF281" s="159"/>
      <c r="AG281" s="159"/>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c r="CF281" s="159"/>
      <c r="CG281" s="159"/>
    </row>
    <row r="282" spans="2:85" x14ac:dyDescent="0.2">
      <c r="B282" s="175"/>
      <c r="C282" s="175"/>
      <c r="D282" s="159"/>
      <c r="E282" s="159"/>
      <c r="F282" s="159"/>
      <c r="G282" s="159"/>
      <c r="H282" s="159"/>
      <c r="I282" s="159"/>
      <c r="J282" s="159"/>
      <c r="K282" s="159"/>
      <c r="L282" s="159"/>
      <c r="M282" s="159"/>
      <c r="N282" s="159"/>
      <c r="O282" s="159"/>
      <c r="P282" s="159"/>
      <c r="Q282" s="159"/>
      <c r="R282" s="159"/>
      <c r="S282" s="159"/>
      <c r="T282" s="159"/>
      <c r="U282" s="159"/>
      <c r="V282" s="159"/>
      <c r="W282" s="159"/>
      <c r="X282" s="159"/>
      <c r="Y282" s="159"/>
      <c r="Z282" s="159"/>
      <c r="AA282" s="159"/>
      <c r="AB282" s="159"/>
      <c r="AC282" s="159"/>
      <c r="AD282" s="159"/>
      <c r="AE282" s="159"/>
      <c r="AF282" s="159"/>
      <c r="AG282" s="159"/>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c r="CF282" s="159"/>
      <c r="CG282" s="159"/>
    </row>
    <row r="283" spans="2:85" x14ac:dyDescent="0.2">
      <c r="B283" s="175"/>
      <c r="C283" s="175"/>
      <c r="D283" s="159"/>
      <c r="E283" s="159"/>
      <c r="F283" s="159"/>
      <c r="G283" s="159"/>
      <c r="H283" s="159"/>
      <c r="I283" s="159"/>
      <c r="J283" s="159"/>
      <c r="K283" s="159"/>
      <c r="L283" s="159"/>
      <c r="M283" s="159"/>
      <c r="N283" s="159"/>
      <c r="O283" s="159"/>
      <c r="P283" s="159"/>
      <c r="Q283" s="159"/>
      <c r="R283" s="159"/>
      <c r="S283" s="159"/>
      <c r="T283" s="159"/>
      <c r="U283" s="159"/>
      <c r="V283" s="159"/>
      <c r="W283" s="159"/>
      <c r="X283" s="159"/>
      <c r="Y283" s="159"/>
      <c r="Z283" s="159"/>
      <c r="AA283" s="159"/>
      <c r="AB283" s="159"/>
      <c r="AC283" s="159"/>
      <c r="AD283" s="159"/>
      <c r="AE283" s="159"/>
      <c r="AF283" s="159"/>
      <c r="AG283" s="159"/>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c r="CF283" s="159"/>
      <c r="CG283" s="159"/>
    </row>
    <row r="284" spans="2:85" x14ac:dyDescent="0.2">
      <c r="B284" s="175"/>
      <c r="C284" s="175"/>
      <c r="D284" s="159"/>
      <c r="E284" s="159"/>
      <c r="F284" s="159"/>
      <c r="G284" s="159"/>
      <c r="H284" s="159"/>
      <c r="I284" s="159"/>
      <c r="J284" s="159"/>
      <c r="K284" s="159"/>
      <c r="L284" s="159"/>
      <c r="M284" s="159"/>
      <c r="N284" s="159"/>
      <c r="O284" s="159"/>
      <c r="P284" s="159"/>
      <c r="Q284" s="159"/>
      <c r="R284" s="159"/>
      <c r="S284" s="159"/>
      <c r="T284" s="159"/>
      <c r="U284" s="159"/>
      <c r="V284" s="159"/>
      <c r="W284" s="159"/>
      <c r="X284" s="159"/>
      <c r="Y284" s="159"/>
      <c r="Z284" s="159"/>
      <c r="AA284" s="159"/>
      <c r="AB284" s="159"/>
      <c r="AC284" s="159"/>
      <c r="AD284" s="159"/>
      <c r="AE284" s="159"/>
      <c r="AF284" s="159"/>
      <c r="AG284" s="159"/>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c r="CF284" s="159"/>
      <c r="CG284" s="159"/>
    </row>
    <row r="285" spans="2:85" x14ac:dyDescent="0.2">
      <c r="B285" s="175"/>
      <c r="C285" s="175"/>
      <c r="D285" s="159"/>
      <c r="E285" s="159"/>
      <c r="F285" s="159"/>
      <c r="G285" s="159"/>
      <c r="H285" s="159"/>
      <c r="I285" s="159"/>
      <c r="J285" s="159"/>
      <c r="K285" s="159"/>
      <c r="L285" s="159"/>
      <c r="M285" s="159"/>
      <c r="N285" s="159"/>
      <c r="O285" s="159"/>
      <c r="P285" s="159"/>
      <c r="Q285" s="159"/>
      <c r="R285" s="159"/>
      <c r="S285" s="159"/>
      <c r="T285" s="159"/>
      <c r="U285" s="159"/>
      <c r="V285" s="159"/>
      <c r="W285" s="159"/>
      <c r="X285" s="159"/>
      <c r="Y285" s="159"/>
      <c r="Z285" s="159"/>
      <c r="AA285" s="159"/>
      <c r="AB285" s="159"/>
      <c r="AC285" s="159"/>
      <c r="AD285" s="159"/>
      <c r="AE285" s="159"/>
      <c r="AF285" s="159"/>
      <c r="AG285" s="159"/>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c r="CF285" s="159"/>
      <c r="CG285" s="159"/>
    </row>
    <row r="286" spans="2:85" x14ac:dyDescent="0.2">
      <c r="B286" s="175"/>
      <c r="C286" s="175"/>
      <c r="D286" s="159"/>
      <c r="E286" s="159"/>
      <c r="F286" s="159"/>
      <c r="G286" s="159"/>
      <c r="H286" s="159"/>
      <c r="I286" s="159"/>
      <c r="J286" s="159"/>
      <c r="K286" s="159"/>
      <c r="L286" s="159"/>
      <c r="M286" s="159"/>
      <c r="N286" s="159"/>
      <c r="O286" s="159"/>
      <c r="P286" s="159"/>
      <c r="Q286" s="159"/>
      <c r="R286" s="159"/>
      <c r="S286" s="159"/>
      <c r="T286" s="159"/>
      <c r="U286" s="159"/>
      <c r="V286" s="159"/>
      <c r="W286" s="159"/>
      <c r="X286" s="159"/>
      <c r="Y286" s="159"/>
      <c r="Z286" s="159"/>
      <c r="AA286" s="159"/>
      <c r="AB286" s="159"/>
      <c r="AC286" s="159"/>
      <c r="AD286" s="159"/>
      <c r="AE286" s="159"/>
      <c r="AF286" s="159"/>
      <c r="AG286" s="159"/>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c r="CF286" s="159"/>
      <c r="CG286" s="159"/>
    </row>
    <row r="287" spans="2:85" x14ac:dyDescent="0.2">
      <c r="B287" s="175"/>
      <c r="C287" s="175"/>
      <c r="D287" s="159"/>
      <c r="E287" s="159"/>
      <c r="F287" s="159"/>
      <c r="G287" s="159"/>
      <c r="H287" s="159"/>
      <c r="I287" s="159"/>
      <c r="J287" s="159"/>
      <c r="K287" s="159"/>
      <c r="L287" s="159"/>
      <c r="M287" s="159"/>
      <c r="N287" s="159"/>
      <c r="O287" s="159"/>
      <c r="P287" s="159"/>
      <c r="Q287" s="159"/>
      <c r="R287" s="159"/>
      <c r="S287" s="159"/>
      <c r="T287" s="159"/>
      <c r="U287" s="159"/>
      <c r="V287" s="159"/>
      <c r="W287" s="159"/>
      <c r="X287" s="159"/>
      <c r="Y287" s="159"/>
      <c r="Z287" s="159"/>
      <c r="AA287" s="159"/>
      <c r="AB287" s="159"/>
      <c r="AC287" s="159"/>
      <c r="AD287" s="159"/>
      <c r="AE287" s="159"/>
      <c r="AF287" s="159"/>
      <c r="AG287" s="159"/>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c r="CF287" s="159"/>
      <c r="CG287" s="159"/>
    </row>
    <row r="288" spans="2:85" x14ac:dyDescent="0.2">
      <c r="B288" s="175"/>
      <c r="C288" s="175"/>
      <c r="D288" s="159"/>
      <c r="E288" s="159"/>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c r="CF288" s="159"/>
      <c r="CG288" s="159"/>
    </row>
    <row r="289" spans="2:85" x14ac:dyDescent="0.2">
      <c r="B289" s="175"/>
      <c r="C289" s="175"/>
      <c r="D289" s="159"/>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c r="CF289" s="159"/>
      <c r="CG289" s="159"/>
    </row>
    <row r="290" spans="2:85" x14ac:dyDescent="0.2">
      <c r="B290" s="175"/>
      <c r="C290" s="175"/>
      <c r="D290" s="159"/>
      <c r="E290" s="159"/>
      <c r="F290" s="159"/>
      <c r="G290" s="159"/>
      <c r="H290" s="159"/>
      <c r="I290" s="159"/>
      <c r="J290" s="159"/>
      <c r="K290" s="159"/>
      <c r="L290" s="159"/>
      <c r="M290" s="159"/>
      <c r="N290" s="159"/>
      <c r="O290" s="159"/>
      <c r="P290" s="159"/>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row>
    <row r="291" spans="2:85" x14ac:dyDescent="0.2">
      <c r="B291" s="175"/>
      <c r="C291" s="175"/>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row>
    <row r="292" spans="2:85" x14ac:dyDescent="0.2">
      <c r="B292" s="175"/>
      <c r="C292" s="175"/>
      <c r="D292" s="159"/>
      <c r="E292" s="159"/>
      <c r="F292" s="159"/>
      <c r="G292" s="159"/>
      <c r="H292" s="159"/>
      <c r="I292" s="159"/>
      <c r="J292" s="159"/>
      <c r="K292" s="159"/>
      <c r="L292" s="159"/>
      <c r="M292" s="159"/>
      <c r="N292" s="159"/>
      <c r="O292" s="159"/>
      <c r="P292" s="159"/>
      <c r="Q292" s="159"/>
      <c r="R292" s="159"/>
      <c r="S292" s="159"/>
      <c r="T292" s="159"/>
      <c r="U292" s="159"/>
      <c r="V292" s="159"/>
      <c r="W292" s="159"/>
      <c r="X292" s="159"/>
      <c r="Y292" s="159"/>
      <c r="Z292" s="159"/>
      <c r="AA292" s="159"/>
      <c r="AB292" s="159"/>
      <c r="AC292" s="159"/>
      <c r="AD292" s="159"/>
      <c r="AE292" s="159"/>
      <c r="AF292" s="159"/>
      <c r="AG292" s="159"/>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c r="CF292" s="159"/>
      <c r="CG292" s="159"/>
    </row>
    <row r="293" spans="2:85" x14ac:dyDescent="0.2">
      <c r="B293" s="175"/>
      <c r="C293" s="175"/>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c r="CF293" s="159"/>
      <c r="CG293" s="159"/>
    </row>
    <row r="294" spans="2:85" x14ac:dyDescent="0.2">
      <c r="B294" s="175"/>
      <c r="C294" s="175"/>
      <c r="D294" s="159"/>
      <c r="E294" s="159"/>
      <c r="F294" s="159"/>
      <c r="G294" s="159"/>
      <c r="H294" s="159"/>
      <c r="I294" s="159"/>
      <c r="J294" s="159"/>
      <c r="K294" s="159"/>
      <c r="L294" s="159"/>
      <c r="M294" s="159"/>
      <c r="N294" s="159"/>
      <c r="O294" s="159"/>
      <c r="P294" s="159"/>
      <c r="Q294" s="159"/>
      <c r="R294" s="159"/>
      <c r="S294" s="159"/>
      <c r="T294" s="159"/>
      <c r="U294" s="159"/>
      <c r="V294" s="159"/>
      <c r="W294" s="159"/>
      <c r="X294" s="159"/>
      <c r="Y294" s="159"/>
      <c r="Z294" s="159"/>
      <c r="AA294" s="159"/>
      <c r="AB294" s="159"/>
      <c r="AC294" s="159"/>
      <c r="AD294" s="159"/>
      <c r="AE294" s="159"/>
      <c r="AF294" s="159"/>
      <c r="AG294" s="159"/>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c r="CF294" s="159"/>
      <c r="CG294" s="159"/>
    </row>
    <row r="295" spans="2:85" x14ac:dyDescent="0.2">
      <c r="B295" s="175"/>
      <c r="C295" s="175"/>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159"/>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c r="CF295" s="159"/>
      <c r="CG295" s="159"/>
    </row>
    <row r="296" spans="2:85" x14ac:dyDescent="0.2">
      <c r="B296" s="175"/>
      <c r="C296" s="175"/>
      <c r="D296" s="159"/>
      <c r="E296" s="159"/>
      <c r="F296" s="159"/>
      <c r="G296" s="159"/>
      <c r="H296" s="159"/>
      <c r="I296" s="159"/>
      <c r="J296" s="159"/>
      <c r="K296" s="159"/>
      <c r="L296" s="159"/>
      <c r="M296" s="159"/>
      <c r="N296" s="159"/>
      <c r="O296" s="159"/>
      <c r="P296" s="159"/>
      <c r="Q296" s="159"/>
      <c r="R296" s="159"/>
      <c r="S296" s="159"/>
      <c r="T296" s="159"/>
      <c r="U296" s="159"/>
      <c r="V296" s="159"/>
      <c r="W296" s="159"/>
      <c r="X296" s="159"/>
      <c r="Y296" s="159"/>
      <c r="Z296" s="159"/>
      <c r="AA296" s="159"/>
      <c r="AB296" s="159"/>
      <c r="AC296" s="159"/>
      <c r="AD296" s="159"/>
      <c r="AE296" s="159"/>
      <c r="AF296" s="159"/>
      <c r="AG296" s="159"/>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c r="CF296" s="159"/>
      <c r="CG296" s="159"/>
    </row>
    <row r="297" spans="2:85" x14ac:dyDescent="0.2">
      <c r="B297" s="175"/>
      <c r="C297" s="175"/>
      <c r="D297" s="159"/>
      <c r="E297" s="159"/>
      <c r="F297" s="159"/>
      <c r="G297" s="159"/>
      <c r="H297" s="159"/>
      <c r="I297" s="159"/>
      <c r="J297" s="159"/>
      <c r="K297" s="159"/>
      <c r="L297" s="159"/>
      <c r="M297" s="159"/>
      <c r="N297" s="159"/>
      <c r="O297" s="159"/>
      <c r="P297" s="159"/>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c r="CF297" s="159"/>
      <c r="CG297" s="159"/>
    </row>
    <row r="298" spans="2:85" x14ac:dyDescent="0.2">
      <c r="B298" s="175"/>
      <c r="C298" s="175"/>
      <c r="D298" s="159"/>
      <c r="E298" s="159"/>
      <c r="F298" s="159"/>
      <c r="G298" s="159"/>
      <c r="H298" s="159"/>
      <c r="I298" s="159"/>
      <c r="J298" s="159"/>
      <c r="K298" s="159"/>
      <c r="L298" s="159"/>
      <c r="M298" s="159"/>
      <c r="N298" s="159"/>
      <c r="O298" s="159"/>
      <c r="P298" s="159"/>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row>
    <row r="299" spans="2:85" x14ac:dyDescent="0.2">
      <c r="B299" s="175"/>
      <c r="C299" s="175"/>
      <c r="D299" s="159"/>
      <c r="E299" s="159"/>
      <c r="F299" s="159"/>
      <c r="G299" s="159"/>
      <c r="H299" s="159"/>
      <c r="I299" s="159"/>
      <c r="J299" s="159"/>
      <c r="K299" s="159"/>
      <c r="L299" s="159"/>
      <c r="M299" s="159"/>
      <c r="N299" s="159"/>
      <c r="O299" s="159"/>
      <c r="P299" s="159"/>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c r="CF299" s="159"/>
      <c r="CG299" s="159"/>
    </row>
    <row r="300" spans="2:85" x14ac:dyDescent="0.2">
      <c r="B300" s="175"/>
      <c r="C300" s="175"/>
      <c r="D300" s="159"/>
      <c r="E300" s="159"/>
      <c r="F300" s="159"/>
      <c r="G300" s="159"/>
      <c r="H300" s="159"/>
      <c r="I300" s="159"/>
      <c r="J300" s="159"/>
      <c r="K300" s="159"/>
      <c r="L300" s="159"/>
      <c r="M300" s="159"/>
      <c r="N300" s="159"/>
      <c r="O300" s="159"/>
      <c r="P300" s="159"/>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c r="CF300" s="159"/>
      <c r="CG300" s="159"/>
    </row>
    <row r="301" spans="2:85" x14ac:dyDescent="0.2">
      <c r="B301" s="175"/>
      <c r="C301" s="175"/>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c r="CF301" s="159"/>
      <c r="CG301" s="159"/>
    </row>
    <row r="302" spans="2:85" x14ac:dyDescent="0.2">
      <c r="B302" s="175"/>
      <c r="C302" s="175"/>
      <c r="D302" s="159"/>
      <c r="E302" s="159"/>
      <c r="F302" s="159"/>
      <c r="G302" s="159"/>
      <c r="H302" s="159"/>
      <c r="I302" s="159"/>
      <c r="J302" s="159"/>
      <c r="K302" s="159"/>
      <c r="L302" s="159"/>
      <c r="M302" s="159"/>
      <c r="N302" s="159"/>
      <c r="O302" s="159"/>
      <c r="P302" s="159"/>
      <c r="Q302" s="159"/>
      <c r="R302" s="159"/>
      <c r="S302" s="159"/>
      <c r="T302" s="159"/>
      <c r="U302" s="159"/>
      <c r="V302" s="159"/>
      <c r="W302" s="159"/>
      <c r="X302" s="159"/>
      <c r="Y302" s="159"/>
      <c r="Z302" s="159"/>
      <c r="AA302" s="159"/>
      <c r="AB302" s="159"/>
      <c r="AC302" s="159"/>
      <c r="AD302" s="159"/>
      <c r="AE302" s="159"/>
      <c r="AF302" s="159"/>
      <c r="AG302" s="159"/>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c r="CF302" s="159"/>
      <c r="CG302" s="159"/>
    </row>
    <row r="303" spans="2:85" x14ac:dyDescent="0.2">
      <c r="B303" s="175"/>
      <c r="C303" s="175"/>
      <c r="D303" s="159"/>
      <c r="E303" s="159"/>
      <c r="F303" s="159"/>
      <c r="G303" s="159"/>
      <c r="H303" s="159"/>
      <c r="I303" s="159"/>
      <c r="J303" s="159"/>
      <c r="K303" s="159"/>
      <c r="L303" s="159"/>
      <c r="M303" s="159"/>
      <c r="N303" s="159"/>
      <c r="O303" s="159"/>
      <c r="P303" s="159"/>
      <c r="Q303" s="159"/>
      <c r="R303" s="159"/>
      <c r="S303" s="159"/>
      <c r="T303" s="159"/>
      <c r="U303" s="159"/>
      <c r="V303" s="159"/>
      <c r="W303" s="159"/>
      <c r="X303" s="159"/>
      <c r="Y303" s="159"/>
      <c r="Z303" s="159"/>
      <c r="AA303" s="159"/>
      <c r="AB303" s="159"/>
      <c r="AC303" s="159"/>
      <c r="AD303" s="159"/>
      <c r="AE303" s="159"/>
      <c r="AF303" s="159"/>
      <c r="AG303" s="159"/>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c r="CF303" s="159"/>
      <c r="CG303" s="159"/>
    </row>
    <row r="304" spans="2:85" x14ac:dyDescent="0.2">
      <c r="B304" s="175"/>
      <c r="C304" s="175"/>
      <c r="D304" s="159"/>
      <c r="E304" s="159"/>
      <c r="F304" s="159"/>
      <c r="G304" s="159"/>
      <c r="H304" s="159"/>
      <c r="I304" s="159"/>
      <c r="J304" s="159"/>
      <c r="K304" s="159"/>
      <c r="L304" s="159"/>
      <c r="M304" s="159"/>
      <c r="N304" s="159"/>
      <c r="O304" s="159"/>
      <c r="P304" s="159"/>
      <c r="Q304" s="159"/>
      <c r="R304" s="159"/>
      <c r="S304" s="159"/>
      <c r="T304" s="159"/>
      <c r="U304" s="159"/>
      <c r="V304" s="159"/>
      <c r="W304" s="159"/>
      <c r="X304" s="159"/>
      <c r="Y304" s="159"/>
      <c r="Z304" s="159"/>
      <c r="AA304" s="159"/>
      <c r="AB304" s="159"/>
      <c r="AC304" s="159"/>
      <c r="AD304" s="159"/>
      <c r="AE304" s="159"/>
      <c r="AF304" s="159"/>
      <c r="AG304" s="159"/>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c r="CF304" s="159"/>
      <c r="CG304" s="159"/>
    </row>
    <row r="305" spans="2:85" x14ac:dyDescent="0.2">
      <c r="B305" s="175"/>
      <c r="C305" s="175"/>
      <c r="D305" s="159"/>
      <c r="E305" s="159"/>
      <c r="F305" s="159"/>
      <c r="G305" s="159"/>
      <c r="H305" s="159"/>
      <c r="I305" s="159"/>
      <c r="J305" s="159"/>
      <c r="K305" s="159"/>
      <c r="L305" s="159"/>
      <c r="M305" s="159"/>
      <c r="N305" s="159"/>
      <c r="O305" s="159"/>
      <c r="P305" s="159"/>
      <c r="Q305" s="159"/>
      <c r="R305" s="159"/>
      <c r="S305" s="159"/>
      <c r="T305" s="159"/>
      <c r="U305" s="159"/>
      <c r="V305" s="159"/>
      <c r="W305" s="159"/>
      <c r="X305" s="159"/>
      <c r="Y305" s="159"/>
      <c r="Z305" s="159"/>
      <c r="AA305" s="159"/>
      <c r="AB305" s="159"/>
      <c r="AC305" s="159"/>
      <c r="AD305" s="159"/>
      <c r="AE305" s="159"/>
      <c r="AF305" s="159"/>
      <c r="AG305" s="159"/>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c r="CF305" s="159"/>
      <c r="CG305" s="159"/>
    </row>
    <row r="306" spans="2:85" x14ac:dyDescent="0.2">
      <c r="B306" s="175"/>
      <c r="C306" s="175"/>
      <c r="D306" s="159"/>
      <c r="E306" s="159"/>
      <c r="F306" s="159"/>
      <c r="G306" s="159"/>
      <c r="H306" s="159"/>
      <c r="I306" s="159"/>
      <c r="J306" s="159"/>
      <c r="K306" s="159"/>
      <c r="L306" s="159"/>
      <c r="M306" s="159"/>
      <c r="N306" s="159"/>
      <c r="O306" s="159"/>
      <c r="P306" s="159"/>
      <c r="Q306" s="159"/>
      <c r="R306" s="159"/>
      <c r="S306" s="159"/>
      <c r="T306" s="159"/>
      <c r="U306" s="159"/>
      <c r="V306" s="159"/>
      <c r="W306" s="159"/>
      <c r="X306" s="159"/>
      <c r="Y306" s="159"/>
      <c r="Z306" s="159"/>
      <c r="AA306" s="159"/>
      <c r="AB306" s="159"/>
      <c r="AC306" s="159"/>
      <c r="AD306" s="159"/>
      <c r="AE306" s="159"/>
      <c r="AF306" s="159"/>
      <c r="AG306" s="159"/>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c r="CF306" s="159"/>
      <c r="CG306" s="159"/>
    </row>
    <row r="307" spans="2:85" x14ac:dyDescent="0.2">
      <c r="B307" s="175"/>
      <c r="C307" s="175"/>
      <c r="D307" s="159"/>
      <c r="E307" s="159"/>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c r="CF307" s="159"/>
      <c r="CG307" s="159"/>
    </row>
    <row r="308" spans="2:85" x14ac:dyDescent="0.2">
      <c r="B308" s="175"/>
      <c r="C308" s="175"/>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c r="CF308" s="159"/>
      <c r="CG308" s="159"/>
    </row>
    <row r="309" spans="2:85" x14ac:dyDescent="0.2">
      <c r="B309" s="175"/>
      <c r="C309" s="175"/>
      <c r="D309" s="159"/>
      <c r="E309" s="159"/>
      <c r="F309" s="159"/>
      <c r="G309" s="159"/>
      <c r="H309" s="159"/>
      <c r="I309" s="159"/>
      <c r="J309" s="159"/>
      <c r="K309" s="159"/>
      <c r="L309" s="159"/>
      <c r="M309" s="159"/>
      <c r="N309" s="159"/>
      <c r="O309" s="159"/>
      <c r="P309" s="159"/>
      <c r="Q309" s="159"/>
      <c r="R309" s="159"/>
      <c r="S309" s="159"/>
      <c r="T309" s="159"/>
      <c r="U309" s="159"/>
      <c r="V309" s="159"/>
      <c r="W309" s="159"/>
      <c r="X309" s="159"/>
      <c r="Y309" s="159"/>
      <c r="Z309" s="159"/>
      <c r="AA309" s="159"/>
      <c r="AB309" s="159"/>
      <c r="AC309" s="159"/>
      <c r="AD309" s="159"/>
      <c r="AE309" s="159"/>
      <c r="AF309" s="159"/>
      <c r="AG309" s="159"/>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c r="CF309" s="159"/>
      <c r="CG309" s="159"/>
    </row>
    <row r="310" spans="2:85" x14ac:dyDescent="0.2">
      <c r="B310" s="175"/>
      <c r="C310" s="175"/>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c r="CF310" s="159"/>
      <c r="CG310" s="159"/>
    </row>
    <row r="311" spans="2:85" x14ac:dyDescent="0.2">
      <c r="B311" s="175"/>
      <c r="C311" s="175"/>
      <c r="D311" s="159"/>
      <c r="E311" s="159"/>
      <c r="F311" s="159"/>
      <c r="G311" s="159"/>
      <c r="H311" s="159"/>
      <c r="I311" s="159"/>
      <c r="J311" s="159"/>
      <c r="K311" s="159"/>
      <c r="L311" s="159"/>
      <c r="M311" s="159"/>
      <c r="N311" s="159"/>
      <c r="O311" s="159"/>
      <c r="P311" s="159"/>
      <c r="Q311" s="159"/>
      <c r="R311" s="159"/>
      <c r="S311" s="159"/>
      <c r="T311" s="159"/>
      <c r="U311" s="159"/>
      <c r="V311" s="159"/>
      <c r="W311" s="159"/>
      <c r="X311" s="159"/>
      <c r="Y311" s="159"/>
      <c r="Z311" s="159"/>
      <c r="AA311" s="159"/>
      <c r="AB311" s="159"/>
      <c r="AC311" s="159"/>
      <c r="AD311" s="159"/>
      <c r="AE311" s="159"/>
      <c r="AF311" s="159"/>
      <c r="AG311" s="159"/>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c r="CF311" s="159"/>
      <c r="CG311" s="159"/>
    </row>
    <row r="312" spans="2:85" x14ac:dyDescent="0.2">
      <c r="B312" s="175"/>
      <c r="C312" s="175"/>
      <c r="D312" s="159"/>
      <c r="E312" s="159"/>
      <c r="F312" s="159"/>
      <c r="G312" s="159"/>
      <c r="H312" s="159"/>
      <c r="I312" s="159"/>
      <c r="J312" s="159"/>
      <c r="K312" s="159"/>
      <c r="L312" s="159"/>
      <c r="M312" s="159"/>
      <c r="N312" s="159"/>
      <c r="O312" s="159"/>
      <c r="P312" s="159"/>
      <c r="Q312" s="159"/>
      <c r="R312" s="159"/>
      <c r="S312" s="159"/>
      <c r="T312" s="159"/>
      <c r="U312" s="159"/>
      <c r="V312" s="159"/>
      <c r="W312" s="159"/>
      <c r="X312" s="159"/>
      <c r="Y312" s="159"/>
      <c r="Z312" s="159"/>
      <c r="AA312" s="159"/>
      <c r="AB312" s="159"/>
      <c r="AC312" s="159"/>
      <c r="AD312" s="159"/>
      <c r="AE312" s="159"/>
      <c r="AF312" s="159"/>
      <c r="AG312" s="159"/>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c r="CF312" s="159"/>
      <c r="CG312" s="159"/>
    </row>
    <row r="313" spans="2:85" x14ac:dyDescent="0.2">
      <c r="B313" s="175"/>
      <c r="C313" s="175"/>
      <c r="D313" s="159"/>
      <c r="E313" s="159"/>
      <c r="F313" s="159"/>
      <c r="G313" s="159"/>
      <c r="H313" s="159"/>
      <c r="I313" s="159"/>
      <c r="J313" s="159"/>
      <c r="K313" s="159"/>
      <c r="L313" s="159"/>
      <c r="M313" s="159"/>
      <c r="N313" s="159"/>
      <c r="O313" s="159"/>
      <c r="P313" s="159"/>
      <c r="Q313" s="159"/>
      <c r="R313" s="159"/>
      <c r="S313" s="159"/>
      <c r="T313" s="159"/>
      <c r="U313" s="159"/>
      <c r="V313" s="159"/>
      <c r="W313" s="159"/>
      <c r="X313" s="159"/>
      <c r="Y313" s="159"/>
      <c r="Z313" s="159"/>
      <c r="AA313" s="159"/>
      <c r="AB313" s="159"/>
      <c r="AC313" s="159"/>
      <c r="AD313" s="159"/>
      <c r="AE313" s="159"/>
      <c r="AF313" s="159"/>
      <c r="AG313" s="159"/>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c r="CF313" s="159"/>
      <c r="CG313" s="159"/>
    </row>
    <row r="314" spans="2:85" x14ac:dyDescent="0.2">
      <c r="B314" s="175"/>
      <c r="C314" s="175"/>
      <c r="D314" s="159"/>
      <c r="E314" s="159"/>
      <c r="F314" s="159"/>
      <c r="G314" s="159"/>
      <c r="H314" s="159"/>
      <c r="I314" s="159"/>
      <c r="J314" s="159"/>
      <c r="K314" s="159"/>
      <c r="L314" s="159"/>
      <c r="M314" s="159"/>
      <c r="N314" s="159"/>
      <c r="O314" s="159"/>
      <c r="P314" s="159"/>
      <c r="Q314" s="159"/>
      <c r="R314" s="159"/>
      <c r="S314" s="159"/>
      <c r="T314" s="159"/>
      <c r="U314" s="159"/>
      <c r="V314" s="159"/>
      <c r="W314" s="159"/>
      <c r="X314" s="159"/>
      <c r="Y314" s="159"/>
      <c r="Z314" s="159"/>
      <c r="AA314" s="159"/>
      <c r="AB314" s="159"/>
      <c r="AC314" s="159"/>
      <c r="AD314" s="159"/>
      <c r="AE314" s="159"/>
      <c r="AF314" s="159"/>
      <c r="AG314" s="159"/>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c r="CF314" s="159"/>
      <c r="CG314" s="159"/>
    </row>
    <row r="315" spans="2:85" x14ac:dyDescent="0.2">
      <c r="B315" s="175"/>
      <c r="C315" s="175"/>
      <c r="D315" s="159"/>
      <c r="E315" s="159"/>
      <c r="F315" s="159"/>
      <c r="G315" s="159"/>
      <c r="H315" s="159"/>
      <c r="I315" s="159"/>
      <c r="J315" s="159"/>
      <c r="K315" s="159"/>
      <c r="L315" s="159"/>
      <c r="M315" s="159"/>
      <c r="N315" s="159"/>
      <c r="O315" s="159"/>
      <c r="P315" s="159"/>
      <c r="Q315" s="159"/>
      <c r="R315" s="159"/>
      <c r="S315" s="159"/>
      <c r="T315" s="159"/>
      <c r="U315" s="159"/>
      <c r="V315" s="159"/>
      <c r="W315" s="159"/>
      <c r="X315" s="159"/>
      <c r="Y315" s="159"/>
      <c r="Z315" s="159"/>
      <c r="AA315" s="159"/>
      <c r="AB315" s="159"/>
      <c r="AC315" s="159"/>
      <c r="AD315" s="159"/>
      <c r="AE315" s="159"/>
      <c r="AF315" s="159"/>
      <c r="AG315" s="159"/>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c r="CF315" s="159"/>
      <c r="CG315" s="159"/>
    </row>
    <row r="316" spans="2:85" x14ac:dyDescent="0.2">
      <c r="B316" s="175"/>
      <c r="C316" s="175"/>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c r="CF316" s="159"/>
      <c r="CG316" s="159"/>
    </row>
    <row r="317" spans="2:85" x14ac:dyDescent="0.2">
      <c r="B317" s="175"/>
      <c r="C317" s="175"/>
      <c r="D317" s="159"/>
      <c r="E317" s="159"/>
      <c r="F317" s="159"/>
      <c r="G317" s="159"/>
      <c r="H317" s="159"/>
      <c r="I317" s="159"/>
      <c r="J317" s="159"/>
      <c r="K317" s="159"/>
      <c r="L317" s="159"/>
      <c r="M317" s="159"/>
      <c r="N317" s="159"/>
      <c r="O317" s="159"/>
      <c r="P317" s="159"/>
      <c r="Q317" s="159"/>
      <c r="R317" s="159"/>
      <c r="S317" s="159"/>
      <c r="T317" s="159"/>
      <c r="U317" s="159"/>
      <c r="V317" s="159"/>
      <c r="W317" s="159"/>
      <c r="X317" s="159"/>
      <c r="Y317" s="159"/>
      <c r="Z317" s="159"/>
      <c r="AA317" s="159"/>
      <c r="AB317" s="159"/>
      <c r="AC317" s="159"/>
      <c r="AD317" s="159"/>
      <c r="AE317" s="159"/>
      <c r="AF317" s="159"/>
      <c r="AG317" s="159"/>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c r="CF317" s="159"/>
      <c r="CG317" s="159"/>
    </row>
    <row r="318" spans="2:85" x14ac:dyDescent="0.2">
      <c r="B318" s="175"/>
      <c r="C318" s="175"/>
      <c r="D318" s="159"/>
      <c r="E318" s="159"/>
      <c r="F318" s="159"/>
      <c r="G318" s="159"/>
      <c r="H318" s="159"/>
      <c r="I318" s="159"/>
      <c r="J318" s="159"/>
      <c r="K318" s="159"/>
      <c r="L318" s="159"/>
      <c r="M318" s="159"/>
      <c r="N318" s="159"/>
      <c r="O318" s="159"/>
      <c r="P318" s="159"/>
      <c r="Q318" s="159"/>
      <c r="R318" s="159"/>
      <c r="S318" s="159"/>
      <c r="T318" s="159"/>
      <c r="U318" s="159"/>
      <c r="V318" s="159"/>
      <c r="W318" s="159"/>
      <c r="X318" s="159"/>
      <c r="Y318" s="159"/>
      <c r="Z318" s="159"/>
      <c r="AA318" s="159"/>
      <c r="AB318" s="159"/>
      <c r="AC318" s="159"/>
      <c r="AD318" s="159"/>
      <c r="AE318" s="159"/>
      <c r="AF318" s="159"/>
      <c r="AG318" s="159"/>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c r="CF318" s="159"/>
      <c r="CG318" s="159"/>
    </row>
    <row r="319" spans="2:85" x14ac:dyDescent="0.2">
      <c r="B319" s="175"/>
      <c r="C319" s="175"/>
      <c r="D319" s="159"/>
      <c r="E319" s="159"/>
      <c r="F319" s="159"/>
      <c r="G319" s="159"/>
      <c r="H319" s="159"/>
      <c r="I319" s="159"/>
      <c r="J319" s="159"/>
      <c r="K319" s="159"/>
      <c r="L319" s="159"/>
      <c r="M319" s="159"/>
      <c r="N319" s="159"/>
      <c r="O319" s="159"/>
      <c r="P319" s="159"/>
      <c r="Q319" s="159"/>
      <c r="R319" s="159"/>
      <c r="S319" s="159"/>
      <c r="T319" s="159"/>
      <c r="U319" s="159"/>
      <c r="V319" s="159"/>
      <c r="W319" s="159"/>
      <c r="X319" s="159"/>
      <c r="Y319" s="159"/>
      <c r="Z319" s="159"/>
      <c r="AA319" s="159"/>
      <c r="AB319" s="159"/>
      <c r="AC319" s="159"/>
      <c r="AD319" s="159"/>
      <c r="AE319" s="159"/>
      <c r="AF319" s="159"/>
      <c r="AG319" s="159"/>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c r="CF319" s="159"/>
      <c r="CG319" s="159"/>
    </row>
    <row r="320" spans="2:85" x14ac:dyDescent="0.2">
      <c r="B320" s="175"/>
      <c r="C320" s="175"/>
      <c r="D320" s="159"/>
      <c r="E320" s="159"/>
      <c r="F320" s="159"/>
      <c r="G320" s="159"/>
      <c r="H320" s="159"/>
      <c r="I320" s="159"/>
      <c r="J320" s="159"/>
      <c r="K320" s="159"/>
      <c r="L320" s="159"/>
      <c r="M320" s="159"/>
      <c r="N320" s="159"/>
      <c r="O320" s="159"/>
      <c r="P320" s="159"/>
      <c r="Q320" s="159"/>
      <c r="R320" s="159"/>
      <c r="S320" s="159"/>
      <c r="T320" s="159"/>
      <c r="U320" s="159"/>
      <c r="V320" s="159"/>
      <c r="W320" s="159"/>
      <c r="X320" s="159"/>
      <c r="Y320" s="159"/>
      <c r="Z320" s="159"/>
      <c r="AA320" s="159"/>
      <c r="AB320" s="159"/>
      <c r="AC320" s="159"/>
      <c r="AD320" s="159"/>
      <c r="AE320" s="159"/>
      <c r="AF320" s="159"/>
      <c r="AG320" s="159"/>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c r="CF320" s="159"/>
      <c r="CG320" s="159"/>
    </row>
    <row r="321" spans="2:85" x14ac:dyDescent="0.2">
      <c r="B321" s="175"/>
      <c r="C321" s="175"/>
      <c r="D321" s="159"/>
      <c r="E321" s="159"/>
      <c r="F321" s="159"/>
      <c r="G321" s="159"/>
      <c r="H321" s="159"/>
      <c r="I321" s="159"/>
      <c r="J321" s="159"/>
      <c r="K321" s="159"/>
      <c r="L321" s="159"/>
      <c r="M321" s="159"/>
      <c r="N321" s="159"/>
      <c r="O321" s="159"/>
      <c r="P321" s="159"/>
      <c r="Q321" s="159"/>
      <c r="R321" s="159"/>
      <c r="S321" s="159"/>
      <c r="T321" s="159"/>
      <c r="U321" s="159"/>
      <c r="V321" s="159"/>
      <c r="W321" s="159"/>
      <c r="X321" s="159"/>
      <c r="Y321" s="159"/>
      <c r="Z321" s="159"/>
      <c r="AA321" s="159"/>
      <c r="AB321" s="159"/>
      <c r="AC321" s="159"/>
      <c r="AD321" s="159"/>
      <c r="AE321" s="159"/>
      <c r="AF321" s="159"/>
      <c r="AG321" s="159"/>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c r="CF321" s="159"/>
      <c r="CG321" s="159"/>
    </row>
    <row r="322" spans="2:85" x14ac:dyDescent="0.2">
      <c r="B322" s="175"/>
      <c r="C322" s="175"/>
      <c r="D322" s="159"/>
      <c r="E322" s="159"/>
      <c r="F322" s="159"/>
      <c r="G322" s="159"/>
      <c r="H322" s="159"/>
      <c r="I322" s="159"/>
      <c r="J322" s="159"/>
      <c r="K322" s="159"/>
      <c r="L322" s="159"/>
      <c r="M322" s="159"/>
      <c r="N322" s="159"/>
      <c r="O322" s="159"/>
      <c r="P322" s="159"/>
      <c r="Q322" s="159"/>
      <c r="R322" s="159"/>
      <c r="S322" s="159"/>
      <c r="T322" s="159"/>
      <c r="U322" s="159"/>
      <c r="V322" s="159"/>
      <c r="W322" s="159"/>
      <c r="X322" s="159"/>
      <c r="Y322" s="159"/>
      <c r="Z322" s="159"/>
      <c r="AA322" s="159"/>
      <c r="AB322" s="159"/>
      <c r="AC322" s="159"/>
      <c r="AD322" s="159"/>
      <c r="AE322" s="159"/>
      <c r="AF322" s="159"/>
      <c r="AG322" s="159"/>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c r="CF322" s="159"/>
      <c r="CG322" s="159"/>
    </row>
    <row r="323" spans="2:85" x14ac:dyDescent="0.2">
      <c r="B323" s="175"/>
      <c r="C323" s="175"/>
      <c r="D323" s="159"/>
      <c r="E323" s="159"/>
      <c r="F323" s="159"/>
      <c r="G323" s="159"/>
      <c r="H323" s="159"/>
      <c r="I323" s="159"/>
      <c r="J323" s="159"/>
      <c r="K323" s="159"/>
      <c r="L323" s="159"/>
      <c r="M323" s="159"/>
      <c r="N323" s="159"/>
      <c r="O323" s="159"/>
      <c r="P323" s="159"/>
      <c r="Q323" s="159"/>
      <c r="R323" s="159"/>
      <c r="S323" s="159"/>
      <c r="T323" s="159"/>
      <c r="U323" s="159"/>
      <c r="V323" s="159"/>
      <c r="W323" s="159"/>
      <c r="X323" s="159"/>
      <c r="Y323" s="159"/>
      <c r="Z323" s="159"/>
      <c r="AA323" s="159"/>
      <c r="AB323" s="159"/>
      <c r="AC323" s="159"/>
      <c r="AD323" s="159"/>
      <c r="AE323" s="159"/>
      <c r="AF323" s="159"/>
      <c r="AG323" s="159"/>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c r="CF323" s="159"/>
      <c r="CG323" s="159"/>
    </row>
    <row r="324" spans="2:85" x14ac:dyDescent="0.2">
      <c r="B324" s="175"/>
      <c r="C324" s="175"/>
      <c r="D324" s="159"/>
      <c r="E324" s="159"/>
      <c r="F324" s="159"/>
      <c r="G324" s="159"/>
      <c r="H324" s="159"/>
      <c r="I324" s="159"/>
      <c r="J324" s="159"/>
      <c r="K324" s="159"/>
      <c r="L324" s="159"/>
      <c r="M324" s="159"/>
      <c r="N324" s="159"/>
      <c r="O324" s="159"/>
      <c r="P324" s="159"/>
      <c r="Q324" s="159"/>
      <c r="R324" s="159"/>
      <c r="S324" s="159"/>
      <c r="T324" s="159"/>
      <c r="U324" s="159"/>
      <c r="V324" s="159"/>
      <c r="W324" s="159"/>
      <c r="X324" s="159"/>
      <c r="Y324" s="159"/>
      <c r="Z324" s="159"/>
      <c r="AA324" s="159"/>
      <c r="AB324" s="159"/>
      <c r="AC324" s="159"/>
      <c r="AD324" s="159"/>
      <c r="AE324" s="159"/>
      <c r="AF324" s="159"/>
      <c r="AG324" s="159"/>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c r="CF324" s="159"/>
      <c r="CG324" s="159"/>
    </row>
    <row r="325" spans="2:85" x14ac:dyDescent="0.2">
      <c r="B325" s="175"/>
      <c r="C325" s="175"/>
      <c r="D325" s="159"/>
      <c r="E325" s="159"/>
      <c r="F325" s="159"/>
      <c r="G325" s="159"/>
      <c r="H325" s="159"/>
      <c r="I325" s="159"/>
      <c r="J325" s="159"/>
      <c r="K325" s="159"/>
      <c r="L325" s="159"/>
      <c r="M325" s="159"/>
      <c r="N325" s="159"/>
      <c r="O325" s="159"/>
      <c r="P325" s="159"/>
      <c r="Q325" s="159"/>
      <c r="R325" s="159"/>
      <c r="S325" s="159"/>
      <c r="T325" s="159"/>
      <c r="U325" s="159"/>
      <c r="V325" s="159"/>
      <c r="W325" s="159"/>
      <c r="X325" s="159"/>
      <c r="Y325" s="159"/>
      <c r="Z325" s="159"/>
      <c r="AA325" s="159"/>
      <c r="AB325" s="159"/>
      <c r="AC325" s="159"/>
      <c r="AD325" s="159"/>
      <c r="AE325" s="159"/>
      <c r="AF325" s="159"/>
      <c r="AG325" s="159"/>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c r="CF325" s="159"/>
      <c r="CG325" s="159"/>
    </row>
    <row r="326" spans="2:85" x14ac:dyDescent="0.2">
      <c r="B326" s="175"/>
      <c r="C326" s="175"/>
      <c r="D326" s="159"/>
      <c r="E326" s="159"/>
      <c r="F326" s="159"/>
      <c r="G326" s="159"/>
      <c r="H326" s="159"/>
      <c r="I326" s="159"/>
      <c r="J326" s="159"/>
      <c r="K326" s="159"/>
      <c r="L326" s="159"/>
      <c r="M326" s="159"/>
      <c r="N326" s="159"/>
      <c r="O326" s="159"/>
      <c r="P326" s="159"/>
      <c r="Q326" s="159"/>
      <c r="R326" s="159"/>
      <c r="S326" s="159"/>
      <c r="T326" s="159"/>
      <c r="U326" s="159"/>
      <c r="V326" s="159"/>
      <c r="W326" s="159"/>
      <c r="X326" s="159"/>
      <c r="Y326" s="159"/>
      <c r="Z326" s="159"/>
      <c r="AA326" s="159"/>
      <c r="AB326" s="159"/>
      <c r="AC326" s="159"/>
      <c r="AD326" s="159"/>
      <c r="AE326" s="159"/>
      <c r="AF326" s="159"/>
      <c r="AG326" s="159"/>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c r="CF326" s="159"/>
      <c r="CG326" s="159"/>
    </row>
    <row r="327" spans="2:85" x14ac:dyDescent="0.2">
      <c r="B327" s="175"/>
      <c r="C327" s="175"/>
      <c r="D327" s="159"/>
      <c r="E327" s="159"/>
      <c r="F327" s="159"/>
      <c r="G327" s="159"/>
      <c r="H327" s="159"/>
      <c r="I327" s="159"/>
      <c r="J327" s="159"/>
      <c r="K327" s="159"/>
      <c r="L327" s="159"/>
      <c r="M327" s="159"/>
      <c r="N327" s="159"/>
      <c r="O327" s="159"/>
      <c r="P327" s="159"/>
      <c r="Q327" s="159"/>
      <c r="R327" s="159"/>
      <c r="S327" s="159"/>
      <c r="T327" s="159"/>
      <c r="U327" s="159"/>
      <c r="V327" s="159"/>
      <c r="W327" s="159"/>
      <c r="X327" s="159"/>
      <c r="Y327" s="159"/>
      <c r="Z327" s="159"/>
      <c r="AA327" s="159"/>
      <c r="AB327" s="159"/>
      <c r="AC327" s="159"/>
      <c r="AD327" s="159"/>
      <c r="AE327" s="159"/>
      <c r="AF327" s="159"/>
      <c r="AG327" s="159"/>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c r="CF327" s="159"/>
      <c r="CG327" s="159"/>
    </row>
    <row r="328" spans="2:85" x14ac:dyDescent="0.2">
      <c r="B328" s="175"/>
      <c r="C328" s="175"/>
      <c r="D328" s="159"/>
      <c r="E328" s="159"/>
      <c r="F328" s="159"/>
      <c r="G328" s="159"/>
      <c r="H328" s="159"/>
      <c r="I328" s="159"/>
      <c r="J328" s="159"/>
      <c r="K328" s="159"/>
      <c r="L328" s="159"/>
      <c r="M328" s="159"/>
      <c r="N328" s="159"/>
      <c r="O328" s="159"/>
      <c r="P328" s="159"/>
      <c r="Q328" s="159"/>
      <c r="R328" s="159"/>
      <c r="S328" s="159"/>
      <c r="T328" s="159"/>
      <c r="U328" s="159"/>
      <c r="V328" s="159"/>
      <c r="W328" s="159"/>
      <c r="X328" s="159"/>
      <c r="Y328" s="159"/>
      <c r="Z328" s="159"/>
      <c r="AA328" s="159"/>
      <c r="AB328" s="159"/>
      <c r="AC328" s="159"/>
      <c r="AD328" s="159"/>
      <c r="AE328" s="159"/>
      <c r="AF328" s="159"/>
      <c r="AG328" s="159"/>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c r="CF328" s="159"/>
      <c r="CG328" s="159"/>
    </row>
    <row r="329" spans="2:85" x14ac:dyDescent="0.2">
      <c r="B329" s="175"/>
      <c r="C329" s="175"/>
      <c r="D329" s="159"/>
      <c r="E329" s="159"/>
      <c r="F329" s="159"/>
      <c r="G329" s="159"/>
      <c r="H329" s="159"/>
      <c r="I329" s="159"/>
      <c r="J329" s="159"/>
      <c r="K329" s="159"/>
      <c r="L329" s="159"/>
      <c r="M329" s="159"/>
      <c r="N329" s="159"/>
      <c r="O329" s="159"/>
      <c r="P329" s="159"/>
      <c r="Q329" s="159"/>
      <c r="R329" s="159"/>
      <c r="S329" s="159"/>
      <c r="T329" s="159"/>
      <c r="U329" s="159"/>
      <c r="V329" s="159"/>
      <c r="W329" s="159"/>
      <c r="X329" s="159"/>
      <c r="Y329" s="159"/>
      <c r="Z329" s="159"/>
      <c r="AA329" s="159"/>
      <c r="AB329" s="159"/>
      <c r="AC329" s="159"/>
      <c r="AD329" s="159"/>
      <c r="AE329" s="159"/>
      <c r="AF329" s="159"/>
      <c r="AG329" s="159"/>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c r="CF329" s="159"/>
      <c r="CG329" s="159"/>
    </row>
    <row r="330" spans="2:85" x14ac:dyDescent="0.2">
      <c r="B330" s="175"/>
      <c r="C330" s="175"/>
      <c r="D330" s="159"/>
      <c r="E330" s="159"/>
      <c r="F330" s="159"/>
      <c r="G330" s="159"/>
      <c r="H330" s="159"/>
      <c r="I330" s="159"/>
      <c r="J330" s="159"/>
      <c r="K330" s="159"/>
      <c r="L330" s="159"/>
      <c r="M330" s="159"/>
      <c r="N330" s="159"/>
      <c r="O330" s="159"/>
      <c r="P330" s="159"/>
      <c r="Q330" s="159"/>
      <c r="R330" s="159"/>
      <c r="S330" s="159"/>
      <c r="T330" s="159"/>
      <c r="U330" s="159"/>
      <c r="V330" s="159"/>
      <c r="W330" s="159"/>
      <c r="X330" s="159"/>
      <c r="Y330" s="159"/>
      <c r="Z330" s="159"/>
      <c r="AA330" s="159"/>
      <c r="AB330" s="159"/>
      <c r="AC330" s="159"/>
      <c r="AD330" s="159"/>
      <c r="AE330" s="159"/>
      <c r="AF330" s="159"/>
      <c r="AG330" s="159"/>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c r="CF330" s="159"/>
      <c r="CG330" s="159"/>
    </row>
    <row r="331" spans="2:85" x14ac:dyDescent="0.2">
      <c r="B331" s="175"/>
      <c r="C331" s="175"/>
      <c r="D331" s="159"/>
      <c r="E331" s="159"/>
      <c r="F331" s="159"/>
      <c r="G331" s="159"/>
      <c r="H331" s="159"/>
      <c r="I331" s="159"/>
      <c r="J331" s="159"/>
      <c r="K331" s="159"/>
      <c r="L331" s="159"/>
      <c r="M331" s="159"/>
      <c r="N331" s="159"/>
      <c r="O331" s="159"/>
      <c r="P331" s="159"/>
      <c r="Q331" s="159"/>
      <c r="R331" s="159"/>
      <c r="S331" s="159"/>
      <c r="T331" s="159"/>
      <c r="U331" s="159"/>
      <c r="V331" s="159"/>
      <c r="W331" s="159"/>
      <c r="X331" s="159"/>
      <c r="Y331" s="159"/>
      <c r="Z331" s="159"/>
      <c r="AA331" s="159"/>
      <c r="AB331" s="159"/>
      <c r="AC331" s="159"/>
      <c r="AD331" s="159"/>
      <c r="AE331" s="159"/>
      <c r="AF331" s="159"/>
      <c r="AG331" s="159"/>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c r="CF331" s="159"/>
      <c r="CG331" s="159"/>
    </row>
    <row r="332" spans="2:85" x14ac:dyDescent="0.2">
      <c r="B332" s="175"/>
      <c r="C332" s="175"/>
      <c r="D332" s="159"/>
      <c r="E332" s="159"/>
      <c r="F332" s="159"/>
      <c r="G332" s="159"/>
      <c r="H332" s="159"/>
      <c r="I332" s="159"/>
      <c r="J332" s="159"/>
      <c r="K332" s="159"/>
      <c r="L332" s="159"/>
      <c r="M332" s="159"/>
      <c r="N332" s="159"/>
      <c r="O332" s="159"/>
      <c r="P332" s="159"/>
      <c r="Q332" s="159"/>
      <c r="R332" s="159"/>
      <c r="S332" s="159"/>
      <c r="T332" s="159"/>
      <c r="U332" s="159"/>
      <c r="V332" s="159"/>
      <c r="W332" s="159"/>
      <c r="X332" s="159"/>
      <c r="Y332" s="159"/>
      <c r="Z332" s="159"/>
      <c r="AA332" s="159"/>
      <c r="AB332" s="159"/>
      <c r="AC332" s="159"/>
      <c r="AD332" s="159"/>
      <c r="AE332" s="159"/>
      <c r="AF332" s="159"/>
      <c r="AG332" s="159"/>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c r="CF332" s="159"/>
      <c r="CG332" s="159"/>
    </row>
    <row r="333" spans="2:85" x14ac:dyDescent="0.2">
      <c r="B333" s="175"/>
      <c r="C333" s="175"/>
      <c r="D333" s="159"/>
      <c r="E333" s="159"/>
      <c r="F333" s="159"/>
      <c r="G333" s="159"/>
      <c r="H333" s="159"/>
      <c r="I333" s="159"/>
      <c r="J333" s="159"/>
      <c r="K333" s="159"/>
      <c r="L333" s="159"/>
      <c r="M333" s="159"/>
      <c r="N333" s="159"/>
      <c r="O333" s="159"/>
      <c r="P333" s="159"/>
      <c r="Q333" s="159"/>
      <c r="R333" s="159"/>
      <c r="S333" s="159"/>
      <c r="T333" s="159"/>
      <c r="U333" s="159"/>
      <c r="V333" s="159"/>
      <c r="W333" s="159"/>
      <c r="X333" s="159"/>
      <c r="Y333" s="159"/>
      <c r="Z333" s="159"/>
      <c r="AA333" s="159"/>
      <c r="AB333" s="159"/>
      <c r="AC333" s="159"/>
      <c r="AD333" s="159"/>
      <c r="AE333" s="159"/>
      <c r="AF333" s="159"/>
      <c r="AG333" s="159"/>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c r="CF333" s="159"/>
      <c r="CG333" s="159"/>
    </row>
    <row r="334" spans="2:85" x14ac:dyDescent="0.2">
      <c r="B334" s="175"/>
      <c r="C334" s="175"/>
      <c r="D334" s="159"/>
      <c r="E334" s="159"/>
      <c r="F334" s="159"/>
      <c r="G334" s="159"/>
      <c r="H334" s="159"/>
      <c r="I334" s="159"/>
      <c r="J334" s="159"/>
      <c r="K334" s="159"/>
      <c r="L334" s="159"/>
      <c r="M334" s="159"/>
      <c r="N334" s="159"/>
      <c r="O334" s="159"/>
      <c r="P334" s="159"/>
      <c r="Q334" s="159"/>
      <c r="R334" s="159"/>
      <c r="S334" s="159"/>
      <c r="T334" s="159"/>
      <c r="U334" s="159"/>
      <c r="V334" s="159"/>
      <c r="W334" s="159"/>
      <c r="X334" s="159"/>
      <c r="Y334" s="159"/>
      <c r="Z334" s="159"/>
      <c r="AA334" s="159"/>
      <c r="AB334" s="159"/>
      <c r="AC334" s="159"/>
      <c r="AD334" s="159"/>
      <c r="AE334" s="159"/>
      <c r="AF334" s="159"/>
      <c r="AG334" s="159"/>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c r="CF334" s="159"/>
      <c r="CG334" s="159"/>
    </row>
    <row r="335" spans="2:85" x14ac:dyDescent="0.2">
      <c r="B335" s="175"/>
      <c r="C335" s="175"/>
      <c r="D335" s="159"/>
      <c r="E335" s="159"/>
      <c r="F335" s="159"/>
      <c r="G335" s="159"/>
      <c r="H335" s="159"/>
      <c r="I335" s="159"/>
      <c r="J335" s="159"/>
      <c r="K335" s="159"/>
      <c r="L335" s="159"/>
      <c r="M335" s="159"/>
      <c r="N335" s="159"/>
      <c r="O335" s="159"/>
      <c r="P335" s="159"/>
      <c r="Q335" s="159"/>
      <c r="R335" s="159"/>
      <c r="S335" s="159"/>
      <c r="T335" s="159"/>
      <c r="U335" s="159"/>
      <c r="V335" s="159"/>
      <c r="W335" s="159"/>
      <c r="X335" s="159"/>
      <c r="Y335" s="159"/>
      <c r="Z335" s="159"/>
      <c r="AA335" s="159"/>
      <c r="AB335" s="159"/>
      <c r="AC335" s="159"/>
      <c r="AD335" s="159"/>
      <c r="AE335" s="159"/>
      <c r="AF335" s="159"/>
      <c r="AG335" s="159"/>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c r="CF335" s="159"/>
      <c r="CG335" s="159"/>
    </row>
    <row r="336" spans="2:85" x14ac:dyDescent="0.2">
      <c r="B336" s="175"/>
      <c r="C336" s="175"/>
      <c r="D336" s="159"/>
      <c r="E336" s="159"/>
      <c r="F336" s="159"/>
      <c r="G336" s="159"/>
      <c r="H336" s="159"/>
      <c r="I336" s="159"/>
      <c r="J336" s="159"/>
      <c r="K336" s="159"/>
      <c r="L336" s="159"/>
      <c r="M336" s="159"/>
      <c r="N336" s="159"/>
      <c r="O336" s="159"/>
      <c r="P336" s="159"/>
      <c r="Q336" s="159"/>
      <c r="R336" s="159"/>
      <c r="S336" s="159"/>
      <c r="T336" s="159"/>
      <c r="U336" s="159"/>
      <c r="V336" s="159"/>
      <c r="W336" s="159"/>
      <c r="X336" s="159"/>
      <c r="Y336" s="159"/>
      <c r="Z336" s="159"/>
      <c r="AA336" s="159"/>
      <c r="AB336" s="159"/>
      <c r="AC336" s="159"/>
      <c r="AD336" s="159"/>
      <c r="AE336" s="159"/>
      <c r="AF336" s="159"/>
      <c r="AG336" s="159"/>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c r="CF336" s="159"/>
      <c r="CG336" s="159"/>
    </row>
    <row r="337" spans="2:85" x14ac:dyDescent="0.2">
      <c r="B337" s="175"/>
      <c r="C337" s="175"/>
      <c r="D337" s="159"/>
      <c r="E337" s="159"/>
      <c r="F337" s="159"/>
      <c r="G337" s="159"/>
      <c r="H337" s="159"/>
      <c r="I337" s="159"/>
      <c r="J337" s="159"/>
      <c r="K337" s="159"/>
      <c r="L337" s="159"/>
      <c r="M337" s="159"/>
      <c r="N337" s="159"/>
      <c r="O337" s="159"/>
      <c r="P337" s="159"/>
      <c r="Q337" s="159"/>
      <c r="R337" s="159"/>
      <c r="S337" s="159"/>
      <c r="T337" s="159"/>
      <c r="U337" s="159"/>
      <c r="V337" s="159"/>
      <c r="W337" s="159"/>
      <c r="X337" s="159"/>
      <c r="Y337" s="159"/>
      <c r="Z337" s="159"/>
      <c r="AA337" s="159"/>
      <c r="AB337" s="159"/>
      <c r="AC337" s="159"/>
      <c r="AD337" s="159"/>
      <c r="AE337" s="159"/>
      <c r="AF337" s="159"/>
      <c r="AG337" s="159"/>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c r="CF337" s="159"/>
      <c r="CG337" s="159"/>
    </row>
    <row r="338" spans="2:85" x14ac:dyDescent="0.2">
      <c r="B338" s="175"/>
      <c r="C338" s="175"/>
      <c r="D338" s="159"/>
      <c r="E338" s="159"/>
      <c r="F338" s="159"/>
      <c r="G338" s="159"/>
      <c r="H338" s="159"/>
      <c r="I338" s="159"/>
      <c r="J338" s="159"/>
      <c r="K338" s="159"/>
      <c r="L338" s="159"/>
      <c r="M338" s="159"/>
      <c r="N338" s="159"/>
      <c r="O338" s="159"/>
      <c r="P338" s="159"/>
      <c r="Q338" s="159"/>
      <c r="R338" s="159"/>
      <c r="S338" s="159"/>
      <c r="T338" s="159"/>
      <c r="U338" s="159"/>
      <c r="V338" s="159"/>
      <c r="W338" s="159"/>
      <c r="X338" s="159"/>
      <c r="Y338" s="159"/>
      <c r="Z338" s="159"/>
      <c r="AA338" s="159"/>
      <c r="AB338" s="159"/>
      <c r="AC338" s="159"/>
      <c r="AD338" s="159"/>
      <c r="AE338" s="159"/>
      <c r="AF338" s="159"/>
      <c r="AG338" s="159"/>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c r="CF338" s="159"/>
      <c r="CG338" s="159"/>
    </row>
    <row r="339" spans="2:85" x14ac:dyDescent="0.2">
      <c r="B339" s="175"/>
      <c r="C339" s="175"/>
      <c r="D339" s="159"/>
      <c r="E339" s="159"/>
      <c r="F339" s="159"/>
      <c r="G339" s="159"/>
      <c r="H339" s="159"/>
      <c r="I339" s="159"/>
      <c r="J339" s="159"/>
      <c r="K339" s="159"/>
      <c r="L339" s="159"/>
      <c r="M339" s="159"/>
      <c r="N339" s="159"/>
      <c r="O339" s="159"/>
      <c r="P339" s="159"/>
      <c r="Q339" s="159"/>
      <c r="R339" s="159"/>
      <c r="S339" s="159"/>
      <c r="T339" s="159"/>
      <c r="U339" s="159"/>
      <c r="V339" s="159"/>
      <c r="W339" s="159"/>
      <c r="X339" s="159"/>
      <c r="Y339" s="159"/>
      <c r="Z339" s="159"/>
      <c r="AA339" s="159"/>
      <c r="AB339" s="159"/>
      <c r="AC339" s="159"/>
      <c r="AD339" s="159"/>
      <c r="AE339" s="159"/>
      <c r="AF339" s="159"/>
      <c r="AG339" s="159"/>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c r="CF339" s="159"/>
      <c r="CG339" s="159"/>
    </row>
    <row r="340" spans="2:85" x14ac:dyDescent="0.2">
      <c r="B340" s="175"/>
      <c r="C340" s="175"/>
      <c r="D340" s="159"/>
      <c r="E340" s="159"/>
      <c r="F340" s="159"/>
      <c r="G340" s="159"/>
      <c r="H340" s="159"/>
      <c r="I340" s="159"/>
      <c r="J340" s="159"/>
      <c r="K340" s="159"/>
      <c r="L340" s="159"/>
      <c r="M340" s="159"/>
      <c r="N340" s="159"/>
      <c r="O340" s="159"/>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c r="CF340" s="159"/>
      <c r="CG340" s="159"/>
    </row>
    <row r="341" spans="2:85" x14ac:dyDescent="0.2">
      <c r="B341" s="175"/>
      <c r="C341" s="175"/>
      <c r="D341" s="159"/>
      <c r="E341" s="159"/>
      <c r="F341" s="159"/>
      <c r="G341" s="159"/>
      <c r="H341" s="159"/>
      <c r="I341" s="159"/>
      <c r="J341" s="159"/>
      <c r="K341" s="159"/>
      <c r="L341" s="159"/>
      <c r="M341" s="159"/>
      <c r="N341" s="159"/>
      <c r="O341" s="159"/>
      <c r="P341" s="159"/>
      <c r="Q341" s="159"/>
      <c r="R341" s="159"/>
      <c r="S341" s="159"/>
      <c r="T341" s="159"/>
      <c r="U341" s="159"/>
      <c r="V341" s="159"/>
      <c r="W341" s="159"/>
      <c r="X341" s="159"/>
      <c r="Y341" s="159"/>
      <c r="Z341" s="159"/>
      <c r="AA341" s="159"/>
      <c r="AB341" s="159"/>
      <c r="AC341" s="159"/>
      <c r="AD341" s="159"/>
      <c r="AE341" s="159"/>
      <c r="AF341" s="159"/>
      <c r="AG341" s="159"/>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c r="CF341" s="159"/>
      <c r="CG341" s="159"/>
    </row>
    <row r="342" spans="2:85" x14ac:dyDescent="0.2">
      <c r="B342" s="175"/>
      <c r="C342" s="175"/>
      <c r="D342" s="159"/>
      <c r="E342" s="159"/>
      <c r="F342" s="159"/>
      <c r="G342" s="159"/>
      <c r="H342" s="159"/>
      <c r="I342" s="159"/>
      <c r="J342" s="159"/>
      <c r="K342" s="159"/>
      <c r="L342" s="159"/>
      <c r="M342" s="159"/>
      <c r="N342" s="159"/>
      <c r="O342" s="159"/>
      <c r="P342" s="159"/>
      <c r="Q342" s="159"/>
      <c r="R342" s="159"/>
      <c r="S342" s="159"/>
      <c r="T342" s="159"/>
      <c r="U342" s="159"/>
      <c r="V342" s="159"/>
      <c r="W342" s="159"/>
      <c r="X342" s="159"/>
      <c r="Y342" s="159"/>
      <c r="Z342" s="159"/>
      <c r="AA342" s="159"/>
      <c r="AB342" s="159"/>
      <c r="AC342" s="159"/>
      <c r="AD342" s="159"/>
      <c r="AE342" s="159"/>
      <c r="AF342" s="159"/>
      <c r="AG342" s="159"/>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c r="CF342" s="159"/>
      <c r="CG342" s="159"/>
    </row>
    <row r="343" spans="2:85" x14ac:dyDescent="0.2">
      <c r="B343" s="175"/>
      <c r="C343" s="175"/>
      <c r="D343" s="159"/>
      <c r="E343" s="159"/>
      <c r="F343" s="159"/>
      <c r="G343" s="159"/>
      <c r="H343" s="159"/>
      <c r="I343" s="159"/>
      <c r="J343" s="159"/>
      <c r="K343" s="159"/>
      <c r="L343" s="159"/>
      <c r="M343" s="159"/>
      <c r="N343" s="159"/>
      <c r="O343" s="159"/>
      <c r="P343" s="159"/>
      <c r="Q343" s="159"/>
      <c r="R343" s="159"/>
      <c r="S343" s="159"/>
      <c r="T343" s="159"/>
      <c r="U343" s="159"/>
      <c r="V343" s="159"/>
      <c r="W343" s="159"/>
      <c r="X343" s="159"/>
      <c r="Y343" s="159"/>
      <c r="Z343" s="159"/>
      <c r="AA343" s="159"/>
      <c r="AB343" s="159"/>
      <c r="AC343" s="159"/>
      <c r="AD343" s="159"/>
      <c r="AE343" s="159"/>
      <c r="AF343" s="159"/>
      <c r="AG343" s="159"/>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c r="CF343" s="159"/>
      <c r="CG343" s="159"/>
    </row>
    <row r="344" spans="2:85" x14ac:dyDescent="0.2">
      <c r="B344" s="175"/>
      <c r="C344" s="175"/>
      <c r="D344" s="159"/>
      <c r="E344" s="159"/>
      <c r="F344" s="159"/>
      <c r="G344" s="159"/>
      <c r="H344" s="159"/>
      <c r="I344" s="159"/>
      <c r="J344" s="159"/>
      <c r="K344" s="159"/>
      <c r="L344" s="159"/>
      <c r="M344" s="159"/>
      <c r="N344" s="159"/>
      <c r="O344" s="159"/>
      <c r="P344" s="159"/>
      <c r="Q344" s="159"/>
      <c r="R344" s="159"/>
      <c r="S344" s="159"/>
      <c r="T344" s="159"/>
      <c r="U344" s="159"/>
      <c r="V344" s="159"/>
      <c r="W344" s="159"/>
      <c r="X344" s="159"/>
      <c r="Y344" s="159"/>
      <c r="Z344" s="159"/>
      <c r="AA344" s="159"/>
      <c r="AB344" s="159"/>
      <c r="AC344" s="159"/>
      <c r="AD344" s="159"/>
      <c r="AE344" s="159"/>
      <c r="AF344" s="159"/>
      <c r="AG344" s="159"/>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c r="CF344" s="159"/>
      <c r="CG344" s="159"/>
    </row>
    <row r="345" spans="2:85" x14ac:dyDescent="0.2">
      <c r="B345" s="175"/>
      <c r="C345" s="175"/>
      <c r="D345" s="159"/>
      <c r="E345" s="159"/>
      <c r="F345" s="159"/>
      <c r="G345" s="159"/>
      <c r="H345" s="159"/>
      <c r="I345" s="159"/>
      <c r="J345" s="159"/>
      <c r="K345" s="159"/>
      <c r="L345" s="159"/>
      <c r="M345" s="159"/>
      <c r="N345" s="159"/>
      <c r="O345" s="159"/>
      <c r="P345" s="159"/>
      <c r="Q345" s="159"/>
      <c r="R345" s="159"/>
      <c r="S345" s="159"/>
      <c r="T345" s="159"/>
      <c r="U345" s="159"/>
      <c r="V345" s="159"/>
      <c r="W345" s="159"/>
      <c r="X345" s="159"/>
      <c r="Y345" s="159"/>
      <c r="Z345" s="159"/>
      <c r="AA345" s="159"/>
      <c r="AB345" s="159"/>
      <c r="AC345" s="159"/>
      <c r="AD345" s="159"/>
      <c r="AE345" s="159"/>
      <c r="AF345" s="159"/>
      <c r="AG345" s="159"/>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c r="CF345" s="159"/>
      <c r="CG345" s="159"/>
    </row>
    <row r="346" spans="2:85" x14ac:dyDescent="0.2">
      <c r="B346" s="175"/>
      <c r="C346" s="175"/>
      <c r="D346" s="159"/>
      <c r="E346" s="159"/>
      <c r="F346" s="159"/>
      <c r="G346" s="159"/>
      <c r="H346" s="159"/>
      <c r="I346" s="159"/>
      <c r="J346" s="159"/>
      <c r="K346" s="159"/>
      <c r="L346" s="159"/>
      <c r="M346" s="159"/>
      <c r="N346" s="159"/>
      <c r="O346" s="159"/>
      <c r="P346" s="159"/>
      <c r="Q346" s="159"/>
      <c r="R346" s="159"/>
      <c r="S346" s="159"/>
      <c r="T346" s="159"/>
      <c r="U346" s="159"/>
      <c r="V346" s="159"/>
      <c r="W346" s="159"/>
      <c r="X346" s="159"/>
      <c r="Y346" s="159"/>
      <c r="Z346" s="159"/>
      <c r="AA346" s="159"/>
      <c r="AB346" s="159"/>
      <c r="AC346" s="159"/>
      <c r="AD346" s="159"/>
      <c r="AE346" s="159"/>
      <c r="AF346" s="159"/>
      <c r="AG346" s="159"/>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c r="CF346" s="159"/>
      <c r="CG346" s="159"/>
    </row>
    <row r="347" spans="2:85" x14ac:dyDescent="0.2">
      <c r="B347" s="175"/>
      <c r="C347" s="175"/>
      <c r="D347" s="159"/>
      <c r="E347" s="159"/>
      <c r="F347" s="159"/>
      <c r="G347" s="159"/>
      <c r="H347" s="159"/>
      <c r="I347" s="159"/>
      <c r="J347" s="159"/>
      <c r="K347" s="159"/>
      <c r="L347" s="159"/>
      <c r="M347" s="159"/>
      <c r="N347" s="159"/>
      <c r="O347" s="159"/>
      <c r="P347" s="159"/>
      <c r="Q347" s="159"/>
      <c r="R347" s="159"/>
      <c r="S347" s="159"/>
      <c r="T347" s="159"/>
      <c r="U347" s="159"/>
      <c r="V347" s="159"/>
      <c r="W347" s="159"/>
      <c r="X347" s="159"/>
      <c r="Y347" s="159"/>
      <c r="Z347" s="159"/>
      <c r="AA347" s="159"/>
      <c r="AB347" s="159"/>
      <c r="AC347" s="159"/>
      <c r="AD347" s="159"/>
      <c r="AE347" s="159"/>
      <c r="AF347" s="159"/>
      <c r="AG347" s="159"/>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c r="CF347" s="159"/>
      <c r="CG347" s="159"/>
    </row>
    <row r="348" spans="2:85" x14ac:dyDescent="0.2">
      <c r="B348" s="175"/>
      <c r="C348" s="175"/>
      <c r="D348" s="159"/>
      <c r="E348" s="159"/>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c r="CF348" s="159"/>
      <c r="CG348" s="159"/>
    </row>
    <row r="349" spans="2:85" x14ac:dyDescent="0.2">
      <c r="B349" s="175"/>
      <c r="C349" s="175"/>
      <c r="D349" s="159"/>
      <c r="E349" s="159"/>
      <c r="F349" s="159"/>
      <c r="G349" s="159"/>
      <c r="H349" s="159"/>
      <c r="I349" s="159"/>
      <c r="J349" s="159"/>
      <c r="K349" s="159"/>
      <c r="L349" s="159"/>
      <c r="M349" s="159"/>
      <c r="N349" s="159"/>
      <c r="O349" s="159"/>
      <c r="P349" s="159"/>
      <c r="Q349" s="159"/>
      <c r="R349" s="159"/>
      <c r="S349" s="159"/>
      <c r="T349" s="159"/>
      <c r="U349" s="159"/>
      <c r="V349" s="159"/>
      <c r="W349" s="159"/>
      <c r="X349" s="159"/>
      <c r="Y349" s="159"/>
      <c r="Z349" s="159"/>
      <c r="AA349" s="159"/>
      <c r="AB349" s="159"/>
      <c r="AC349" s="159"/>
      <c r="AD349" s="159"/>
      <c r="AE349" s="159"/>
      <c r="AF349" s="159"/>
      <c r="AG349" s="159"/>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c r="CF349" s="159"/>
      <c r="CG349" s="159"/>
    </row>
    <row r="350" spans="2:85" x14ac:dyDescent="0.2">
      <c r="B350" s="175"/>
      <c r="C350" s="175"/>
      <c r="D350" s="159"/>
      <c r="E350" s="159"/>
      <c r="F350" s="159"/>
      <c r="G350" s="159"/>
      <c r="H350" s="159"/>
      <c r="I350" s="159"/>
      <c r="J350" s="159"/>
      <c r="K350" s="159"/>
      <c r="L350" s="159"/>
      <c r="M350" s="159"/>
      <c r="N350" s="159"/>
      <c r="O350" s="159"/>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c r="CF350" s="159"/>
      <c r="CG350" s="159"/>
    </row>
    <row r="351" spans="2:85" x14ac:dyDescent="0.2">
      <c r="B351" s="175"/>
      <c r="C351" s="175"/>
      <c r="D351" s="159"/>
      <c r="E351" s="159"/>
      <c r="F351" s="159"/>
      <c r="G351" s="159"/>
      <c r="H351" s="159"/>
      <c r="I351" s="159"/>
      <c r="J351" s="159"/>
      <c r="K351" s="159"/>
      <c r="L351" s="159"/>
      <c r="M351" s="159"/>
      <c r="N351" s="159"/>
      <c r="O351" s="159"/>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c r="CF351" s="159"/>
      <c r="CG351" s="159"/>
    </row>
    <row r="352" spans="2:85" x14ac:dyDescent="0.2">
      <c r="B352" s="175"/>
      <c r="C352" s="175"/>
      <c r="D352" s="159"/>
      <c r="E352" s="159"/>
      <c r="F352" s="159"/>
      <c r="G352" s="159"/>
      <c r="H352" s="159"/>
      <c r="I352" s="159"/>
      <c r="J352" s="159"/>
      <c r="K352" s="159"/>
      <c r="L352" s="159"/>
      <c r="M352" s="159"/>
      <c r="N352" s="159"/>
      <c r="O352" s="159"/>
      <c r="P352" s="159"/>
      <c r="Q352" s="159"/>
      <c r="R352" s="159"/>
      <c r="S352" s="159"/>
      <c r="T352" s="159"/>
      <c r="U352" s="159"/>
      <c r="V352" s="159"/>
      <c r="W352" s="159"/>
      <c r="X352" s="159"/>
      <c r="Y352" s="159"/>
      <c r="Z352" s="159"/>
      <c r="AA352" s="159"/>
      <c r="AB352" s="159"/>
      <c r="AC352" s="159"/>
      <c r="AD352" s="159"/>
      <c r="AE352" s="159"/>
      <c r="AF352" s="159"/>
      <c r="AG352" s="159"/>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c r="CF352" s="159"/>
      <c r="CG352" s="159"/>
    </row>
    <row r="353" spans="2:85" x14ac:dyDescent="0.2">
      <c r="B353" s="175"/>
      <c r="C353" s="175"/>
      <c r="D353" s="159"/>
      <c r="E353" s="159"/>
      <c r="F353" s="159"/>
      <c r="G353" s="159"/>
      <c r="H353" s="159"/>
      <c r="I353" s="159"/>
      <c r="J353" s="159"/>
      <c r="K353" s="159"/>
      <c r="L353" s="159"/>
      <c r="M353" s="159"/>
      <c r="N353" s="159"/>
      <c r="O353" s="159"/>
      <c r="P353" s="159"/>
      <c r="Q353" s="159"/>
      <c r="R353" s="159"/>
      <c r="S353" s="159"/>
      <c r="T353" s="159"/>
      <c r="U353" s="159"/>
      <c r="V353" s="159"/>
      <c r="W353" s="159"/>
      <c r="X353" s="159"/>
      <c r="Y353" s="159"/>
      <c r="Z353" s="159"/>
      <c r="AA353" s="159"/>
      <c r="AB353" s="159"/>
      <c r="AC353" s="159"/>
      <c r="AD353" s="159"/>
      <c r="AE353" s="159"/>
      <c r="AF353" s="159"/>
      <c r="AG353" s="159"/>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c r="CF353" s="159"/>
      <c r="CG353" s="159"/>
    </row>
    <row r="354" spans="2:85" x14ac:dyDescent="0.2">
      <c r="B354" s="175"/>
      <c r="C354" s="175"/>
      <c r="D354" s="159"/>
      <c r="E354" s="159"/>
      <c r="F354" s="159"/>
      <c r="G354" s="159"/>
      <c r="H354" s="159"/>
      <c r="I354" s="159"/>
      <c r="J354" s="159"/>
      <c r="K354" s="159"/>
      <c r="L354" s="159"/>
      <c r="M354" s="159"/>
      <c r="N354" s="159"/>
      <c r="O354" s="159"/>
      <c r="P354" s="159"/>
      <c r="Q354" s="159"/>
      <c r="R354" s="159"/>
      <c r="S354" s="159"/>
      <c r="T354" s="159"/>
      <c r="U354" s="159"/>
      <c r="V354" s="159"/>
      <c r="W354" s="159"/>
      <c r="X354" s="159"/>
      <c r="Y354" s="159"/>
      <c r="Z354" s="159"/>
      <c r="AA354" s="159"/>
      <c r="AB354" s="159"/>
      <c r="AC354" s="159"/>
      <c r="AD354" s="159"/>
      <c r="AE354" s="159"/>
      <c r="AF354" s="159"/>
      <c r="AG354" s="159"/>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c r="CF354" s="159"/>
      <c r="CG354" s="159"/>
    </row>
    <row r="355" spans="2:85" x14ac:dyDescent="0.2">
      <c r="B355" s="175"/>
      <c r="C355" s="175"/>
      <c r="D355" s="159"/>
      <c r="E355" s="159"/>
      <c r="F355" s="159"/>
      <c r="G355" s="159"/>
      <c r="H355" s="159"/>
      <c r="I355" s="159"/>
      <c r="J355" s="159"/>
      <c r="K355" s="159"/>
      <c r="L355" s="159"/>
      <c r="M355" s="159"/>
      <c r="N355" s="159"/>
      <c r="O355" s="159"/>
      <c r="P355" s="159"/>
      <c r="Q355" s="159"/>
      <c r="R355" s="159"/>
      <c r="S355" s="159"/>
      <c r="T355" s="159"/>
      <c r="U355" s="159"/>
      <c r="V355" s="159"/>
      <c r="W355" s="159"/>
      <c r="X355" s="159"/>
      <c r="Y355" s="159"/>
      <c r="Z355" s="159"/>
      <c r="AA355" s="159"/>
      <c r="AB355" s="159"/>
      <c r="AC355" s="159"/>
      <c r="AD355" s="159"/>
      <c r="AE355" s="159"/>
      <c r="AF355" s="159"/>
      <c r="AG355" s="159"/>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c r="CF355" s="159"/>
      <c r="CG355" s="159"/>
    </row>
    <row r="356" spans="2:85" x14ac:dyDescent="0.2">
      <c r="B356" s="175"/>
      <c r="C356" s="175"/>
      <c r="D356" s="159"/>
      <c r="E356" s="159"/>
      <c r="F356" s="159"/>
      <c r="G356" s="159"/>
      <c r="H356" s="159"/>
      <c r="I356" s="159"/>
      <c r="J356" s="159"/>
      <c r="K356" s="159"/>
      <c r="L356" s="159"/>
      <c r="M356" s="159"/>
      <c r="N356" s="159"/>
      <c r="O356" s="159"/>
      <c r="P356" s="159"/>
      <c r="Q356" s="159"/>
      <c r="R356" s="159"/>
      <c r="S356" s="159"/>
      <c r="T356" s="159"/>
      <c r="U356" s="159"/>
      <c r="V356" s="159"/>
      <c r="W356" s="159"/>
      <c r="X356" s="159"/>
      <c r="Y356" s="159"/>
      <c r="Z356" s="159"/>
      <c r="AA356" s="159"/>
      <c r="AB356" s="159"/>
      <c r="AC356" s="159"/>
      <c r="AD356" s="159"/>
      <c r="AE356" s="159"/>
      <c r="AF356" s="159"/>
      <c r="AG356" s="159"/>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c r="CF356" s="159"/>
      <c r="CG356" s="159"/>
    </row>
    <row r="357" spans="2:85" x14ac:dyDescent="0.2">
      <c r="B357" s="175"/>
      <c r="C357" s="175"/>
      <c r="D357" s="159"/>
      <c r="E357" s="159"/>
      <c r="F357" s="159"/>
      <c r="G357" s="159"/>
      <c r="H357" s="159"/>
      <c r="I357" s="159"/>
      <c r="J357" s="159"/>
      <c r="K357" s="159"/>
      <c r="L357" s="159"/>
      <c r="M357" s="159"/>
      <c r="N357" s="159"/>
      <c r="O357" s="159"/>
      <c r="P357" s="159"/>
      <c r="Q357" s="159"/>
      <c r="R357" s="159"/>
      <c r="S357" s="159"/>
      <c r="T357" s="159"/>
      <c r="U357" s="159"/>
      <c r="V357" s="159"/>
      <c r="W357" s="159"/>
      <c r="X357" s="159"/>
      <c r="Y357" s="159"/>
      <c r="Z357" s="159"/>
      <c r="AA357" s="159"/>
      <c r="AB357" s="159"/>
      <c r="AC357" s="159"/>
      <c r="AD357" s="159"/>
      <c r="AE357" s="159"/>
      <c r="AF357" s="159"/>
      <c r="AG357" s="159"/>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c r="CF357" s="159"/>
      <c r="CG357" s="159"/>
    </row>
    <row r="358" spans="2:85" x14ac:dyDescent="0.2">
      <c r="B358" s="175"/>
      <c r="C358" s="175"/>
      <c r="D358" s="159"/>
      <c r="E358" s="159"/>
      <c r="F358" s="159"/>
      <c r="G358" s="159"/>
      <c r="H358" s="159"/>
      <c r="I358" s="159"/>
      <c r="J358" s="159"/>
      <c r="K358" s="159"/>
      <c r="L358" s="159"/>
      <c r="M358" s="159"/>
      <c r="N358" s="159"/>
      <c r="O358" s="159"/>
      <c r="P358" s="159"/>
      <c r="Q358" s="159"/>
      <c r="R358" s="159"/>
      <c r="S358" s="159"/>
      <c r="T358" s="159"/>
      <c r="U358" s="159"/>
      <c r="V358" s="159"/>
      <c r="W358" s="159"/>
      <c r="X358" s="159"/>
      <c r="Y358" s="159"/>
      <c r="Z358" s="159"/>
      <c r="AA358" s="159"/>
      <c r="AB358" s="159"/>
      <c r="AC358" s="159"/>
      <c r="AD358" s="159"/>
      <c r="AE358" s="159"/>
      <c r="AF358" s="159"/>
      <c r="AG358" s="159"/>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c r="CF358" s="159"/>
      <c r="CG358" s="159"/>
    </row>
    <row r="359" spans="2:85" x14ac:dyDescent="0.2">
      <c r="B359" s="175"/>
      <c r="C359" s="175"/>
      <c r="D359" s="159"/>
      <c r="E359" s="159"/>
      <c r="F359" s="159"/>
      <c r="G359" s="159"/>
      <c r="H359" s="159"/>
      <c r="I359" s="159"/>
      <c r="J359" s="159"/>
      <c r="K359" s="159"/>
      <c r="L359" s="159"/>
      <c r="M359" s="159"/>
      <c r="N359" s="159"/>
      <c r="O359" s="159"/>
      <c r="P359" s="159"/>
      <c r="Q359" s="159"/>
      <c r="R359" s="159"/>
      <c r="S359" s="159"/>
      <c r="T359" s="159"/>
      <c r="U359" s="159"/>
      <c r="V359" s="159"/>
      <c r="W359" s="159"/>
      <c r="X359" s="159"/>
      <c r="Y359" s="159"/>
      <c r="Z359" s="159"/>
      <c r="AA359" s="159"/>
      <c r="AB359" s="159"/>
      <c r="AC359" s="159"/>
      <c r="AD359" s="159"/>
      <c r="AE359" s="159"/>
      <c r="AF359" s="159"/>
      <c r="AG359" s="159"/>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c r="CF359" s="159"/>
      <c r="CG359" s="159"/>
    </row>
    <row r="360" spans="2:85" x14ac:dyDescent="0.2">
      <c r="B360" s="175"/>
      <c r="C360" s="175"/>
      <c r="D360" s="159"/>
      <c r="E360" s="159"/>
      <c r="F360" s="159"/>
      <c r="G360" s="159"/>
      <c r="H360" s="159"/>
      <c r="I360" s="159"/>
      <c r="J360" s="159"/>
      <c r="K360" s="159"/>
      <c r="L360" s="159"/>
      <c r="M360" s="159"/>
      <c r="N360" s="159"/>
      <c r="O360" s="159"/>
      <c r="P360" s="159"/>
      <c r="Q360" s="159"/>
      <c r="R360" s="159"/>
      <c r="S360" s="159"/>
      <c r="T360" s="159"/>
      <c r="U360" s="159"/>
      <c r="V360" s="159"/>
      <c r="W360" s="159"/>
      <c r="X360" s="159"/>
      <c r="Y360" s="159"/>
      <c r="Z360" s="159"/>
      <c r="AA360" s="159"/>
      <c r="AB360" s="159"/>
      <c r="AC360" s="159"/>
      <c r="AD360" s="159"/>
      <c r="AE360" s="159"/>
      <c r="AF360" s="159"/>
      <c r="AG360" s="159"/>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c r="CF360" s="159"/>
      <c r="CG360" s="159"/>
    </row>
    <row r="361" spans="2:85" x14ac:dyDescent="0.2">
      <c r="B361" s="175"/>
      <c r="C361" s="175"/>
      <c r="D361" s="159"/>
      <c r="E361" s="159"/>
      <c r="F361" s="159"/>
      <c r="G361" s="159"/>
      <c r="H361" s="159"/>
      <c r="I361" s="159"/>
      <c r="J361" s="159"/>
      <c r="K361" s="159"/>
      <c r="L361" s="159"/>
      <c r="M361" s="159"/>
      <c r="N361" s="159"/>
      <c r="O361" s="159"/>
      <c r="P361" s="159"/>
      <c r="Q361" s="159"/>
      <c r="R361" s="159"/>
      <c r="S361" s="159"/>
      <c r="T361" s="159"/>
      <c r="U361" s="159"/>
      <c r="V361" s="159"/>
      <c r="W361" s="159"/>
      <c r="X361" s="159"/>
      <c r="Y361" s="159"/>
      <c r="Z361" s="159"/>
      <c r="AA361" s="159"/>
      <c r="AB361" s="159"/>
      <c r="AC361" s="159"/>
      <c r="AD361" s="159"/>
      <c r="AE361" s="159"/>
      <c r="AF361" s="159"/>
      <c r="AG361" s="159"/>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c r="CF361" s="159"/>
      <c r="CG361" s="159"/>
    </row>
    <row r="362" spans="2:85" x14ac:dyDescent="0.2">
      <c r="B362" s="175"/>
      <c r="C362" s="175"/>
      <c r="D362" s="159"/>
      <c r="E362" s="159"/>
      <c r="F362" s="159"/>
      <c r="G362" s="159"/>
      <c r="H362" s="159"/>
      <c r="I362" s="159"/>
      <c r="J362" s="159"/>
      <c r="K362" s="159"/>
      <c r="L362" s="159"/>
      <c r="M362" s="159"/>
      <c r="N362" s="159"/>
      <c r="O362" s="159"/>
      <c r="P362" s="159"/>
      <c r="Q362" s="159"/>
      <c r="R362" s="159"/>
      <c r="S362" s="159"/>
      <c r="T362" s="159"/>
      <c r="U362" s="159"/>
      <c r="V362" s="159"/>
      <c r="W362" s="159"/>
      <c r="X362" s="159"/>
      <c r="Y362" s="159"/>
      <c r="Z362" s="159"/>
      <c r="AA362" s="159"/>
      <c r="AB362" s="159"/>
      <c r="AC362" s="159"/>
      <c r="AD362" s="159"/>
      <c r="AE362" s="159"/>
      <c r="AF362" s="159"/>
      <c r="AG362" s="159"/>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c r="CF362" s="159"/>
      <c r="CG362" s="159"/>
    </row>
    <row r="363" spans="2:85" x14ac:dyDescent="0.2">
      <c r="B363" s="175"/>
      <c r="C363" s="175"/>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59"/>
      <c r="Z363" s="159"/>
      <c r="AA363" s="159"/>
      <c r="AB363" s="159"/>
      <c r="AC363" s="159"/>
      <c r="AD363" s="159"/>
      <c r="AE363" s="159"/>
      <c r="AF363" s="159"/>
      <c r="AG363" s="159"/>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c r="CF363" s="159"/>
      <c r="CG363" s="159"/>
    </row>
    <row r="364" spans="2:85" x14ac:dyDescent="0.2">
      <c r="B364" s="175"/>
      <c r="C364" s="175"/>
      <c r="D364" s="159"/>
      <c r="E364" s="159"/>
      <c r="F364" s="159"/>
      <c r="G364" s="159"/>
      <c r="H364" s="159"/>
      <c r="I364" s="159"/>
      <c r="J364" s="159"/>
      <c r="K364" s="159"/>
      <c r="L364" s="159"/>
      <c r="M364" s="159"/>
      <c r="N364" s="159"/>
      <c r="O364" s="159"/>
      <c r="P364" s="159"/>
      <c r="Q364" s="159"/>
      <c r="R364" s="159"/>
      <c r="S364" s="159"/>
      <c r="T364" s="159"/>
      <c r="U364" s="159"/>
      <c r="V364" s="159"/>
      <c r="W364" s="159"/>
      <c r="X364" s="159"/>
      <c r="Y364" s="159"/>
      <c r="Z364" s="159"/>
      <c r="AA364" s="159"/>
      <c r="AB364" s="159"/>
      <c r="AC364" s="159"/>
      <c r="AD364" s="159"/>
      <c r="AE364" s="159"/>
      <c r="AF364" s="159"/>
      <c r="AG364" s="159"/>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c r="CF364" s="159"/>
      <c r="CG364" s="159"/>
    </row>
    <row r="365" spans="2:85" x14ac:dyDescent="0.2">
      <c r="B365" s="175"/>
      <c r="C365" s="175"/>
      <c r="D365" s="159"/>
      <c r="E365" s="159"/>
      <c r="F365" s="159"/>
      <c r="G365" s="159"/>
      <c r="H365" s="159"/>
      <c r="I365" s="159"/>
      <c r="J365" s="159"/>
      <c r="K365" s="159"/>
      <c r="L365" s="159"/>
      <c r="M365" s="159"/>
      <c r="N365" s="159"/>
      <c r="O365" s="159"/>
      <c r="P365" s="159"/>
      <c r="Q365" s="159"/>
      <c r="R365" s="159"/>
      <c r="S365" s="159"/>
      <c r="T365" s="159"/>
      <c r="U365" s="159"/>
      <c r="V365" s="159"/>
      <c r="W365" s="159"/>
      <c r="X365" s="159"/>
      <c r="Y365" s="159"/>
      <c r="Z365" s="159"/>
      <c r="AA365" s="159"/>
      <c r="AB365" s="159"/>
      <c r="AC365" s="159"/>
      <c r="AD365" s="159"/>
      <c r="AE365" s="159"/>
      <c r="AF365" s="159"/>
      <c r="AG365" s="159"/>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c r="CF365" s="159"/>
      <c r="CG365" s="159"/>
    </row>
    <row r="366" spans="2:85" x14ac:dyDescent="0.2">
      <c r="B366" s="175"/>
      <c r="C366" s="175"/>
      <c r="D366" s="159"/>
      <c r="E366" s="159"/>
      <c r="F366" s="159"/>
      <c r="G366" s="159"/>
      <c r="H366" s="159"/>
      <c r="I366" s="159"/>
      <c r="J366" s="159"/>
      <c r="K366" s="159"/>
      <c r="L366" s="159"/>
      <c r="M366" s="159"/>
      <c r="N366" s="159"/>
      <c r="O366" s="159"/>
      <c r="P366" s="159"/>
      <c r="Q366" s="159"/>
      <c r="R366" s="159"/>
      <c r="S366" s="159"/>
      <c r="T366" s="159"/>
      <c r="U366" s="159"/>
      <c r="V366" s="159"/>
      <c r="W366" s="159"/>
      <c r="X366" s="159"/>
      <c r="Y366" s="159"/>
      <c r="Z366" s="159"/>
      <c r="AA366" s="159"/>
      <c r="AB366" s="159"/>
      <c r="AC366" s="159"/>
      <c r="AD366" s="159"/>
      <c r="AE366" s="159"/>
      <c r="AF366" s="159"/>
      <c r="AG366" s="159"/>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c r="CF366" s="159"/>
      <c r="CG366" s="159"/>
    </row>
    <row r="367" spans="2:85" x14ac:dyDescent="0.2">
      <c r="B367" s="175"/>
      <c r="C367" s="175"/>
      <c r="D367" s="159"/>
      <c r="E367" s="159"/>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c r="CF367" s="159"/>
      <c r="CG367" s="159"/>
    </row>
    <row r="368" spans="2:85" x14ac:dyDescent="0.2">
      <c r="B368" s="175"/>
      <c r="C368" s="175"/>
      <c r="D368" s="159"/>
      <c r="E368" s="159"/>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c r="CF368" s="159"/>
      <c r="CG368" s="159"/>
    </row>
    <row r="369" spans="2:85" x14ac:dyDescent="0.2">
      <c r="B369" s="175"/>
      <c r="C369" s="175"/>
      <c r="D369" s="159"/>
      <c r="E369" s="159"/>
      <c r="F369" s="159"/>
      <c r="G369" s="159"/>
      <c r="H369" s="159"/>
      <c r="I369" s="159"/>
      <c r="J369" s="159"/>
      <c r="K369" s="159"/>
      <c r="L369" s="159"/>
      <c r="M369" s="159"/>
      <c r="N369" s="159"/>
      <c r="O369" s="159"/>
      <c r="P369" s="159"/>
      <c r="Q369" s="159"/>
      <c r="R369" s="159"/>
      <c r="S369" s="159"/>
      <c r="T369" s="159"/>
      <c r="U369" s="159"/>
      <c r="V369" s="159"/>
      <c r="W369" s="159"/>
      <c r="X369" s="159"/>
      <c r="Y369" s="159"/>
      <c r="Z369" s="159"/>
      <c r="AA369" s="159"/>
      <c r="AB369" s="159"/>
      <c r="AC369" s="159"/>
      <c r="AD369" s="159"/>
      <c r="AE369" s="159"/>
      <c r="AF369" s="159"/>
      <c r="AG369" s="159"/>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c r="CF369" s="159"/>
      <c r="CG369" s="159"/>
    </row>
    <row r="370" spans="2:85" x14ac:dyDescent="0.2">
      <c r="B370" s="175"/>
      <c r="C370" s="175"/>
      <c r="D370" s="159"/>
      <c r="E370" s="159"/>
      <c r="F370" s="159"/>
      <c r="G370" s="159"/>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c r="CF370" s="159"/>
      <c r="CG370" s="159"/>
    </row>
    <row r="371" spans="2:85" x14ac:dyDescent="0.2">
      <c r="B371" s="175"/>
      <c r="C371" s="175"/>
      <c r="D371" s="159"/>
      <c r="E371" s="159"/>
      <c r="F371" s="159"/>
      <c r="G371" s="159"/>
      <c r="H371" s="159"/>
      <c r="I371" s="159"/>
      <c r="J371" s="159"/>
      <c r="K371" s="159"/>
      <c r="L371" s="159"/>
      <c r="M371" s="159"/>
      <c r="N371" s="159"/>
      <c r="O371" s="159"/>
      <c r="P371" s="159"/>
      <c r="Q371" s="159"/>
      <c r="R371" s="159"/>
      <c r="S371" s="159"/>
      <c r="T371" s="159"/>
      <c r="U371" s="159"/>
      <c r="V371" s="159"/>
      <c r="W371" s="159"/>
      <c r="X371" s="159"/>
      <c r="Y371" s="159"/>
      <c r="Z371" s="159"/>
      <c r="AA371" s="159"/>
      <c r="AB371" s="159"/>
      <c r="AC371" s="159"/>
      <c r="AD371" s="159"/>
      <c r="AE371" s="159"/>
      <c r="AF371" s="159"/>
      <c r="AG371" s="159"/>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c r="CF371" s="159"/>
      <c r="CG371" s="159"/>
    </row>
    <row r="372" spans="2:85" x14ac:dyDescent="0.2">
      <c r="B372" s="175"/>
      <c r="C372" s="175"/>
      <c r="D372" s="159"/>
      <c r="E372" s="159"/>
      <c r="F372" s="159"/>
      <c r="G372" s="159"/>
      <c r="H372" s="159"/>
      <c r="I372" s="159"/>
      <c r="J372" s="159"/>
      <c r="K372" s="159"/>
      <c r="L372" s="159"/>
      <c r="M372" s="159"/>
      <c r="N372" s="159"/>
      <c r="O372" s="159"/>
      <c r="P372" s="159"/>
      <c r="Q372" s="159"/>
      <c r="R372" s="159"/>
      <c r="S372" s="159"/>
      <c r="T372" s="159"/>
      <c r="U372" s="159"/>
      <c r="V372" s="159"/>
      <c r="W372" s="159"/>
      <c r="X372" s="159"/>
      <c r="Y372" s="159"/>
      <c r="Z372" s="159"/>
      <c r="AA372" s="159"/>
      <c r="AB372" s="159"/>
      <c r="AC372" s="159"/>
      <c r="AD372" s="159"/>
      <c r="AE372" s="159"/>
      <c r="AF372" s="159"/>
      <c r="AG372" s="159"/>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c r="CF372" s="159"/>
      <c r="CG372" s="159"/>
    </row>
    <row r="373" spans="2:85" x14ac:dyDescent="0.2">
      <c r="B373" s="175"/>
      <c r="C373" s="175"/>
      <c r="D373" s="159"/>
      <c r="E373" s="159"/>
      <c r="F373" s="159"/>
      <c r="G373" s="159"/>
      <c r="H373" s="159"/>
      <c r="I373" s="159"/>
      <c r="J373" s="159"/>
      <c r="K373" s="159"/>
      <c r="L373" s="159"/>
      <c r="M373" s="159"/>
      <c r="N373" s="159"/>
      <c r="O373" s="159"/>
      <c r="P373" s="159"/>
      <c r="Q373" s="159"/>
      <c r="R373" s="159"/>
      <c r="S373" s="159"/>
      <c r="T373" s="159"/>
      <c r="U373" s="159"/>
      <c r="V373" s="159"/>
      <c r="W373" s="159"/>
      <c r="X373" s="159"/>
      <c r="Y373" s="159"/>
      <c r="Z373" s="159"/>
      <c r="AA373" s="159"/>
      <c r="AB373" s="159"/>
      <c r="AC373" s="159"/>
      <c r="AD373" s="159"/>
      <c r="AE373" s="159"/>
      <c r="AF373" s="159"/>
      <c r="AG373" s="159"/>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c r="CF373" s="159"/>
      <c r="CG373" s="159"/>
    </row>
    <row r="374" spans="2:85" x14ac:dyDescent="0.2">
      <c r="B374" s="175"/>
      <c r="C374" s="175"/>
      <c r="D374" s="159"/>
      <c r="E374" s="159"/>
      <c r="F374" s="159"/>
      <c r="G374" s="159"/>
      <c r="H374" s="159"/>
      <c r="I374" s="159"/>
      <c r="J374" s="159"/>
      <c r="K374" s="159"/>
      <c r="L374" s="159"/>
      <c r="M374" s="159"/>
      <c r="N374" s="159"/>
      <c r="O374" s="159"/>
      <c r="P374" s="159"/>
      <c r="Q374" s="159"/>
      <c r="R374" s="159"/>
      <c r="S374" s="159"/>
      <c r="T374" s="159"/>
      <c r="U374" s="159"/>
      <c r="V374" s="159"/>
      <c r="W374" s="159"/>
      <c r="X374" s="159"/>
      <c r="Y374" s="159"/>
      <c r="Z374" s="159"/>
      <c r="AA374" s="159"/>
      <c r="AB374" s="159"/>
      <c r="AC374" s="159"/>
      <c r="AD374" s="159"/>
      <c r="AE374" s="159"/>
      <c r="AF374" s="159"/>
      <c r="AG374" s="159"/>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c r="CF374" s="159"/>
      <c r="CG374" s="159"/>
    </row>
    <row r="375" spans="2:85" x14ac:dyDescent="0.2">
      <c r="B375" s="175"/>
      <c r="C375" s="175"/>
      <c r="D375" s="159"/>
      <c r="E375" s="159"/>
      <c r="F375" s="159"/>
      <c r="G375" s="159"/>
      <c r="H375" s="159"/>
      <c r="I375" s="159"/>
      <c r="J375" s="159"/>
      <c r="K375" s="159"/>
      <c r="L375" s="159"/>
      <c r="M375" s="159"/>
      <c r="N375" s="159"/>
      <c r="O375" s="159"/>
      <c r="P375" s="159"/>
      <c r="Q375" s="159"/>
      <c r="R375" s="159"/>
      <c r="S375" s="159"/>
      <c r="T375" s="159"/>
      <c r="U375" s="159"/>
      <c r="V375" s="159"/>
      <c r="W375" s="159"/>
      <c r="X375" s="159"/>
      <c r="Y375" s="159"/>
      <c r="Z375" s="159"/>
      <c r="AA375" s="159"/>
      <c r="AB375" s="159"/>
      <c r="AC375" s="159"/>
      <c r="AD375" s="159"/>
      <c r="AE375" s="159"/>
      <c r="AF375" s="159"/>
      <c r="AG375" s="159"/>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c r="CF375" s="159"/>
      <c r="CG375" s="159"/>
    </row>
    <row r="376" spans="2:85" x14ac:dyDescent="0.2">
      <c r="B376" s="175"/>
      <c r="C376" s="175"/>
      <c r="D376" s="159"/>
      <c r="E376" s="159"/>
      <c r="F376" s="159"/>
      <c r="G376" s="159"/>
      <c r="H376" s="159"/>
      <c r="I376" s="159"/>
      <c r="J376" s="159"/>
      <c r="K376" s="159"/>
      <c r="L376" s="159"/>
      <c r="M376" s="159"/>
      <c r="N376" s="159"/>
      <c r="O376" s="159"/>
      <c r="P376" s="159"/>
      <c r="Q376" s="159"/>
      <c r="R376" s="159"/>
      <c r="S376" s="159"/>
      <c r="T376" s="159"/>
      <c r="U376" s="159"/>
      <c r="V376" s="159"/>
      <c r="W376" s="159"/>
      <c r="X376" s="159"/>
      <c r="Y376" s="159"/>
      <c r="Z376" s="159"/>
      <c r="AA376" s="159"/>
      <c r="AB376" s="159"/>
      <c r="AC376" s="159"/>
      <c r="AD376" s="159"/>
      <c r="AE376" s="159"/>
      <c r="AF376" s="159"/>
      <c r="AG376" s="159"/>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c r="CF376" s="159"/>
      <c r="CG376" s="159"/>
    </row>
    <row r="377" spans="2:85" x14ac:dyDescent="0.2">
      <c r="B377" s="175"/>
      <c r="C377" s="175"/>
      <c r="D377" s="159"/>
      <c r="E377" s="159"/>
      <c r="F377" s="159"/>
      <c r="G377" s="159"/>
      <c r="H377" s="159"/>
      <c r="I377" s="159"/>
      <c r="J377" s="159"/>
      <c r="K377" s="159"/>
      <c r="L377" s="159"/>
      <c r="M377" s="159"/>
      <c r="N377" s="159"/>
      <c r="O377" s="159"/>
      <c r="P377" s="159"/>
      <c r="Q377" s="159"/>
      <c r="R377" s="159"/>
      <c r="S377" s="159"/>
      <c r="T377" s="159"/>
      <c r="U377" s="159"/>
      <c r="V377" s="159"/>
      <c r="W377" s="159"/>
      <c r="X377" s="159"/>
      <c r="Y377" s="159"/>
      <c r="Z377" s="159"/>
      <c r="AA377" s="159"/>
      <c r="AB377" s="159"/>
      <c r="AC377" s="159"/>
      <c r="AD377" s="159"/>
      <c r="AE377" s="159"/>
      <c r="AF377" s="159"/>
      <c r="AG377" s="159"/>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c r="CF377" s="159"/>
      <c r="CG377" s="159"/>
    </row>
    <row r="378" spans="2:85" x14ac:dyDescent="0.2">
      <c r="B378" s="175"/>
      <c r="C378" s="175"/>
      <c r="D378" s="159"/>
      <c r="E378" s="159"/>
      <c r="F378" s="159"/>
      <c r="G378" s="159"/>
      <c r="H378" s="159"/>
      <c r="I378" s="159"/>
      <c r="J378" s="159"/>
      <c r="K378" s="159"/>
      <c r="L378" s="159"/>
      <c r="M378" s="159"/>
      <c r="N378" s="159"/>
      <c r="O378" s="159"/>
      <c r="P378" s="159"/>
      <c r="Q378" s="159"/>
      <c r="R378" s="159"/>
      <c r="S378" s="159"/>
      <c r="T378" s="159"/>
      <c r="U378" s="159"/>
      <c r="V378" s="159"/>
      <c r="W378" s="159"/>
      <c r="X378" s="159"/>
      <c r="Y378" s="159"/>
      <c r="Z378" s="159"/>
      <c r="AA378" s="159"/>
      <c r="AB378" s="159"/>
      <c r="AC378" s="159"/>
      <c r="AD378" s="159"/>
      <c r="AE378" s="159"/>
      <c r="AF378" s="159"/>
      <c r="AG378" s="159"/>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c r="CF378" s="159"/>
      <c r="CG378" s="159"/>
    </row>
    <row r="379" spans="2:85" x14ac:dyDescent="0.2">
      <c r="B379" s="175"/>
      <c r="C379" s="175"/>
      <c r="D379" s="159"/>
      <c r="E379" s="159"/>
      <c r="F379" s="159"/>
      <c r="G379" s="159"/>
      <c r="H379" s="159"/>
      <c r="I379" s="159"/>
      <c r="J379" s="159"/>
      <c r="K379" s="159"/>
      <c r="L379" s="159"/>
      <c r="M379" s="159"/>
      <c r="N379" s="159"/>
      <c r="O379" s="159"/>
      <c r="P379" s="159"/>
      <c r="Q379" s="159"/>
      <c r="R379" s="159"/>
      <c r="S379" s="159"/>
      <c r="T379" s="159"/>
      <c r="U379" s="159"/>
      <c r="V379" s="159"/>
      <c r="W379" s="159"/>
      <c r="X379" s="159"/>
      <c r="Y379" s="159"/>
      <c r="Z379" s="159"/>
      <c r="AA379" s="159"/>
      <c r="AB379" s="159"/>
      <c r="AC379" s="159"/>
      <c r="AD379" s="159"/>
      <c r="AE379" s="159"/>
      <c r="AF379" s="159"/>
      <c r="AG379" s="159"/>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c r="CF379" s="159"/>
      <c r="CG379" s="159"/>
    </row>
    <row r="380" spans="2:85" x14ac:dyDescent="0.2">
      <c r="B380" s="175"/>
      <c r="C380" s="175"/>
      <c r="D380" s="159"/>
      <c r="E380" s="159"/>
      <c r="F380" s="159"/>
      <c r="G380" s="159"/>
      <c r="H380" s="159"/>
      <c r="I380" s="159"/>
      <c r="J380" s="159"/>
      <c r="K380" s="159"/>
      <c r="L380" s="159"/>
      <c r="M380" s="159"/>
      <c r="N380" s="159"/>
      <c r="O380" s="159"/>
      <c r="P380" s="159"/>
      <c r="Q380" s="159"/>
      <c r="R380" s="159"/>
      <c r="S380" s="159"/>
      <c r="T380" s="159"/>
      <c r="U380" s="159"/>
      <c r="V380" s="159"/>
      <c r="W380" s="159"/>
      <c r="X380" s="159"/>
      <c r="Y380" s="159"/>
      <c r="Z380" s="159"/>
      <c r="AA380" s="159"/>
      <c r="AB380" s="159"/>
      <c r="AC380" s="159"/>
      <c r="AD380" s="159"/>
      <c r="AE380" s="159"/>
      <c r="AF380" s="159"/>
      <c r="AG380" s="159"/>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c r="CF380" s="159"/>
      <c r="CG380" s="159"/>
    </row>
    <row r="381" spans="2:85" x14ac:dyDescent="0.2">
      <c r="B381" s="175"/>
      <c r="C381" s="175"/>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c r="CF381" s="159"/>
      <c r="CG381" s="159"/>
    </row>
    <row r="382" spans="2:85" x14ac:dyDescent="0.2">
      <c r="B382" s="175"/>
      <c r="C382" s="175"/>
      <c r="D382" s="159"/>
      <c r="E382" s="159"/>
      <c r="F382" s="159"/>
      <c r="G382" s="159"/>
      <c r="H382" s="159"/>
      <c r="I382" s="159"/>
      <c r="J382" s="159"/>
      <c r="K382" s="159"/>
      <c r="L382" s="159"/>
      <c r="M382" s="159"/>
      <c r="N382" s="159"/>
      <c r="O382" s="159"/>
      <c r="P382" s="159"/>
      <c r="Q382" s="159"/>
      <c r="R382" s="159"/>
      <c r="S382" s="159"/>
      <c r="T382" s="159"/>
      <c r="U382" s="159"/>
      <c r="V382" s="159"/>
      <c r="W382" s="159"/>
      <c r="X382" s="159"/>
      <c r="Y382" s="159"/>
      <c r="Z382" s="159"/>
      <c r="AA382" s="159"/>
      <c r="AB382" s="159"/>
      <c r="AC382" s="159"/>
      <c r="AD382" s="159"/>
      <c r="AE382" s="159"/>
      <c r="AF382" s="159"/>
      <c r="AG382" s="159"/>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c r="CF382" s="159"/>
      <c r="CG382" s="159"/>
    </row>
    <row r="383" spans="2:85" x14ac:dyDescent="0.2">
      <c r="B383" s="175"/>
      <c r="C383" s="175"/>
      <c r="D383" s="159"/>
      <c r="E383" s="159"/>
      <c r="F383" s="159"/>
      <c r="G383" s="159"/>
      <c r="H383" s="159"/>
      <c r="I383" s="159"/>
      <c r="J383" s="159"/>
      <c r="K383" s="159"/>
      <c r="L383" s="159"/>
      <c r="M383" s="159"/>
      <c r="N383" s="159"/>
      <c r="O383" s="159"/>
      <c r="P383" s="159"/>
      <c r="Q383" s="159"/>
      <c r="R383" s="159"/>
      <c r="S383" s="159"/>
      <c r="T383" s="159"/>
      <c r="U383" s="159"/>
      <c r="V383" s="159"/>
      <c r="W383" s="159"/>
      <c r="X383" s="159"/>
      <c r="Y383" s="159"/>
      <c r="Z383" s="159"/>
      <c r="AA383" s="159"/>
      <c r="AB383" s="159"/>
      <c r="AC383" s="159"/>
      <c r="AD383" s="159"/>
      <c r="AE383" s="159"/>
      <c r="AF383" s="159"/>
      <c r="AG383" s="159"/>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c r="CF383" s="159"/>
      <c r="CG383" s="159"/>
    </row>
    <row r="384" spans="2:85" x14ac:dyDescent="0.2">
      <c r="B384" s="175"/>
      <c r="C384" s="175"/>
      <c r="D384" s="159"/>
      <c r="E384" s="159"/>
      <c r="F384" s="159"/>
      <c r="G384" s="159"/>
      <c r="H384" s="159"/>
      <c r="I384" s="159"/>
      <c r="J384" s="159"/>
      <c r="K384" s="159"/>
      <c r="L384" s="159"/>
      <c r="M384" s="159"/>
      <c r="N384" s="159"/>
      <c r="O384" s="159"/>
      <c r="P384" s="159"/>
      <c r="Q384" s="159"/>
      <c r="R384" s="159"/>
      <c r="S384" s="159"/>
      <c r="T384" s="159"/>
      <c r="U384" s="159"/>
      <c r="V384" s="159"/>
      <c r="W384" s="159"/>
      <c r="X384" s="159"/>
      <c r="Y384" s="159"/>
      <c r="Z384" s="159"/>
      <c r="AA384" s="159"/>
      <c r="AB384" s="159"/>
      <c r="AC384" s="159"/>
      <c r="AD384" s="159"/>
      <c r="AE384" s="159"/>
      <c r="AF384" s="159"/>
      <c r="AG384" s="159"/>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c r="CF384" s="159"/>
      <c r="CG384" s="159"/>
    </row>
    <row r="385" spans="2:85" x14ac:dyDescent="0.2">
      <c r="B385" s="175"/>
      <c r="C385" s="175"/>
      <c r="D385" s="159"/>
      <c r="E385" s="159"/>
      <c r="F385" s="159"/>
      <c r="G385" s="159"/>
      <c r="H385" s="159"/>
      <c r="I385" s="159"/>
      <c r="J385" s="159"/>
      <c r="K385" s="159"/>
      <c r="L385" s="159"/>
      <c r="M385" s="159"/>
      <c r="N385" s="159"/>
      <c r="O385" s="159"/>
      <c r="P385" s="159"/>
      <c r="Q385" s="159"/>
      <c r="R385" s="159"/>
      <c r="S385" s="159"/>
      <c r="T385" s="159"/>
      <c r="U385" s="159"/>
      <c r="V385" s="159"/>
      <c r="W385" s="159"/>
      <c r="X385" s="159"/>
      <c r="Y385" s="159"/>
      <c r="Z385" s="159"/>
      <c r="AA385" s="159"/>
      <c r="AB385" s="159"/>
      <c r="AC385" s="159"/>
      <c r="AD385" s="159"/>
      <c r="AE385" s="159"/>
      <c r="AF385" s="159"/>
      <c r="AG385" s="159"/>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c r="CF385" s="159"/>
      <c r="CG385" s="159"/>
    </row>
    <row r="386" spans="2:85" x14ac:dyDescent="0.2">
      <c r="B386" s="175"/>
      <c r="C386" s="175"/>
      <c r="D386" s="159"/>
      <c r="E386" s="159"/>
      <c r="F386" s="159"/>
      <c r="G386" s="159"/>
      <c r="H386" s="159"/>
      <c r="I386" s="159"/>
      <c r="J386" s="159"/>
      <c r="K386" s="159"/>
      <c r="L386" s="159"/>
      <c r="M386" s="159"/>
      <c r="N386" s="159"/>
      <c r="O386" s="159"/>
      <c r="P386" s="159"/>
      <c r="Q386" s="159"/>
      <c r="R386" s="159"/>
      <c r="S386" s="159"/>
      <c r="T386" s="159"/>
      <c r="U386" s="159"/>
      <c r="V386" s="159"/>
      <c r="W386" s="159"/>
      <c r="X386" s="159"/>
      <c r="Y386" s="159"/>
      <c r="Z386" s="159"/>
      <c r="AA386" s="159"/>
      <c r="AB386" s="159"/>
      <c r="AC386" s="159"/>
      <c r="AD386" s="159"/>
      <c r="AE386" s="159"/>
      <c r="AF386" s="159"/>
      <c r="AG386" s="159"/>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c r="CF386" s="159"/>
      <c r="CG386" s="159"/>
    </row>
    <row r="387" spans="2:85" x14ac:dyDescent="0.2">
      <c r="B387" s="175"/>
      <c r="C387" s="175"/>
      <c r="D387" s="159"/>
      <c r="E387" s="159"/>
      <c r="F387" s="159"/>
      <c r="G387" s="159"/>
      <c r="H387" s="159"/>
      <c r="I387" s="159"/>
      <c r="J387" s="159"/>
      <c r="K387" s="159"/>
      <c r="L387" s="159"/>
      <c r="M387" s="159"/>
      <c r="N387" s="159"/>
      <c r="O387" s="159"/>
      <c r="P387" s="159"/>
      <c r="Q387" s="159"/>
      <c r="R387" s="159"/>
      <c r="S387" s="159"/>
      <c r="T387" s="159"/>
      <c r="U387" s="159"/>
      <c r="V387" s="159"/>
      <c r="W387" s="159"/>
      <c r="X387" s="159"/>
      <c r="Y387" s="159"/>
      <c r="Z387" s="159"/>
      <c r="AA387" s="159"/>
      <c r="AB387" s="159"/>
      <c r="AC387" s="159"/>
      <c r="AD387" s="159"/>
      <c r="AE387" s="159"/>
      <c r="AF387" s="159"/>
      <c r="AG387" s="159"/>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c r="CF387" s="159"/>
      <c r="CG387" s="159"/>
    </row>
    <row r="388" spans="2:85" x14ac:dyDescent="0.2">
      <c r="B388" s="175"/>
      <c r="C388" s="175"/>
      <c r="D388" s="159"/>
      <c r="E388" s="159"/>
      <c r="F388" s="159"/>
      <c r="G388" s="159"/>
      <c r="H388" s="159"/>
      <c r="I388" s="159"/>
      <c r="J388" s="159"/>
      <c r="K388" s="159"/>
      <c r="L388" s="159"/>
      <c r="M388" s="159"/>
      <c r="N388" s="159"/>
      <c r="O388" s="159"/>
      <c r="P388" s="159"/>
      <c r="Q388" s="159"/>
      <c r="R388" s="159"/>
      <c r="S388" s="159"/>
      <c r="T388" s="159"/>
      <c r="U388" s="159"/>
      <c r="V388" s="159"/>
      <c r="W388" s="159"/>
      <c r="X388" s="159"/>
      <c r="Y388" s="159"/>
      <c r="Z388" s="159"/>
      <c r="AA388" s="159"/>
      <c r="AB388" s="159"/>
      <c r="AC388" s="159"/>
      <c r="AD388" s="159"/>
      <c r="AE388" s="159"/>
      <c r="AF388" s="159"/>
      <c r="AG388" s="159"/>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c r="CF388" s="159"/>
      <c r="CG388" s="159"/>
    </row>
    <row r="389" spans="2:85" x14ac:dyDescent="0.2">
      <c r="B389" s="175"/>
      <c r="C389" s="175"/>
      <c r="D389" s="159"/>
      <c r="E389" s="159"/>
      <c r="F389" s="159"/>
      <c r="G389" s="159"/>
      <c r="H389" s="159"/>
      <c r="I389" s="159"/>
      <c r="J389" s="159"/>
      <c r="K389" s="159"/>
      <c r="L389" s="159"/>
      <c r="M389" s="159"/>
      <c r="N389" s="159"/>
      <c r="O389" s="159"/>
      <c r="P389" s="159"/>
      <c r="Q389" s="159"/>
      <c r="R389" s="159"/>
      <c r="S389" s="159"/>
      <c r="T389" s="159"/>
      <c r="U389" s="159"/>
      <c r="V389" s="159"/>
      <c r="W389" s="159"/>
      <c r="X389" s="159"/>
      <c r="Y389" s="159"/>
      <c r="Z389" s="159"/>
      <c r="AA389" s="159"/>
      <c r="AB389" s="159"/>
      <c r="AC389" s="159"/>
      <c r="AD389" s="159"/>
      <c r="AE389" s="159"/>
      <c r="AF389" s="159"/>
      <c r="AG389" s="159"/>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c r="CF389" s="159"/>
      <c r="CG389" s="159"/>
    </row>
    <row r="390" spans="2:85" x14ac:dyDescent="0.2">
      <c r="B390" s="175"/>
      <c r="C390" s="175"/>
      <c r="D390" s="159"/>
      <c r="E390" s="159"/>
      <c r="F390" s="159"/>
      <c r="G390" s="159"/>
      <c r="H390" s="159"/>
      <c r="I390" s="159"/>
      <c r="J390" s="159"/>
      <c r="K390" s="159"/>
      <c r="L390" s="159"/>
      <c r="M390" s="159"/>
      <c r="N390" s="159"/>
      <c r="O390" s="159"/>
      <c r="P390" s="159"/>
      <c r="Q390" s="159"/>
      <c r="R390" s="159"/>
      <c r="S390" s="159"/>
      <c r="T390" s="159"/>
      <c r="U390" s="159"/>
      <c r="V390" s="159"/>
      <c r="W390" s="159"/>
      <c r="X390" s="159"/>
      <c r="Y390" s="159"/>
      <c r="Z390" s="159"/>
      <c r="AA390" s="159"/>
      <c r="AB390" s="159"/>
      <c r="AC390" s="159"/>
      <c r="AD390" s="159"/>
      <c r="AE390" s="159"/>
      <c r="AF390" s="159"/>
      <c r="AG390" s="159"/>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c r="CF390" s="159"/>
      <c r="CG390" s="159"/>
    </row>
    <row r="391" spans="2:85" x14ac:dyDescent="0.2">
      <c r="B391" s="175"/>
      <c r="C391" s="175"/>
      <c r="D391" s="159"/>
      <c r="E391" s="159"/>
      <c r="F391" s="159"/>
      <c r="G391" s="159"/>
      <c r="H391" s="159"/>
      <c r="I391" s="159"/>
      <c r="J391" s="159"/>
      <c r="K391" s="159"/>
      <c r="L391" s="159"/>
      <c r="M391" s="159"/>
      <c r="N391" s="159"/>
      <c r="O391" s="159"/>
      <c r="P391" s="159"/>
      <c r="Q391" s="159"/>
      <c r="R391" s="159"/>
      <c r="S391" s="159"/>
      <c r="T391" s="159"/>
      <c r="U391" s="159"/>
      <c r="V391" s="159"/>
      <c r="W391" s="159"/>
      <c r="X391" s="159"/>
      <c r="Y391" s="159"/>
      <c r="Z391" s="159"/>
      <c r="AA391" s="159"/>
      <c r="AB391" s="159"/>
      <c r="AC391" s="159"/>
      <c r="AD391" s="159"/>
      <c r="AE391" s="159"/>
      <c r="AF391" s="159"/>
      <c r="AG391" s="159"/>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c r="CF391" s="159"/>
      <c r="CG391" s="159"/>
    </row>
    <row r="392" spans="2:85" x14ac:dyDescent="0.2">
      <c r="B392" s="175"/>
      <c r="C392" s="175"/>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c r="CF392" s="159"/>
      <c r="CG392" s="159"/>
    </row>
    <row r="393" spans="2:85" x14ac:dyDescent="0.2">
      <c r="B393" s="175"/>
      <c r="C393" s="175"/>
      <c r="D393" s="159"/>
      <c r="E393" s="159"/>
      <c r="F393" s="159"/>
      <c r="G393" s="159"/>
      <c r="H393" s="159"/>
      <c r="I393" s="159"/>
      <c r="J393" s="159"/>
      <c r="K393" s="159"/>
      <c r="L393" s="159"/>
      <c r="M393" s="159"/>
      <c r="N393" s="159"/>
      <c r="O393" s="159"/>
      <c r="P393" s="159"/>
      <c r="Q393" s="159"/>
      <c r="R393" s="159"/>
      <c r="S393" s="159"/>
      <c r="T393" s="159"/>
      <c r="U393" s="159"/>
      <c r="V393" s="159"/>
      <c r="W393" s="159"/>
      <c r="X393" s="159"/>
      <c r="Y393" s="159"/>
      <c r="Z393" s="159"/>
      <c r="AA393" s="159"/>
      <c r="AB393" s="159"/>
      <c r="AC393" s="159"/>
      <c r="AD393" s="159"/>
      <c r="AE393" s="159"/>
      <c r="AF393" s="159"/>
      <c r="AG393" s="159"/>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c r="CF393" s="159"/>
      <c r="CG393" s="159"/>
    </row>
    <row r="394" spans="2:85" x14ac:dyDescent="0.2">
      <c r="B394" s="175"/>
      <c r="C394" s="175"/>
      <c r="D394" s="159"/>
      <c r="E394" s="159"/>
      <c r="F394" s="159"/>
      <c r="G394" s="159"/>
      <c r="H394" s="159"/>
      <c r="I394" s="159"/>
      <c r="J394" s="159"/>
      <c r="K394" s="159"/>
      <c r="L394" s="159"/>
      <c r="M394" s="159"/>
      <c r="N394" s="159"/>
      <c r="O394" s="159"/>
      <c r="P394" s="159"/>
      <c r="Q394" s="159"/>
      <c r="R394" s="159"/>
      <c r="S394" s="159"/>
      <c r="T394" s="159"/>
      <c r="U394" s="159"/>
      <c r="V394" s="159"/>
      <c r="W394" s="159"/>
      <c r="X394" s="159"/>
      <c r="Y394" s="159"/>
      <c r="Z394" s="159"/>
      <c r="AA394" s="159"/>
      <c r="AB394" s="159"/>
      <c r="AC394" s="159"/>
      <c r="AD394" s="159"/>
      <c r="AE394" s="159"/>
      <c r="AF394" s="159"/>
      <c r="AG394" s="159"/>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c r="CF394" s="159"/>
      <c r="CG394" s="159"/>
    </row>
    <row r="395" spans="2:85" x14ac:dyDescent="0.2">
      <c r="B395" s="175"/>
      <c r="C395" s="175"/>
      <c r="D395" s="159"/>
      <c r="E395" s="159"/>
      <c r="F395" s="159"/>
      <c r="G395" s="159"/>
      <c r="H395" s="159"/>
      <c r="I395" s="159"/>
      <c r="J395" s="159"/>
      <c r="K395" s="159"/>
      <c r="L395" s="159"/>
      <c r="M395" s="159"/>
      <c r="N395" s="159"/>
      <c r="O395" s="159"/>
      <c r="P395" s="159"/>
      <c r="Q395" s="159"/>
      <c r="R395" s="159"/>
      <c r="S395" s="159"/>
      <c r="T395" s="159"/>
      <c r="U395" s="159"/>
      <c r="V395" s="159"/>
      <c r="W395" s="159"/>
      <c r="X395" s="159"/>
      <c r="Y395" s="159"/>
      <c r="Z395" s="159"/>
      <c r="AA395" s="159"/>
      <c r="AB395" s="159"/>
      <c r="AC395" s="159"/>
      <c r="AD395" s="159"/>
      <c r="AE395" s="159"/>
      <c r="AF395" s="159"/>
      <c r="AG395" s="159"/>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c r="CF395" s="159"/>
      <c r="CG395" s="159"/>
    </row>
    <row r="396" spans="2:85" x14ac:dyDescent="0.2">
      <c r="B396" s="175"/>
      <c r="C396" s="175"/>
      <c r="D396" s="159"/>
      <c r="E396" s="159"/>
      <c r="F396" s="159"/>
      <c r="G396" s="159"/>
      <c r="H396" s="159"/>
      <c r="I396" s="159"/>
      <c r="J396" s="159"/>
      <c r="K396" s="159"/>
      <c r="L396" s="159"/>
      <c r="M396" s="159"/>
      <c r="N396" s="159"/>
      <c r="O396" s="159"/>
      <c r="P396" s="159"/>
      <c r="Q396" s="159"/>
      <c r="R396" s="159"/>
      <c r="S396" s="159"/>
      <c r="T396" s="159"/>
      <c r="U396" s="159"/>
      <c r="V396" s="159"/>
      <c r="W396" s="159"/>
      <c r="X396" s="159"/>
      <c r="Y396" s="159"/>
      <c r="Z396" s="159"/>
      <c r="AA396" s="159"/>
      <c r="AB396" s="159"/>
      <c r="AC396" s="159"/>
      <c r="AD396" s="159"/>
      <c r="AE396" s="159"/>
      <c r="AF396" s="159"/>
      <c r="AG396" s="159"/>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c r="CF396" s="159"/>
      <c r="CG396" s="159"/>
    </row>
    <row r="397" spans="2:85" x14ac:dyDescent="0.2">
      <c r="B397" s="175"/>
      <c r="C397" s="175"/>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c r="CF397" s="159"/>
      <c r="CG397" s="159"/>
    </row>
    <row r="398" spans="2:85" x14ac:dyDescent="0.2">
      <c r="B398" s="175"/>
      <c r="C398" s="175"/>
      <c r="D398" s="159"/>
      <c r="E398" s="159"/>
      <c r="F398" s="159"/>
      <c r="G398" s="159"/>
      <c r="H398" s="159"/>
      <c r="I398" s="159"/>
      <c r="J398" s="159"/>
      <c r="K398" s="159"/>
      <c r="L398" s="159"/>
      <c r="M398" s="159"/>
      <c r="N398" s="159"/>
      <c r="O398" s="159"/>
      <c r="P398" s="159"/>
      <c r="Q398" s="159"/>
      <c r="R398" s="159"/>
      <c r="S398" s="159"/>
      <c r="T398" s="159"/>
      <c r="U398" s="159"/>
      <c r="V398" s="159"/>
      <c r="W398" s="159"/>
      <c r="X398" s="159"/>
      <c r="Y398" s="159"/>
      <c r="Z398" s="159"/>
      <c r="AA398" s="159"/>
      <c r="AB398" s="159"/>
      <c r="AC398" s="159"/>
      <c r="AD398" s="159"/>
      <c r="AE398" s="159"/>
      <c r="AF398" s="159"/>
      <c r="AG398" s="159"/>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c r="CF398" s="159"/>
      <c r="CG398" s="159"/>
    </row>
    <row r="399" spans="2:85" x14ac:dyDescent="0.2">
      <c r="B399" s="175"/>
      <c r="C399" s="175"/>
      <c r="D399" s="159"/>
      <c r="E399" s="159"/>
      <c r="F399" s="159"/>
      <c r="G399" s="159"/>
      <c r="H399" s="159"/>
      <c r="I399" s="159"/>
      <c r="J399" s="159"/>
      <c r="K399" s="159"/>
      <c r="L399" s="159"/>
      <c r="M399" s="159"/>
      <c r="N399" s="159"/>
      <c r="O399" s="159"/>
      <c r="P399" s="159"/>
      <c r="Q399" s="159"/>
      <c r="R399" s="159"/>
      <c r="S399" s="159"/>
      <c r="T399" s="159"/>
      <c r="U399" s="159"/>
      <c r="V399" s="159"/>
      <c r="W399" s="159"/>
      <c r="X399" s="159"/>
      <c r="Y399" s="159"/>
      <c r="Z399" s="159"/>
      <c r="AA399" s="159"/>
      <c r="AB399" s="159"/>
      <c r="AC399" s="159"/>
      <c r="AD399" s="159"/>
      <c r="AE399" s="159"/>
      <c r="AF399" s="159"/>
      <c r="AG399" s="159"/>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c r="CF399" s="159"/>
      <c r="CG399" s="159"/>
    </row>
    <row r="400" spans="2:85" x14ac:dyDescent="0.2">
      <c r="B400" s="175"/>
      <c r="C400" s="175"/>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c r="CF400" s="159"/>
      <c r="CG400" s="159"/>
    </row>
    <row r="401" spans="2:85" x14ac:dyDescent="0.2">
      <c r="B401" s="175"/>
      <c r="C401" s="175"/>
      <c r="D401" s="159"/>
      <c r="E401" s="159"/>
      <c r="F401" s="159"/>
      <c r="G401" s="159"/>
      <c r="H401" s="159"/>
      <c r="I401" s="159"/>
      <c r="J401" s="159"/>
      <c r="K401" s="159"/>
      <c r="L401" s="159"/>
      <c r="M401" s="159"/>
      <c r="N401" s="159"/>
      <c r="O401" s="159"/>
      <c r="P401" s="159"/>
      <c r="Q401" s="159"/>
      <c r="R401" s="159"/>
      <c r="S401" s="159"/>
      <c r="T401" s="159"/>
      <c r="U401" s="159"/>
      <c r="V401" s="159"/>
      <c r="W401" s="159"/>
      <c r="X401" s="159"/>
      <c r="Y401" s="159"/>
      <c r="Z401" s="159"/>
      <c r="AA401" s="159"/>
      <c r="AB401" s="159"/>
      <c r="AC401" s="159"/>
      <c r="AD401" s="159"/>
      <c r="AE401" s="159"/>
      <c r="AF401" s="159"/>
      <c r="AG401" s="159"/>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c r="CF401" s="159"/>
      <c r="CG401" s="159"/>
    </row>
    <row r="402" spans="2:85" x14ac:dyDescent="0.2">
      <c r="B402" s="175"/>
      <c r="C402" s="175"/>
      <c r="D402" s="159"/>
      <c r="E402" s="159"/>
      <c r="F402" s="159"/>
      <c r="G402" s="159"/>
      <c r="H402" s="159"/>
      <c r="I402" s="159"/>
      <c r="J402" s="159"/>
      <c r="K402" s="159"/>
      <c r="L402" s="159"/>
      <c r="M402" s="159"/>
      <c r="N402" s="159"/>
      <c r="O402" s="159"/>
      <c r="P402" s="159"/>
      <c r="Q402" s="159"/>
      <c r="R402" s="159"/>
      <c r="S402" s="159"/>
      <c r="T402" s="159"/>
      <c r="U402" s="159"/>
      <c r="V402" s="159"/>
      <c r="W402" s="159"/>
      <c r="X402" s="159"/>
      <c r="Y402" s="159"/>
      <c r="Z402" s="159"/>
      <c r="AA402" s="159"/>
      <c r="AB402" s="159"/>
      <c r="AC402" s="159"/>
      <c r="AD402" s="159"/>
      <c r="AE402" s="159"/>
      <c r="AF402" s="159"/>
      <c r="AG402" s="159"/>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c r="CF402" s="159"/>
      <c r="CG402" s="159"/>
    </row>
    <row r="403" spans="2:85" x14ac:dyDescent="0.2">
      <c r="B403" s="175"/>
      <c r="C403" s="175"/>
      <c r="D403" s="159"/>
      <c r="E403" s="159"/>
      <c r="F403" s="159"/>
      <c r="G403" s="159"/>
      <c r="H403" s="159"/>
      <c r="I403" s="159"/>
      <c r="J403" s="159"/>
      <c r="K403" s="159"/>
      <c r="L403" s="159"/>
      <c r="M403" s="159"/>
      <c r="N403" s="159"/>
      <c r="O403" s="159"/>
      <c r="P403" s="159"/>
      <c r="Q403" s="159"/>
      <c r="R403" s="159"/>
      <c r="S403" s="159"/>
      <c r="T403" s="159"/>
      <c r="U403" s="159"/>
      <c r="V403" s="159"/>
      <c r="W403" s="159"/>
      <c r="X403" s="159"/>
      <c r="Y403" s="159"/>
      <c r="Z403" s="159"/>
      <c r="AA403" s="159"/>
      <c r="AB403" s="159"/>
      <c r="AC403" s="159"/>
      <c r="AD403" s="159"/>
      <c r="AE403" s="159"/>
      <c r="AF403" s="159"/>
      <c r="AG403" s="159"/>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c r="CF403" s="159"/>
      <c r="CG403" s="159"/>
    </row>
    <row r="404" spans="2:85" x14ac:dyDescent="0.2">
      <c r="B404" s="175"/>
      <c r="C404" s="175"/>
      <c r="D404" s="159"/>
      <c r="E404" s="159"/>
      <c r="F404" s="159"/>
      <c r="G404" s="159"/>
      <c r="H404" s="159"/>
      <c r="I404" s="159"/>
      <c r="J404" s="159"/>
      <c r="K404" s="159"/>
      <c r="L404" s="159"/>
      <c r="M404" s="159"/>
      <c r="N404" s="159"/>
      <c r="O404" s="159"/>
      <c r="P404" s="159"/>
      <c r="Q404" s="159"/>
      <c r="R404" s="159"/>
      <c r="S404" s="159"/>
      <c r="T404" s="159"/>
      <c r="U404" s="159"/>
      <c r="V404" s="159"/>
      <c r="W404" s="159"/>
      <c r="X404" s="159"/>
      <c r="Y404" s="159"/>
      <c r="Z404" s="159"/>
      <c r="AA404" s="159"/>
      <c r="AB404" s="159"/>
      <c r="AC404" s="159"/>
      <c r="AD404" s="159"/>
      <c r="AE404" s="159"/>
      <c r="AF404" s="159"/>
      <c r="AG404" s="159"/>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c r="CF404" s="159"/>
      <c r="CG404" s="159"/>
    </row>
    <row r="405" spans="2:85" x14ac:dyDescent="0.2">
      <c r="B405" s="175"/>
      <c r="C405" s="175"/>
      <c r="D405" s="159"/>
      <c r="E405" s="159"/>
      <c r="F405" s="159"/>
      <c r="G405" s="159"/>
      <c r="H405" s="159"/>
      <c r="I405" s="159"/>
      <c r="J405" s="159"/>
      <c r="K405" s="159"/>
      <c r="L405" s="159"/>
      <c r="M405" s="159"/>
      <c r="N405" s="159"/>
      <c r="O405" s="159"/>
      <c r="P405" s="159"/>
      <c r="Q405" s="159"/>
      <c r="R405" s="159"/>
      <c r="S405" s="159"/>
      <c r="T405" s="159"/>
      <c r="U405" s="159"/>
      <c r="V405" s="159"/>
      <c r="W405" s="159"/>
      <c r="X405" s="159"/>
      <c r="Y405" s="159"/>
      <c r="Z405" s="159"/>
      <c r="AA405" s="159"/>
      <c r="AB405" s="159"/>
      <c r="AC405" s="159"/>
      <c r="AD405" s="159"/>
      <c r="AE405" s="159"/>
      <c r="AF405" s="159"/>
      <c r="AG405" s="159"/>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c r="CF405" s="159"/>
      <c r="CG405" s="159"/>
    </row>
    <row r="406" spans="2:85" x14ac:dyDescent="0.2">
      <c r="B406" s="175"/>
      <c r="C406" s="175"/>
      <c r="D406" s="159"/>
      <c r="E406" s="159"/>
      <c r="F406" s="159"/>
      <c r="G406" s="159"/>
      <c r="H406" s="159"/>
      <c r="I406" s="159"/>
      <c r="J406" s="159"/>
      <c r="K406" s="159"/>
      <c r="L406" s="159"/>
      <c r="M406" s="159"/>
      <c r="N406" s="159"/>
      <c r="O406" s="159"/>
      <c r="P406" s="159"/>
      <c r="Q406" s="159"/>
      <c r="R406" s="159"/>
      <c r="S406" s="159"/>
      <c r="T406" s="159"/>
      <c r="U406" s="159"/>
      <c r="V406" s="159"/>
      <c r="W406" s="159"/>
      <c r="X406" s="159"/>
      <c r="Y406" s="159"/>
      <c r="Z406" s="159"/>
      <c r="AA406" s="159"/>
      <c r="AB406" s="159"/>
      <c r="AC406" s="159"/>
      <c r="AD406" s="159"/>
      <c r="AE406" s="159"/>
      <c r="AF406" s="159"/>
      <c r="AG406" s="159"/>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c r="CF406" s="159"/>
      <c r="CG406" s="159"/>
    </row>
    <row r="407" spans="2:85" x14ac:dyDescent="0.2">
      <c r="B407" s="175"/>
      <c r="C407" s="175"/>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c r="CF407" s="159"/>
      <c r="CG407" s="159"/>
    </row>
    <row r="408" spans="2:85" x14ac:dyDescent="0.2">
      <c r="B408" s="175"/>
      <c r="C408" s="175"/>
      <c r="D408" s="159"/>
      <c r="E408" s="159"/>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c r="CF408" s="159"/>
      <c r="CG408" s="159"/>
    </row>
    <row r="409" spans="2:85" x14ac:dyDescent="0.2">
      <c r="B409" s="175"/>
      <c r="C409" s="175"/>
      <c r="D409" s="159"/>
      <c r="E409" s="159"/>
      <c r="F409" s="159"/>
      <c r="G409" s="159"/>
      <c r="H409" s="159"/>
      <c r="I409" s="159"/>
      <c r="J409" s="159"/>
      <c r="K409" s="159"/>
      <c r="L409" s="159"/>
      <c r="M409" s="159"/>
      <c r="N409" s="159"/>
      <c r="O409" s="159"/>
      <c r="P409" s="159"/>
      <c r="Q409" s="159"/>
      <c r="R409" s="159"/>
      <c r="S409" s="159"/>
      <c r="T409" s="159"/>
      <c r="U409" s="159"/>
      <c r="V409" s="159"/>
      <c r="W409" s="159"/>
      <c r="X409" s="159"/>
      <c r="Y409" s="159"/>
      <c r="Z409" s="159"/>
      <c r="AA409" s="159"/>
      <c r="AB409" s="159"/>
      <c r="AC409" s="159"/>
      <c r="AD409" s="159"/>
      <c r="AE409" s="159"/>
      <c r="AF409" s="159"/>
      <c r="AG409" s="159"/>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c r="CF409" s="159"/>
      <c r="CG409" s="159"/>
    </row>
    <row r="410" spans="2:85" x14ac:dyDescent="0.2">
      <c r="B410" s="175"/>
      <c r="C410" s="175"/>
      <c r="D410" s="159"/>
      <c r="E410" s="159"/>
      <c r="F410" s="159"/>
      <c r="G410" s="159"/>
      <c r="H410" s="159"/>
      <c r="I410" s="159"/>
      <c r="J410" s="159"/>
      <c r="K410" s="159"/>
      <c r="L410" s="159"/>
      <c r="M410" s="159"/>
      <c r="N410" s="159"/>
      <c r="O410" s="159"/>
      <c r="P410" s="159"/>
      <c r="Q410" s="159"/>
      <c r="R410" s="159"/>
      <c r="S410" s="159"/>
      <c r="T410" s="159"/>
      <c r="U410" s="159"/>
      <c r="V410" s="159"/>
      <c r="W410" s="159"/>
      <c r="X410" s="159"/>
      <c r="Y410" s="159"/>
      <c r="Z410" s="159"/>
      <c r="AA410" s="159"/>
      <c r="AB410" s="159"/>
      <c r="AC410" s="159"/>
      <c r="AD410" s="159"/>
      <c r="AE410" s="159"/>
      <c r="AF410" s="159"/>
      <c r="AG410" s="159"/>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c r="CF410" s="159"/>
      <c r="CG410" s="159"/>
    </row>
    <row r="411" spans="2:85" x14ac:dyDescent="0.2">
      <c r="B411" s="175"/>
      <c r="C411" s="175"/>
      <c r="D411" s="159"/>
      <c r="E411" s="159"/>
      <c r="F411" s="159"/>
      <c r="G411" s="159"/>
      <c r="H411" s="159"/>
      <c r="I411" s="159"/>
      <c r="J411" s="159"/>
      <c r="K411" s="159"/>
      <c r="L411" s="159"/>
      <c r="M411" s="159"/>
      <c r="N411" s="159"/>
      <c r="O411" s="159"/>
      <c r="P411" s="159"/>
      <c r="Q411" s="159"/>
      <c r="R411" s="159"/>
      <c r="S411" s="159"/>
      <c r="T411" s="159"/>
      <c r="U411" s="159"/>
      <c r="V411" s="159"/>
      <c r="W411" s="159"/>
      <c r="X411" s="159"/>
      <c r="Y411" s="159"/>
      <c r="Z411" s="159"/>
      <c r="AA411" s="159"/>
      <c r="AB411" s="159"/>
      <c r="AC411" s="159"/>
      <c r="AD411" s="159"/>
      <c r="AE411" s="159"/>
      <c r="AF411" s="159"/>
      <c r="AG411" s="159"/>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c r="CF411" s="159"/>
      <c r="CG411" s="159"/>
    </row>
    <row r="412" spans="2:85" x14ac:dyDescent="0.2">
      <c r="B412" s="175"/>
      <c r="C412" s="175"/>
      <c r="D412" s="159"/>
      <c r="E412" s="159"/>
      <c r="F412" s="159"/>
      <c r="G412" s="159"/>
      <c r="H412" s="159"/>
      <c r="I412" s="159"/>
      <c r="J412" s="159"/>
      <c r="K412" s="159"/>
      <c r="L412" s="159"/>
      <c r="M412" s="159"/>
      <c r="N412" s="159"/>
      <c r="O412" s="159"/>
      <c r="P412" s="159"/>
      <c r="Q412" s="159"/>
      <c r="R412" s="159"/>
      <c r="S412" s="159"/>
      <c r="T412" s="159"/>
      <c r="U412" s="159"/>
      <c r="V412" s="159"/>
      <c r="W412" s="159"/>
      <c r="X412" s="159"/>
      <c r="Y412" s="159"/>
      <c r="Z412" s="159"/>
      <c r="AA412" s="159"/>
      <c r="AB412" s="159"/>
      <c r="AC412" s="159"/>
      <c r="AD412" s="159"/>
      <c r="AE412" s="159"/>
      <c r="AF412" s="159"/>
      <c r="AG412" s="159"/>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c r="CF412" s="159"/>
      <c r="CG412" s="159"/>
    </row>
    <row r="413" spans="2:85" x14ac:dyDescent="0.2">
      <c r="B413" s="175"/>
      <c r="C413" s="175"/>
      <c r="D413" s="159"/>
      <c r="E413" s="159"/>
      <c r="F413" s="159"/>
      <c r="G413" s="159"/>
      <c r="H413" s="159"/>
      <c r="I413" s="159"/>
      <c r="J413" s="159"/>
      <c r="K413" s="159"/>
      <c r="L413" s="159"/>
      <c r="M413" s="159"/>
      <c r="N413" s="159"/>
      <c r="O413" s="159"/>
      <c r="P413" s="159"/>
      <c r="Q413" s="159"/>
      <c r="R413" s="159"/>
      <c r="S413" s="159"/>
      <c r="T413" s="159"/>
      <c r="U413" s="159"/>
      <c r="V413" s="159"/>
      <c r="W413" s="159"/>
      <c r="X413" s="159"/>
      <c r="Y413" s="159"/>
      <c r="Z413" s="159"/>
      <c r="AA413" s="159"/>
      <c r="AB413" s="159"/>
      <c r="AC413" s="159"/>
      <c r="AD413" s="159"/>
      <c r="AE413" s="159"/>
      <c r="AF413" s="159"/>
      <c r="AG413" s="159"/>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c r="CF413" s="159"/>
      <c r="CG413" s="159"/>
    </row>
    <row r="414" spans="2:85" x14ac:dyDescent="0.2">
      <c r="B414" s="175"/>
      <c r="C414" s="175"/>
      <c r="D414" s="159"/>
      <c r="E414" s="159"/>
      <c r="F414" s="159"/>
      <c r="G414" s="159"/>
      <c r="H414" s="159"/>
      <c r="I414" s="159"/>
      <c r="J414" s="159"/>
      <c r="K414" s="159"/>
      <c r="L414" s="159"/>
      <c r="M414" s="159"/>
      <c r="N414" s="159"/>
      <c r="O414" s="159"/>
      <c r="P414" s="159"/>
      <c r="Q414" s="159"/>
      <c r="R414" s="159"/>
      <c r="S414" s="159"/>
      <c r="T414" s="159"/>
      <c r="U414" s="159"/>
      <c r="V414" s="159"/>
      <c r="W414" s="159"/>
      <c r="X414" s="159"/>
      <c r="Y414" s="159"/>
      <c r="Z414" s="159"/>
      <c r="AA414" s="159"/>
      <c r="AB414" s="159"/>
      <c r="AC414" s="159"/>
      <c r="AD414" s="159"/>
      <c r="AE414" s="159"/>
      <c r="AF414" s="159"/>
      <c r="AG414" s="159"/>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c r="CF414" s="159"/>
      <c r="CG414" s="159"/>
    </row>
    <row r="415" spans="2:85" x14ac:dyDescent="0.2">
      <c r="B415" s="175"/>
      <c r="C415" s="175"/>
      <c r="D415" s="159"/>
      <c r="E415" s="159"/>
      <c r="F415" s="159"/>
      <c r="G415" s="159"/>
      <c r="H415" s="159"/>
      <c r="I415" s="159"/>
      <c r="J415" s="159"/>
      <c r="K415" s="159"/>
      <c r="L415" s="159"/>
      <c r="M415" s="159"/>
      <c r="N415" s="159"/>
      <c r="O415" s="159"/>
      <c r="P415" s="159"/>
      <c r="Q415" s="159"/>
      <c r="R415" s="159"/>
      <c r="S415" s="159"/>
      <c r="T415" s="159"/>
      <c r="U415" s="159"/>
      <c r="V415" s="159"/>
      <c r="W415" s="159"/>
      <c r="X415" s="159"/>
      <c r="Y415" s="159"/>
      <c r="Z415" s="159"/>
      <c r="AA415" s="159"/>
      <c r="AB415" s="159"/>
      <c r="AC415" s="159"/>
      <c r="AD415" s="159"/>
      <c r="AE415" s="159"/>
      <c r="AF415" s="159"/>
      <c r="AG415" s="159"/>
      <c r="AH415" s="159"/>
      <c r="AI415" s="159"/>
      <c r="AJ415" s="159"/>
      <c r="AK415" s="159"/>
      <c r="AL415" s="159"/>
      <c r="AM415" s="159"/>
      <c r="AN415" s="159"/>
      <c r="AO415" s="159"/>
      <c r="AP415" s="159"/>
      <c r="AQ415" s="159"/>
      <c r="AR415" s="159"/>
      <c r="AS415" s="159"/>
      <c r="AT415" s="159"/>
      <c r="AU415" s="159"/>
      <c r="AV415" s="159"/>
      <c r="AW415" s="159"/>
      <c r="AX415" s="159"/>
      <c r="AY415" s="159"/>
      <c r="AZ415" s="159"/>
      <c r="BA415" s="159"/>
      <c r="BB415" s="159"/>
      <c r="BC415" s="159"/>
      <c r="BD415" s="159"/>
      <c r="BE415" s="159"/>
      <c r="BF415" s="159"/>
      <c r="BG415" s="159"/>
      <c r="BH415" s="159"/>
      <c r="BI415" s="159"/>
      <c r="BJ415" s="159"/>
      <c r="BK415" s="159"/>
      <c r="BL415" s="159"/>
      <c r="BM415" s="159"/>
      <c r="BN415" s="159"/>
      <c r="BO415" s="159"/>
      <c r="BP415" s="159"/>
      <c r="BQ415" s="159"/>
      <c r="BR415" s="159"/>
      <c r="BS415" s="159"/>
      <c r="BT415" s="159"/>
      <c r="BU415" s="159"/>
      <c r="BV415" s="159"/>
      <c r="BW415" s="159"/>
      <c r="BX415" s="159"/>
      <c r="BY415" s="159"/>
      <c r="BZ415" s="159"/>
      <c r="CA415" s="159"/>
      <c r="CB415" s="159"/>
      <c r="CC415" s="159"/>
      <c r="CD415" s="159"/>
      <c r="CE415" s="159"/>
      <c r="CF415" s="159"/>
      <c r="CG415" s="159"/>
    </row>
    <row r="416" spans="2:85" x14ac:dyDescent="0.2">
      <c r="B416" s="175"/>
      <c r="C416" s="175"/>
      <c r="D416" s="159"/>
      <c r="E416" s="159"/>
      <c r="F416" s="159"/>
      <c r="G416" s="159"/>
      <c r="H416" s="159"/>
      <c r="I416" s="159"/>
      <c r="J416" s="159"/>
      <c r="K416" s="159"/>
      <c r="L416" s="159"/>
      <c r="M416" s="159"/>
      <c r="N416" s="159"/>
      <c r="O416" s="159"/>
      <c r="P416" s="159"/>
      <c r="Q416" s="159"/>
      <c r="R416" s="159"/>
      <c r="S416" s="159"/>
      <c r="T416" s="159"/>
      <c r="U416" s="159"/>
      <c r="V416" s="159"/>
      <c r="W416" s="159"/>
      <c r="X416" s="159"/>
      <c r="Y416" s="159"/>
      <c r="Z416" s="159"/>
      <c r="AA416" s="159"/>
      <c r="AB416" s="159"/>
      <c r="AC416" s="159"/>
      <c r="AD416" s="159"/>
      <c r="AE416" s="159"/>
      <c r="AF416" s="159"/>
      <c r="AG416" s="159"/>
      <c r="AH416" s="159"/>
      <c r="AI416" s="159"/>
      <c r="AJ416" s="159"/>
      <c r="AK416" s="159"/>
      <c r="AL416" s="159"/>
      <c r="AM416" s="159"/>
      <c r="AN416" s="159"/>
      <c r="AO416" s="159"/>
      <c r="AP416" s="159"/>
      <c r="AQ416" s="159"/>
      <c r="AR416" s="159"/>
      <c r="AS416" s="159"/>
      <c r="AT416" s="159"/>
      <c r="AU416" s="159"/>
      <c r="AV416" s="159"/>
      <c r="AW416" s="159"/>
      <c r="AX416" s="159"/>
      <c r="AY416" s="159"/>
      <c r="AZ416" s="159"/>
      <c r="BA416" s="159"/>
      <c r="BB416" s="159"/>
      <c r="BC416" s="159"/>
      <c r="BD416" s="159"/>
      <c r="BE416" s="159"/>
      <c r="BF416" s="159"/>
      <c r="BG416" s="159"/>
      <c r="BH416" s="159"/>
      <c r="BI416" s="159"/>
      <c r="BJ416" s="159"/>
      <c r="BK416" s="159"/>
      <c r="BL416" s="159"/>
      <c r="BM416" s="159"/>
      <c r="BN416" s="159"/>
      <c r="BO416" s="159"/>
      <c r="BP416" s="159"/>
      <c r="BQ416" s="159"/>
      <c r="BR416" s="159"/>
      <c r="BS416" s="159"/>
      <c r="BT416" s="159"/>
      <c r="BU416" s="159"/>
      <c r="BV416" s="159"/>
      <c r="BW416" s="159"/>
      <c r="BX416" s="159"/>
      <c r="BY416" s="159"/>
      <c r="BZ416" s="159"/>
      <c r="CA416" s="159"/>
      <c r="CB416" s="159"/>
      <c r="CC416" s="159"/>
      <c r="CD416" s="159"/>
      <c r="CE416" s="159"/>
      <c r="CF416" s="159"/>
      <c r="CG416" s="159"/>
    </row>
    <row r="417" spans="2:85" x14ac:dyDescent="0.2">
      <c r="B417" s="175"/>
      <c r="C417" s="175"/>
      <c r="D417" s="159"/>
      <c r="E417" s="159"/>
      <c r="F417" s="159"/>
      <c r="G417" s="159"/>
      <c r="H417" s="159"/>
      <c r="I417" s="159"/>
      <c r="J417" s="159"/>
      <c r="K417" s="159"/>
      <c r="L417" s="159"/>
      <c r="M417" s="159"/>
      <c r="N417" s="159"/>
      <c r="O417" s="159"/>
      <c r="P417" s="159"/>
      <c r="Q417" s="159"/>
      <c r="R417" s="159"/>
      <c r="S417" s="159"/>
      <c r="T417" s="159"/>
      <c r="U417" s="159"/>
      <c r="V417" s="159"/>
      <c r="W417" s="159"/>
      <c r="X417" s="159"/>
      <c r="Y417" s="159"/>
      <c r="Z417" s="159"/>
      <c r="AA417" s="159"/>
      <c r="AB417" s="159"/>
      <c r="AC417" s="159"/>
      <c r="AD417" s="159"/>
      <c r="AE417" s="159"/>
      <c r="AF417" s="159"/>
      <c r="AG417" s="159"/>
      <c r="AH417" s="159"/>
      <c r="AI417" s="159"/>
      <c r="AJ417" s="159"/>
      <c r="AK417" s="159"/>
      <c r="AL417" s="159"/>
      <c r="AM417" s="159"/>
      <c r="AN417" s="159"/>
      <c r="AO417" s="159"/>
      <c r="AP417" s="159"/>
      <c r="AQ417" s="159"/>
      <c r="AR417" s="159"/>
      <c r="AS417" s="159"/>
      <c r="AT417" s="159"/>
      <c r="AU417" s="159"/>
      <c r="AV417" s="159"/>
      <c r="AW417" s="159"/>
      <c r="AX417" s="159"/>
      <c r="AY417" s="159"/>
      <c r="AZ417" s="159"/>
      <c r="BA417" s="159"/>
      <c r="BB417" s="159"/>
      <c r="BC417" s="159"/>
      <c r="BD417" s="159"/>
      <c r="BE417" s="159"/>
      <c r="BF417" s="159"/>
      <c r="BG417" s="159"/>
      <c r="BH417" s="159"/>
      <c r="BI417" s="159"/>
      <c r="BJ417" s="159"/>
      <c r="BK417" s="159"/>
      <c r="BL417" s="159"/>
      <c r="BM417" s="159"/>
      <c r="BN417" s="159"/>
      <c r="BO417" s="159"/>
      <c r="BP417" s="159"/>
      <c r="BQ417" s="159"/>
      <c r="BR417" s="159"/>
      <c r="BS417" s="159"/>
      <c r="BT417" s="159"/>
      <c r="BU417" s="159"/>
      <c r="BV417" s="159"/>
      <c r="BW417" s="159"/>
      <c r="BX417" s="159"/>
      <c r="BY417" s="159"/>
      <c r="BZ417" s="159"/>
      <c r="CA417" s="159"/>
      <c r="CB417" s="159"/>
      <c r="CC417" s="159"/>
      <c r="CD417" s="159"/>
      <c r="CE417" s="159"/>
      <c r="CF417" s="159"/>
      <c r="CG417" s="159"/>
    </row>
    <row r="418" spans="2:85" x14ac:dyDescent="0.2">
      <c r="B418" s="175"/>
      <c r="C418" s="175"/>
      <c r="D418" s="159"/>
      <c r="E418" s="159"/>
      <c r="F418" s="159"/>
      <c r="G418" s="159"/>
      <c r="H418" s="159"/>
      <c r="I418" s="159"/>
      <c r="J418" s="159"/>
      <c r="K418" s="159"/>
      <c r="L418" s="159"/>
      <c r="M418" s="159"/>
      <c r="N418" s="159"/>
      <c r="O418" s="159"/>
      <c r="P418" s="159"/>
      <c r="Q418" s="159"/>
      <c r="R418" s="159"/>
      <c r="S418" s="159"/>
      <c r="T418" s="159"/>
      <c r="U418" s="159"/>
      <c r="V418" s="159"/>
      <c r="W418" s="159"/>
      <c r="X418" s="159"/>
      <c r="Y418" s="159"/>
      <c r="Z418" s="159"/>
      <c r="AA418" s="159"/>
      <c r="AB418" s="159"/>
      <c r="AC418" s="159"/>
      <c r="AD418" s="159"/>
      <c r="AE418" s="159"/>
      <c r="AF418" s="159"/>
      <c r="AG418" s="159"/>
      <c r="AH418" s="159"/>
      <c r="AI418" s="159"/>
      <c r="AJ418" s="159"/>
      <c r="AK418" s="159"/>
      <c r="AL418" s="159"/>
      <c r="AM418" s="159"/>
      <c r="AN418" s="159"/>
      <c r="AO418" s="159"/>
      <c r="AP418" s="159"/>
      <c r="AQ418" s="159"/>
      <c r="AR418" s="159"/>
      <c r="AS418" s="159"/>
      <c r="AT418" s="159"/>
      <c r="AU418" s="159"/>
      <c r="AV418" s="159"/>
      <c r="AW418" s="159"/>
      <c r="AX418" s="159"/>
      <c r="AY418" s="159"/>
      <c r="AZ418" s="159"/>
      <c r="BA418" s="159"/>
      <c r="BB418" s="159"/>
      <c r="BC418" s="159"/>
      <c r="BD418" s="159"/>
      <c r="BE418" s="159"/>
      <c r="BF418" s="159"/>
      <c r="BG418" s="159"/>
      <c r="BH418" s="159"/>
      <c r="BI418" s="159"/>
      <c r="BJ418" s="159"/>
      <c r="BK418" s="159"/>
      <c r="BL418" s="159"/>
      <c r="BM418" s="159"/>
      <c r="BN418" s="159"/>
      <c r="BO418" s="159"/>
      <c r="BP418" s="159"/>
      <c r="BQ418" s="159"/>
      <c r="BR418" s="159"/>
      <c r="BS418" s="159"/>
      <c r="BT418" s="159"/>
      <c r="BU418" s="159"/>
      <c r="BV418" s="159"/>
      <c r="BW418" s="159"/>
      <c r="BX418" s="159"/>
      <c r="BY418" s="159"/>
      <c r="BZ418" s="159"/>
      <c r="CA418" s="159"/>
      <c r="CB418" s="159"/>
      <c r="CC418" s="159"/>
      <c r="CD418" s="159"/>
      <c r="CE418" s="159"/>
      <c r="CF418" s="159"/>
      <c r="CG418" s="159"/>
    </row>
    <row r="419" spans="2:85" x14ac:dyDescent="0.2">
      <c r="B419" s="175"/>
      <c r="C419" s="175"/>
      <c r="D419" s="159"/>
      <c r="E419" s="159"/>
      <c r="F419" s="159"/>
      <c r="G419" s="159"/>
      <c r="H419" s="159"/>
      <c r="I419" s="159"/>
      <c r="J419" s="159"/>
      <c r="K419" s="159"/>
      <c r="L419" s="159"/>
      <c r="M419" s="159"/>
      <c r="N419" s="159"/>
      <c r="O419" s="159"/>
      <c r="P419" s="159"/>
      <c r="Q419" s="159"/>
      <c r="R419" s="159"/>
      <c r="S419" s="159"/>
      <c r="T419" s="159"/>
      <c r="U419" s="159"/>
      <c r="V419" s="159"/>
      <c r="W419" s="159"/>
      <c r="X419" s="159"/>
      <c r="Y419" s="159"/>
      <c r="Z419" s="159"/>
      <c r="AA419" s="159"/>
      <c r="AB419" s="159"/>
      <c r="AC419" s="159"/>
      <c r="AD419" s="159"/>
      <c r="AE419" s="159"/>
      <c r="AF419" s="159"/>
      <c r="AG419" s="159"/>
      <c r="AH419" s="159"/>
      <c r="AI419" s="159"/>
      <c r="AJ419" s="159"/>
      <c r="AK419" s="159"/>
      <c r="AL419" s="159"/>
      <c r="AM419" s="159"/>
      <c r="AN419" s="159"/>
      <c r="AO419" s="159"/>
      <c r="AP419" s="159"/>
      <c r="AQ419" s="159"/>
      <c r="AR419" s="159"/>
      <c r="AS419" s="159"/>
      <c r="AT419" s="159"/>
      <c r="AU419" s="159"/>
      <c r="AV419" s="159"/>
      <c r="AW419" s="159"/>
      <c r="AX419" s="159"/>
      <c r="AY419" s="159"/>
      <c r="AZ419" s="159"/>
      <c r="BA419" s="159"/>
      <c r="BB419" s="159"/>
      <c r="BC419" s="159"/>
      <c r="BD419" s="159"/>
      <c r="BE419" s="159"/>
      <c r="BF419" s="159"/>
      <c r="BG419" s="159"/>
      <c r="BH419" s="159"/>
      <c r="BI419" s="159"/>
      <c r="BJ419" s="159"/>
      <c r="BK419" s="159"/>
      <c r="BL419" s="159"/>
      <c r="BM419" s="159"/>
      <c r="BN419" s="159"/>
      <c r="BO419" s="159"/>
      <c r="BP419" s="159"/>
      <c r="BQ419" s="159"/>
      <c r="BR419" s="159"/>
      <c r="BS419" s="159"/>
      <c r="BT419" s="159"/>
      <c r="BU419" s="159"/>
      <c r="BV419" s="159"/>
      <c r="BW419" s="159"/>
      <c r="BX419" s="159"/>
      <c r="BY419" s="159"/>
      <c r="BZ419" s="159"/>
      <c r="CA419" s="159"/>
      <c r="CB419" s="159"/>
      <c r="CC419" s="159"/>
      <c r="CD419" s="159"/>
      <c r="CE419" s="159"/>
      <c r="CF419" s="159"/>
      <c r="CG419" s="159"/>
    </row>
    <row r="420" spans="2:85" x14ac:dyDescent="0.2">
      <c r="B420" s="175"/>
      <c r="C420" s="175"/>
      <c r="D420" s="159"/>
      <c r="E420" s="159"/>
      <c r="F420" s="159"/>
      <c r="G420" s="159"/>
      <c r="H420" s="159"/>
      <c r="I420" s="159"/>
      <c r="J420" s="159"/>
      <c r="K420" s="159"/>
      <c r="L420" s="159"/>
      <c r="M420" s="159"/>
      <c r="N420" s="159"/>
      <c r="O420" s="159"/>
      <c r="P420" s="159"/>
      <c r="Q420" s="159"/>
      <c r="R420" s="159"/>
      <c r="S420" s="159"/>
      <c r="T420" s="159"/>
      <c r="U420" s="159"/>
      <c r="V420" s="159"/>
      <c r="W420" s="159"/>
      <c r="X420" s="159"/>
      <c r="Y420" s="159"/>
      <c r="Z420" s="159"/>
      <c r="AA420" s="159"/>
      <c r="AB420" s="159"/>
      <c r="AC420" s="159"/>
      <c r="AD420" s="159"/>
      <c r="AE420" s="159"/>
      <c r="AF420" s="159"/>
      <c r="AG420" s="159"/>
      <c r="AH420" s="159"/>
      <c r="AI420" s="159"/>
      <c r="AJ420" s="159"/>
      <c r="AK420" s="159"/>
      <c r="AL420" s="159"/>
      <c r="AM420" s="159"/>
      <c r="AN420" s="159"/>
      <c r="AO420" s="159"/>
      <c r="AP420" s="159"/>
      <c r="AQ420" s="159"/>
      <c r="AR420" s="159"/>
      <c r="AS420" s="159"/>
      <c r="AT420" s="159"/>
      <c r="AU420" s="159"/>
      <c r="AV420" s="159"/>
      <c r="AW420" s="159"/>
      <c r="AX420" s="159"/>
      <c r="AY420" s="159"/>
      <c r="AZ420" s="159"/>
      <c r="BA420" s="159"/>
      <c r="BB420" s="159"/>
      <c r="BC420" s="159"/>
      <c r="BD420" s="159"/>
      <c r="BE420" s="159"/>
      <c r="BF420" s="159"/>
      <c r="BG420" s="159"/>
      <c r="BH420" s="159"/>
      <c r="BI420" s="159"/>
      <c r="BJ420" s="159"/>
      <c r="BK420" s="159"/>
      <c r="BL420" s="159"/>
      <c r="BM420" s="159"/>
      <c r="BN420" s="159"/>
      <c r="BO420" s="159"/>
      <c r="BP420" s="159"/>
      <c r="BQ420" s="159"/>
      <c r="BR420" s="159"/>
      <c r="BS420" s="159"/>
      <c r="BT420" s="159"/>
      <c r="BU420" s="159"/>
      <c r="BV420" s="159"/>
      <c r="BW420" s="159"/>
      <c r="BX420" s="159"/>
      <c r="BY420" s="159"/>
      <c r="BZ420" s="159"/>
      <c r="CA420" s="159"/>
      <c r="CB420" s="159"/>
      <c r="CC420" s="159"/>
      <c r="CD420" s="159"/>
      <c r="CE420" s="159"/>
      <c r="CF420" s="159"/>
      <c r="CG420" s="159"/>
    </row>
    <row r="421" spans="2:85" x14ac:dyDescent="0.2">
      <c r="B421" s="175"/>
      <c r="C421" s="175"/>
      <c r="D421" s="159"/>
      <c r="E421" s="159"/>
      <c r="F421" s="159"/>
      <c r="G421" s="159"/>
      <c r="H421" s="159"/>
      <c r="I421" s="159"/>
      <c r="J421" s="159"/>
      <c r="K421" s="159"/>
      <c r="L421" s="159"/>
      <c r="M421" s="159"/>
      <c r="N421" s="159"/>
      <c r="O421" s="159"/>
      <c r="P421" s="159"/>
      <c r="Q421" s="159"/>
      <c r="R421" s="159"/>
      <c r="S421" s="159"/>
      <c r="T421" s="159"/>
      <c r="U421" s="159"/>
      <c r="V421" s="159"/>
      <c r="W421" s="159"/>
      <c r="X421" s="159"/>
      <c r="Y421" s="159"/>
      <c r="Z421" s="159"/>
      <c r="AA421" s="159"/>
      <c r="AB421" s="159"/>
      <c r="AC421" s="159"/>
      <c r="AD421" s="159"/>
      <c r="AE421" s="159"/>
      <c r="AF421" s="159"/>
      <c r="AG421" s="159"/>
      <c r="AH421" s="159"/>
      <c r="AI421" s="159"/>
      <c r="AJ421" s="159"/>
      <c r="AK421" s="159"/>
      <c r="AL421" s="159"/>
      <c r="AM421" s="159"/>
      <c r="AN421" s="159"/>
      <c r="AO421" s="159"/>
      <c r="AP421" s="159"/>
      <c r="AQ421" s="159"/>
      <c r="AR421" s="159"/>
      <c r="AS421" s="159"/>
      <c r="AT421" s="159"/>
      <c r="AU421" s="159"/>
      <c r="AV421" s="159"/>
      <c r="AW421" s="159"/>
      <c r="AX421" s="159"/>
      <c r="AY421" s="159"/>
      <c r="AZ421" s="159"/>
      <c r="BA421" s="159"/>
      <c r="BB421" s="159"/>
      <c r="BC421" s="159"/>
      <c r="BD421" s="159"/>
      <c r="BE421" s="159"/>
      <c r="BF421" s="159"/>
      <c r="BG421" s="159"/>
      <c r="BH421" s="159"/>
      <c r="BI421" s="159"/>
      <c r="BJ421" s="159"/>
      <c r="BK421" s="159"/>
      <c r="BL421" s="159"/>
      <c r="BM421" s="159"/>
      <c r="BN421" s="159"/>
      <c r="BO421" s="159"/>
      <c r="BP421" s="159"/>
      <c r="BQ421" s="159"/>
      <c r="BR421" s="159"/>
      <c r="BS421" s="159"/>
      <c r="BT421" s="159"/>
      <c r="BU421" s="159"/>
      <c r="BV421" s="159"/>
      <c r="BW421" s="159"/>
      <c r="BX421" s="159"/>
      <c r="BY421" s="159"/>
      <c r="BZ421" s="159"/>
      <c r="CA421" s="159"/>
      <c r="CB421" s="159"/>
      <c r="CC421" s="159"/>
      <c r="CD421" s="159"/>
      <c r="CE421" s="159"/>
      <c r="CF421" s="159"/>
      <c r="CG421" s="159"/>
    </row>
    <row r="422" spans="2:85" x14ac:dyDescent="0.2">
      <c r="B422" s="175"/>
      <c r="C422" s="175"/>
      <c r="D422" s="159"/>
      <c r="E422" s="159"/>
      <c r="F422" s="159"/>
      <c r="G422" s="159"/>
      <c r="H422" s="159"/>
      <c r="I422" s="159"/>
      <c r="J422" s="159"/>
      <c r="K422" s="159"/>
      <c r="L422" s="159"/>
      <c r="M422" s="159"/>
      <c r="N422" s="159"/>
      <c r="O422" s="159"/>
      <c r="P422" s="159"/>
      <c r="Q422" s="159"/>
      <c r="R422" s="159"/>
      <c r="S422" s="159"/>
      <c r="T422" s="159"/>
      <c r="U422" s="159"/>
      <c r="V422" s="159"/>
      <c r="W422" s="159"/>
      <c r="X422" s="159"/>
      <c r="Y422" s="159"/>
      <c r="Z422" s="159"/>
      <c r="AA422" s="159"/>
      <c r="AB422" s="159"/>
      <c r="AC422" s="159"/>
      <c r="AD422" s="159"/>
      <c r="AE422" s="159"/>
      <c r="AF422" s="159"/>
      <c r="AG422" s="159"/>
      <c r="AH422" s="159"/>
      <c r="AI422" s="159"/>
      <c r="AJ422" s="159"/>
      <c r="AK422" s="159"/>
      <c r="AL422" s="159"/>
      <c r="AM422" s="159"/>
      <c r="AN422" s="159"/>
      <c r="AO422" s="159"/>
      <c r="AP422" s="159"/>
      <c r="AQ422" s="159"/>
      <c r="AR422" s="159"/>
      <c r="AS422" s="159"/>
      <c r="AT422" s="159"/>
      <c r="AU422" s="159"/>
      <c r="AV422" s="159"/>
      <c r="AW422" s="159"/>
      <c r="AX422" s="159"/>
      <c r="AY422" s="159"/>
      <c r="AZ422" s="159"/>
      <c r="BA422" s="159"/>
      <c r="BB422" s="159"/>
      <c r="BC422" s="159"/>
      <c r="BD422" s="159"/>
      <c r="BE422" s="159"/>
      <c r="BF422" s="159"/>
      <c r="BG422" s="159"/>
      <c r="BH422" s="159"/>
      <c r="BI422" s="159"/>
      <c r="BJ422" s="159"/>
      <c r="BK422" s="159"/>
      <c r="BL422" s="159"/>
      <c r="BM422" s="159"/>
      <c r="BN422" s="159"/>
      <c r="BO422" s="159"/>
      <c r="BP422" s="159"/>
      <c r="BQ422" s="159"/>
      <c r="BR422" s="159"/>
      <c r="BS422" s="159"/>
      <c r="BT422" s="159"/>
      <c r="BU422" s="159"/>
      <c r="BV422" s="159"/>
      <c r="BW422" s="159"/>
      <c r="BX422" s="159"/>
      <c r="BY422" s="159"/>
      <c r="BZ422" s="159"/>
      <c r="CA422" s="159"/>
      <c r="CB422" s="159"/>
      <c r="CC422" s="159"/>
      <c r="CD422" s="159"/>
      <c r="CE422" s="159"/>
      <c r="CF422" s="159"/>
      <c r="CG422" s="159"/>
    </row>
    <row r="423" spans="2:85" x14ac:dyDescent="0.2">
      <c r="B423" s="175"/>
      <c r="C423" s="175"/>
      <c r="D423" s="159"/>
      <c r="E423" s="159"/>
      <c r="F423" s="159"/>
      <c r="G423" s="159"/>
      <c r="H423" s="159"/>
      <c r="I423" s="159"/>
      <c r="J423" s="159"/>
      <c r="K423" s="159"/>
      <c r="L423" s="159"/>
      <c r="M423" s="159"/>
      <c r="N423" s="159"/>
      <c r="O423" s="159"/>
      <c r="P423" s="159"/>
      <c r="Q423" s="159"/>
      <c r="R423" s="159"/>
      <c r="S423" s="159"/>
      <c r="T423" s="159"/>
      <c r="U423" s="159"/>
      <c r="V423" s="159"/>
      <c r="W423" s="159"/>
      <c r="X423" s="159"/>
      <c r="Y423" s="159"/>
      <c r="Z423" s="159"/>
      <c r="AA423" s="159"/>
      <c r="AB423" s="159"/>
      <c r="AC423" s="159"/>
      <c r="AD423" s="159"/>
      <c r="AE423" s="159"/>
      <c r="AF423" s="159"/>
      <c r="AG423" s="159"/>
      <c r="AH423" s="159"/>
      <c r="AI423" s="159"/>
      <c r="AJ423" s="159"/>
      <c r="AK423" s="159"/>
      <c r="AL423" s="159"/>
      <c r="AM423" s="159"/>
      <c r="AN423" s="159"/>
      <c r="AO423" s="159"/>
      <c r="AP423" s="159"/>
      <c r="AQ423" s="159"/>
      <c r="AR423" s="159"/>
      <c r="AS423" s="159"/>
      <c r="AT423" s="159"/>
      <c r="AU423" s="159"/>
      <c r="AV423" s="159"/>
      <c r="AW423" s="159"/>
      <c r="AX423" s="159"/>
      <c r="AY423" s="159"/>
      <c r="AZ423" s="159"/>
      <c r="BA423" s="159"/>
      <c r="BB423" s="159"/>
      <c r="BC423" s="159"/>
      <c r="BD423" s="159"/>
      <c r="BE423" s="159"/>
      <c r="BF423" s="159"/>
      <c r="BG423" s="159"/>
      <c r="BH423" s="159"/>
      <c r="BI423" s="159"/>
      <c r="BJ423" s="159"/>
      <c r="BK423" s="159"/>
      <c r="BL423" s="159"/>
      <c r="BM423" s="159"/>
      <c r="BN423" s="159"/>
      <c r="BO423" s="159"/>
      <c r="BP423" s="159"/>
      <c r="BQ423" s="159"/>
      <c r="BR423" s="159"/>
      <c r="BS423" s="159"/>
      <c r="BT423" s="159"/>
      <c r="BU423" s="159"/>
      <c r="BV423" s="159"/>
      <c r="BW423" s="159"/>
      <c r="BX423" s="159"/>
      <c r="BY423" s="159"/>
      <c r="BZ423" s="159"/>
      <c r="CA423" s="159"/>
      <c r="CB423" s="159"/>
      <c r="CC423" s="159"/>
      <c r="CD423" s="159"/>
      <c r="CE423" s="159"/>
      <c r="CF423" s="159"/>
      <c r="CG423" s="159"/>
    </row>
    <row r="424" spans="2:85" x14ac:dyDescent="0.2">
      <c r="B424" s="175"/>
      <c r="C424" s="175"/>
      <c r="D424" s="159"/>
      <c r="E424" s="159"/>
      <c r="F424" s="159"/>
      <c r="G424" s="159"/>
      <c r="H424" s="159"/>
      <c r="I424" s="159"/>
      <c r="J424" s="159"/>
      <c r="K424" s="159"/>
      <c r="L424" s="159"/>
      <c r="M424" s="159"/>
      <c r="N424" s="159"/>
      <c r="O424" s="159"/>
      <c r="P424" s="159"/>
      <c r="Q424" s="159"/>
      <c r="R424" s="159"/>
      <c r="S424" s="159"/>
      <c r="T424" s="159"/>
      <c r="U424" s="159"/>
      <c r="V424" s="159"/>
      <c r="W424" s="159"/>
      <c r="X424" s="159"/>
      <c r="Y424" s="159"/>
      <c r="Z424" s="159"/>
      <c r="AA424" s="159"/>
      <c r="AB424" s="159"/>
      <c r="AC424" s="159"/>
      <c r="AD424" s="159"/>
      <c r="AE424" s="159"/>
      <c r="AF424" s="159"/>
      <c r="AG424" s="159"/>
      <c r="AH424" s="159"/>
      <c r="AI424" s="159"/>
      <c r="AJ424" s="159"/>
      <c r="AK424" s="159"/>
      <c r="AL424" s="159"/>
      <c r="AM424" s="159"/>
      <c r="AN424" s="159"/>
      <c r="AO424" s="159"/>
      <c r="AP424" s="159"/>
      <c r="AQ424" s="159"/>
      <c r="AR424" s="159"/>
      <c r="AS424" s="159"/>
      <c r="AT424" s="159"/>
      <c r="AU424" s="159"/>
      <c r="AV424" s="159"/>
      <c r="AW424" s="159"/>
      <c r="AX424" s="159"/>
      <c r="AY424" s="159"/>
      <c r="AZ424" s="159"/>
      <c r="BA424" s="159"/>
      <c r="BB424" s="159"/>
      <c r="BC424" s="159"/>
      <c r="BD424" s="159"/>
      <c r="BE424" s="159"/>
      <c r="BF424" s="159"/>
      <c r="BG424" s="159"/>
      <c r="BH424" s="159"/>
      <c r="BI424" s="159"/>
      <c r="BJ424" s="159"/>
      <c r="BK424" s="159"/>
      <c r="BL424" s="159"/>
      <c r="BM424" s="159"/>
      <c r="BN424" s="159"/>
      <c r="BO424" s="159"/>
      <c r="BP424" s="159"/>
      <c r="BQ424" s="159"/>
      <c r="BR424" s="159"/>
      <c r="BS424" s="159"/>
      <c r="BT424" s="159"/>
      <c r="BU424" s="159"/>
      <c r="BV424" s="159"/>
      <c r="BW424" s="159"/>
      <c r="BX424" s="159"/>
      <c r="BY424" s="159"/>
      <c r="BZ424" s="159"/>
      <c r="CA424" s="159"/>
      <c r="CB424" s="159"/>
      <c r="CC424" s="159"/>
      <c r="CD424" s="159"/>
      <c r="CE424" s="159"/>
      <c r="CF424" s="159"/>
      <c r="CG424" s="159"/>
    </row>
    <row r="425" spans="2:85" x14ac:dyDescent="0.2">
      <c r="B425" s="175"/>
      <c r="C425" s="175"/>
      <c r="D425" s="159"/>
      <c r="E425" s="159"/>
      <c r="F425" s="159"/>
      <c r="G425" s="159"/>
      <c r="H425" s="159"/>
      <c r="I425" s="159"/>
      <c r="J425" s="159"/>
      <c r="K425" s="159"/>
      <c r="L425" s="159"/>
      <c r="M425" s="159"/>
      <c r="N425" s="159"/>
      <c r="O425" s="159"/>
      <c r="P425" s="159"/>
      <c r="Q425" s="159"/>
      <c r="R425" s="159"/>
      <c r="S425" s="159"/>
      <c r="T425" s="159"/>
      <c r="U425" s="159"/>
      <c r="V425" s="159"/>
      <c r="W425" s="159"/>
      <c r="X425" s="159"/>
      <c r="Y425" s="159"/>
      <c r="Z425" s="159"/>
      <c r="AA425" s="159"/>
      <c r="AB425" s="159"/>
      <c r="AC425" s="159"/>
      <c r="AD425" s="159"/>
      <c r="AE425" s="159"/>
      <c r="AF425" s="159"/>
      <c r="AG425" s="159"/>
      <c r="AH425" s="159"/>
      <c r="AI425" s="159"/>
      <c r="AJ425" s="159"/>
      <c r="AK425" s="159"/>
      <c r="AL425" s="159"/>
      <c r="AM425" s="159"/>
      <c r="AN425" s="159"/>
      <c r="AO425" s="159"/>
      <c r="AP425" s="159"/>
      <c r="AQ425" s="159"/>
      <c r="AR425" s="159"/>
      <c r="AS425" s="159"/>
      <c r="AT425" s="159"/>
      <c r="AU425" s="159"/>
      <c r="AV425" s="159"/>
      <c r="AW425" s="159"/>
      <c r="AX425" s="159"/>
      <c r="AY425" s="159"/>
      <c r="AZ425" s="159"/>
      <c r="BA425" s="159"/>
      <c r="BB425" s="159"/>
      <c r="BC425" s="159"/>
      <c r="BD425" s="159"/>
      <c r="BE425" s="159"/>
      <c r="BF425" s="159"/>
      <c r="BG425" s="159"/>
      <c r="BH425" s="159"/>
      <c r="BI425" s="159"/>
      <c r="BJ425" s="159"/>
      <c r="BK425" s="159"/>
      <c r="BL425" s="159"/>
      <c r="BM425" s="159"/>
      <c r="BN425" s="159"/>
      <c r="BO425" s="159"/>
      <c r="BP425" s="159"/>
      <c r="BQ425" s="159"/>
      <c r="BR425" s="159"/>
      <c r="BS425" s="159"/>
      <c r="BT425" s="159"/>
      <c r="BU425" s="159"/>
      <c r="BV425" s="159"/>
      <c r="BW425" s="159"/>
      <c r="BX425" s="159"/>
      <c r="BY425" s="159"/>
      <c r="BZ425" s="159"/>
      <c r="CA425" s="159"/>
      <c r="CB425" s="159"/>
      <c r="CC425" s="159"/>
      <c r="CD425" s="159"/>
      <c r="CE425" s="159"/>
      <c r="CF425" s="159"/>
      <c r="CG425" s="159"/>
    </row>
    <row r="426" spans="2:85" x14ac:dyDescent="0.2">
      <c r="B426" s="175"/>
      <c r="C426" s="175"/>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59"/>
      <c r="AV426" s="159"/>
      <c r="AW426" s="159"/>
      <c r="AX426" s="159"/>
      <c r="AY426" s="159"/>
      <c r="AZ426" s="159"/>
      <c r="BA426" s="159"/>
      <c r="BB426" s="159"/>
      <c r="BC426" s="159"/>
      <c r="BD426" s="159"/>
      <c r="BE426" s="159"/>
      <c r="BF426" s="159"/>
      <c r="BG426" s="159"/>
      <c r="BH426" s="159"/>
      <c r="BI426" s="159"/>
      <c r="BJ426" s="159"/>
      <c r="BK426" s="159"/>
      <c r="BL426" s="159"/>
      <c r="BM426" s="159"/>
      <c r="BN426" s="159"/>
      <c r="BO426" s="159"/>
      <c r="BP426" s="159"/>
      <c r="BQ426" s="159"/>
      <c r="BR426" s="159"/>
      <c r="BS426" s="159"/>
      <c r="BT426" s="159"/>
      <c r="BU426" s="159"/>
      <c r="BV426" s="159"/>
      <c r="BW426" s="159"/>
      <c r="BX426" s="159"/>
      <c r="BY426" s="159"/>
      <c r="BZ426" s="159"/>
      <c r="CA426" s="159"/>
      <c r="CB426" s="159"/>
      <c r="CC426" s="159"/>
      <c r="CD426" s="159"/>
      <c r="CE426" s="159"/>
      <c r="CF426" s="159"/>
      <c r="CG426" s="159"/>
    </row>
    <row r="427" spans="2:85" x14ac:dyDescent="0.2">
      <c r="B427" s="175"/>
      <c r="C427" s="175"/>
      <c r="D427" s="159"/>
      <c r="E427" s="159"/>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59"/>
      <c r="AY427" s="159"/>
      <c r="AZ427" s="159"/>
      <c r="BA427" s="159"/>
      <c r="BB427" s="159"/>
      <c r="BC427" s="159"/>
      <c r="BD427" s="159"/>
      <c r="BE427" s="159"/>
      <c r="BF427" s="159"/>
      <c r="BG427" s="159"/>
      <c r="BH427" s="159"/>
      <c r="BI427" s="159"/>
      <c r="BJ427" s="159"/>
      <c r="BK427" s="159"/>
      <c r="BL427" s="159"/>
      <c r="BM427" s="159"/>
      <c r="BN427" s="159"/>
      <c r="BO427" s="159"/>
      <c r="BP427" s="159"/>
      <c r="BQ427" s="159"/>
      <c r="BR427" s="159"/>
      <c r="BS427" s="159"/>
      <c r="BT427" s="159"/>
      <c r="BU427" s="159"/>
      <c r="BV427" s="159"/>
      <c r="BW427" s="159"/>
      <c r="BX427" s="159"/>
      <c r="BY427" s="159"/>
      <c r="BZ427" s="159"/>
      <c r="CA427" s="159"/>
      <c r="CB427" s="159"/>
      <c r="CC427" s="159"/>
      <c r="CD427" s="159"/>
      <c r="CE427" s="159"/>
      <c r="CF427" s="159"/>
      <c r="CG427" s="159"/>
    </row>
    <row r="428" spans="2:85" x14ac:dyDescent="0.2">
      <c r="B428" s="175"/>
      <c r="C428" s="175"/>
      <c r="D428" s="159"/>
      <c r="E428" s="159"/>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59"/>
      <c r="AY428" s="159"/>
      <c r="AZ428" s="159"/>
      <c r="BA428" s="159"/>
      <c r="BB428" s="159"/>
      <c r="BC428" s="159"/>
      <c r="BD428" s="159"/>
      <c r="BE428" s="159"/>
      <c r="BF428" s="159"/>
      <c r="BG428" s="159"/>
      <c r="BH428" s="159"/>
      <c r="BI428" s="159"/>
      <c r="BJ428" s="159"/>
      <c r="BK428" s="159"/>
      <c r="BL428" s="159"/>
      <c r="BM428" s="159"/>
      <c r="BN428" s="159"/>
      <c r="BO428" s="159"/>
      <c r="BP428" s="159"/>
      <c r="BQ428" s="159"/>
      <c r="BR428" s="159"/>
      <c r="BS428" s="159"/>
      <c r="BT428" s="159"/>
      <c r="BU428" s="159"/>
      <c r="BV428" s="159"/>
      <c r="BW428" s="159"/>
      <c r="BX428" s="159"/>
      <c r="BY428" s="159"/>
      <c r="BZ428" s="159"/>
      <c r="CA428" s="159"/>
      <c r="CB428" s="159"/>
      <c r="CC428" s="159"/>
      <c r="CD428" s="159"/>
      <c r="CE428" s="159"/>
      <c r="CF428" s="159"/>
      <c r="CG428" s="159"/>
    </row>
    <row r="429" spans="2:85" x14ac:dyDescent="0.2">
      <c r="B429" s="175"/>
      <c r="C429" s="175"/>
      <c r="D429" s="159"/>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59"/>
      <c r="AY429" s="159"/>
      <c r="AZ429" s="159"/>
      <c r="BA429" s="159"/>
      <c r="BB429" s="159"/>
      <c r="BC429" s="159"/>
      <c r="BD429" s="159"/>
      <c r="BE429" s="159"/>
      <c r="BF429" s="159"/>
      <c r="BG429" s="159"/>
      <c r="BH429" s="159"/>
      <c r="BI429" s="159"/>
      <c r="BJ429" s="159"/>
      <c r="BK429" s="159"/>
      <c r="BL429" s="159"/>
      <c r="BM429" s="159"/>
      <c r="BN429" s="159"/>
      <c r="BO429" s="159"/>
      <c r="BP429" s="159"/>
      <c r="BQ429" s="159"/>
      <c r="BR429" s="159"/>
      <c r="BS429" s="159"/>
      <c r="BT429" s="159"/>
      <c r="BU429" s="159"/>
      <c r="BV429" s="159"/>
      <c r="BW429" s="159"/>
      <c r="BX429" s="159"/>
      <c r="BY429" s="159"/>
      <c r="BZ429" s="159"/>
      <c r="CA429" s="159"/>
      <c r="CB429" s="159"/>
      <c r="CC429" s="159"/>
      <c r="CD429" s="159"/>
      <c r="CE429" s="159"/>
      <c r="CF429" s="159"/>
      <c r="CG429" s="159"/>
    </row>
    <row r="430" spans="2:85" x14ac:dyDescent="0.2">
      <c r="B430" s="175"/>
      <c r="C430" s="175"/>
      <c r="D430" s="159"/>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59"/>
      <c r="AK430" s="159"/>
      <c r="AL430" s="159"/>
      <c r="AM430" s="159"/>
      <c r="AN430" s="159"/>
      <c r="AO430" s="159"/>
      <c r="AP430" s="159"/>
      <c r="AQ430" s="159"/>
      <c r="AR430" s="159"/>
      <c r="AS430" s="159"/>
      <c r="AT430" s="159"/>
      <c r="AU430" s="159"/>
      <c r="AV430" s="159"/>
      <c r="AW430" s="159"/>
      <c r="AX430" s="159"/>
      <c r="AY430" s="159"/>
      <c r="AZ430" s="159"/>
      <c r="BA430" s="159"/>
      <c r="BB430" s="159"/>
      <c r="BC430" s="159"/>
      <c r="BD430" s="159"/>
      <c r="BE430" s="159"/>
      <c r="BF430" s="159"/>
      <c r="BG430" s="159"/>
      <c r="BH430" s="159"/>
      <c r="BI430" s="159"/>
      <c r="BJ430" s="159"/>
      <c r="BK430" s="159"/>
      <c r="BL430" s="159"/>
      <c r="BM430" s="159"/>
      <c r="BN430" s="159"/>
      <c r="BO430" s="159"/>
      <c r="BP430" s="159"/>
      <c r="BQ430" s="159"/>
      <c r="BR430" s="159"/>
      <c r="BS430" s="159"/>
      <c r="BT430" s="159"/>
      <c r="BU430" s="159"/>
      <c r="BV430" s="159"/>
      <c r="BW430" s="159"/>
      <c r="BX430" s="159"/>
      <c r="BY430" s="159"/>
      <c r="BZ430" s="159"/>
      <c r="CA430" s="159"/>
      <c r="CB430" s="159"/>
      <c r="CC430" s="159"/>
      <c r="CD430" s="159"/>
      <c r="CE430" s="159"/>
      <c r="CF430" s="159"/>
      <c r="CG430" s="159"/>
    </row>
    <row r="431" spans="2:85" x14ac:dyDescent="0.2">
      <c r="B431" s="175"/>
      <c r="C431" s="175"/>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59"/>
      <c r="AK431" s="159"/>
      <c r="AL431" s="159"/>
      <c r="AM431" s="159"/>
      <c r="AN431" s="159"/>
      <c r="AO431" s="159"/>
      <c r="AP431" s="159"/>
      <c r="AQ431" s="159"/>
      <c r="AR431" s="159"/>
      <c r="AS431" s="159"/>
      <c r="AT431" s="159"/>
      <c r="AU431" s="159"/>
      <c r="AV431" s="159"/>
      <c r="AW431" s="159"/>
      <c r="AX431" s="159"/>
      <c r="AY431" s="159"/>
      <c r="AZ431" s="159"/>
      <c r="BA431" s="159"/>
      <c r="BB431" s="159"/>
      <c r="BC431" s="159"/>
      <c r="BD431" s="159"/>
      <c r="BE431" s="159"/>
      <c r="BF431" s="159"/>
      <c r="BG431" s="159"/>
      <c r="BH431" s="159"/>
      <c r="BI431" s="159"/>
      <c r="BJ431" s="159"/>
      <c r="BK431" s="159"/>
      <c r="BL431" s="159"/>
      <c r="BM431" s="159"/>
      <c r="BN431" s="159"/>
      <c r="BO431" s="159"/>
      <c r="BP431" s="159"/>
      <c r="BQ431" s="159"/>
      <c r="BR431" s="159"/>
      <c r="BS431" s="159"/>
      <c r="BT431" s="159"/>
      <c r="BU431" s="159"/>
      <c r="BV431" s="159"/>
      <c r="BW431" s="159"/>
      <c r="BX431" s="159"/>
      <c r="BY431" s="159"/>
      <c r="BZ431" s="159"/>
      <c r="CA431" s="159"/>
      <c r="CB431" s="159"/>
      <c r="CC431" s="159"/>
      <c r="CD431" s="159"/>
      <c r="CE431" s="159"/>
      <c r="CF431" s="159"/>
      <c r="CG431" s="159"/>
    </row>
    <row r="432" spans="2:85" x14ac:dyDescent="0.2">
      <c r="B432" s="175"/>
      <c r="C432" s="175"/>
      <c r="D432" s="159"/>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59"/>
      <c r="AK432" s="159"/>
      <c r="AL432" s="159"/>
      <c r="AM432" s="159"/>
      <c r="AN432" s="159"/>
      <c r="AO432" s="159"/>
      <c r="AP432" s="159"/>
      <c r="AQ432" s="159"/>
      <c r="AR432" s="159"/>
      <c r="AS432" s="159"/>
      <c r="AT432" s="159"/>
      <c r="AU432" s="159"/>
      <c r="AV432" s="159"/>
      <c r="AW432" s="159"/>
      <c r="AX432" s="159"/>
      <c r="AY432" s="159"/>
      <c r="AZ432" s="159"/>
      <c r="BA432" s="159"/>
      <c r="BB432" s="159"/>
      <c r="BC432" s="159"/>
      <c r="BD432" s="159"/>
      <c r="BE432" s="159"/>
      <c r="BF432" s="159"/>
      <c r="BG432" s="159"/>
      <c r="BH432" s="159"/>
      <c r="BI432" s="159"/>
      <c r="BJ432" s="159"/>
      <c r="BK432" s="159"/>
      <c r="BL432" s="159"/>
      <c r="BM432" s="159"/>
      <c r="BN432" s="159"/>
      <c r="BO432" s="159"/>
      <c r="BP432" s="159"/>
      <c r="BQ432" s="159"/>
      <c r="BR432" s="159"/>
      <c r="BS432" s="159"/>
      <c r="BT432" s="159"/>
      <c r="BU432" s="159"/>
      <c r="BV432" s="159"/>
      <c r="BW432" s="159"/>
      <c r="BX432" s="159"/>
      <c r="BY432" s="159"/>
      <c r="BZ432" s="159"/>
      <c r="CA432" s="159"/>
      <c r="CB432" s="159"/>
      <c r="CC432" s="159"/>
      <c r="CD432" s="159"/>
      <c r="CE432" s="159"/>
      <c r="CF432" s="159"/>
      <c r="CG432" s="159"/>
    </row>
    <row r="433" spans="2:85" x14ac:dyDescent="0.2">
      <c r="B433" s="175"/>
      <c r="C433" s="175"/>
      <c r="D433" s="159"/>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59"/>
      <c r="AK433" s="159"/>
      <c r="AL433" s="159"/>
      <c r="AM433" s="159"/>
      <c r="AN433" s="159"/>
      <c r="AO433" s="159"/>
      <c r="AP433" s="159"/>
      <c r="AQ433" s="159"/>
      <c r="AR433" s="159"/>
      <c r="AS433" s="159"/>
      <c r="AT433" s="159"/>
      <c r="AU433" s="159"/>
      <c r="AV433" s="159"/>
      <c r="AW433" s="159"/>
      <c r="AX433" s="159"/>
      <c r="AY433" s="159"/>
      <c r="AZ433" s="159"/>
      <c r="BA433" s="159"/>
      <c r="BB433" s="159"/>
      <c r="BC433" s="159"/>
      <c r="BD433" s="159"/>
      <c r="BE433" s="159"/>
      <c r="BF433" s="159"/>
      <c r="BG433" s="159"/>
      <c r="BH433" s="159"/>
      <c r="BI433" s="159"/>
      <c r="BJ433" s="159"/>
      <c r="BK433" s="159"/>
      <c r="BL433" s="159"/>
      <c r="BM433" s="159"/>
      <c r="BN433" s="159"/>
      <c r="BO433" s="159"/>
      <c r="BP433" s="159"/>
      <c r="BQ433" s="159"/>
      <c r="BR433" s="159"/>
      <c r="BS433" s="159"/>
      <c r="BT433" s="159"/>
      <c r="BU433" s="159"/>
      <c r="BV433" s="159"/>
      <c r="BW433" s="159"/>
      <c r="BX433" s="159"/>
      <c r="BY433" s="159"/>
      <c r="BZ433" s="159"/>
      <c r="CA433" s="159"/>
      <c r="CB433" s="159"/>
      <c r="CC433" s="159"/>
      <c r="CD433" s="159"/>
      <c r="CE433" s="159"/>
      <c r="CF433" s="159"/>
      <c r="CG433" s="159"/>
    </row>
    <row r="434" spans="2:85" x14ac:dyDescent="0.2">
      <c r="B434" s="175"/>
      <c r="C434" s="175"/>
      <c r="D434" s="159"/>
      <c r="E434" s="159"/>
      <c r="F434" s="159"/>
      <c r="G434" s="159"/>
      <c r="H434" s="159"/>
      <c r="I434" s="159"/>
      <c r="J434" s="159"/>
      <c r="K434" s="159"/>
      <c r="L434" s="159"/>
      <c r="M434" s="159"/>
      <c r="N434" s="159"/>
      <c r="O434" s="159"/>
      <c r="P434" s="159"/>
      <c r="Q434" s="159"/>
      <c r="R434" s="159"/>
      <c r="S434" s="159"/>
      <c r="T434" s="159"/>
      <c r="U434" s="159"/>
      <c r="V434" s="159"/>
      <c r="W434" s="159"/>
      <c r="X434" s="159"/>
      <c r="Y434" s="159"/>
      <c r="Z434" s="159"/>
      <c r="AA434" s="159"/>
      <c r="AB434" s="159"/>
      <c r="AC434" s="159"/>
      <c r="AD434" s="159"/>
      <c r="AE434" s="159"/>
      <c r="AF434" s="159"/>
      <c r="AG434" s="159"/>
      <c r="AH434" s="159"/>
      <c r="AI434" s="159"/>
      <c r="AJ434" s="159"/>
      <c r="AK434" s="159"/>
      <c r="AL434" s="159"/>
      <c r="AM434" s="159"/>
      <c r="AN434" s="159"/>
      <c r="AO434" s="159"/>
      <c r="AP434" s="159"/>
      <c r="AQ434" s="159"/>
      <c r="AR434" s="159"/>
      <c r="AS434" s="159"/>
      <c r="AT434" s="159"/>
      <c r="AU434" s="159"/>
      <c r="AV434" s="159"/>
      <c r="AW434" s="159"/>
      <c r="AX434" s="159"/>
      <c r="AY434" s="159"/>
      <c r="AZ434" s="159"/>
      <c r="BA434" s="159"/>
      <c r="BB434" s="159"/>
      <c r="BC434" s="159"/>
      <c r="BD434" s="159"/>
      <c r="BE434" s="159"/>
      <c r="BF434" s="159"/>
      <c r="BG434" s="159"/>
      <c r="BH434" s="159"/>
      <c r="BI434" s="159"/>
      <c r="BJ434" s="159"/>
      <c r="BK434" s="159"/>
      <c r="BL434" s="159"/>
      <c r="BM434" s="159"/>
      <c r="BN434" s="159"/>
      <c r="BO434" s="159"/>
      <c r="BP434" s="159"/>
      <c r="BQ434" s="159"/>
      <c r="BR434" s="159"/>
      <c r="BS434" s="159"/>
      <c r="BT434" s="159"/>
      <c r="BU434" s="159"/>
      <c r="BV434" s="159"/>
      <c r="BW434" s="159"/>
      <c r="BX434" s="159"/>
      <c r="BY434" s="159"/>
      <c r="BZ434" s="159"/>
      <c r="CA434" s="159"/>
      <c r="CB434" s="159"/>
      <c r="CC434" s="159"/>
      <c r="CD434" s="159"/>
      <c r="CE434" s="159"/>
      <c r="CF434" s="159"/>
      <c r="CG434" s="159"/>
    </row>
    <row r="435" spans="2:85" x14ac:dyDescent="0.2">
      <c r="B435" s="175"/>
      <c r="C435" s="175"/>
      <c r="D435" s="159"/>
      <c r="E435" s="159"/>
      <c r="F435" s="159"/>
      <c r="G435" s="159"/>
      <c r="H435" s="159"/>
      <c r="I435" s="159"/>
      <c r="J435" s="159"/>
      <c r="K435" s="159"/>
      <c r="L435" s="159"/>
      <c r="M435" s="159"/>
      <c r="N435" s="159"/>
      <c r="O435" s="159"/>
      <c r="P435" s="159"/>
      <c r="Q435" s="159"/>
      <c r="R435" s="159"/>
      <c r="S435" s="159"/>
      <c r="T435" s="159"/>
      <c r="U435" s="159"/>
      <c r="V435" s="159"/>
      <c r="W435" s="159"/>
      <c r="X435" s="159"/>
      <c r="Y435" s="159"/>
      <c r="Z435" s="159"/>
      <c r="AA435" s="159"/>
      <c r="AB435" s="159"/>
      <c r="AC435" s="159"/>
      <c r="AD435" s="159"/>
      <c r="AE435" s="159"/>
      <c r="AF435" s="159"/>
      <c r="AG435" s="159"/>
      <c r="AH435" s="159"/>
      <c r="AI435" s="159"/>
      <c r="AJ435" s="159"/>
      <c r="AK435" s="159"/>
      <c r="AL435" s="159"/>
      <c r="AM435" s="159"/>
      <c r="AN435" s="159"/>
      <c r="AO435" s="159"/>
      <c r="AP435" s="159"/>
      <c r="AQ435" s="159"/>
      <c r="AR435" s="159"/>
      <c r="AS435" s="159"/>
      <c r="AT435" s="159"/>
      <c r="AU435" s="159"/>
      <c r="AV435" s="159"/>
      <c r="AW435" s="159"/>
      <c r="AX435" s="159"/>
      <c r="AY435" s="159"/>
      <c r="AZ435" s="159"/>
      <c r="BA435" s="159"/>
      <c r="BB435" s="159"/>
      <c r="BC435" s="159"/>
      <c r="BD435" s="159"/>
      <c r="BE435" s="159"/>
      <c r="BF435" s="159"/>
      <c r="BG435" s="159"/>
      <c r="BH435" s="159"/>
      <c r="BI435" s="159"/>
      <c r="BJ435" s="159"/>
      <c r="BK435" s="159"/>
      <c r="BL435" s="159"/>
      <c r="BM435" s="159"/>
      <c r="BN435" s="159"/>
      <c r="BO435" s="159"/>
      <c r="BP435" s="159"/>
      <c r="BQ435" s="159"/>
      <c r="BR435" s="159"/>
      <c r="BS435" s="159"/>
      <c r="BT435" s="159"/>
      <c r="BU435" s="159"/>
      <c r="BV435" s="159"/>
      <c r="BW435" s="159"/>
      <c r="BX435" s="159"/>
      <c r="BY435" s="159"/>
      <c r="BZ435" s="159"/>
      <c r="CA435" s="159"/>
      <c r="CB435" s="159"/>
      <c r="CC435" s="159"/>
      <c r="CD435" s="159"/>
      <c r="CE435" s="159"/>
      <c r="CF435" s="159"/>
      <c r="CG435" s="159"/>
    </row>
    <row r="436" spans="2:85" x14ac:dyDescent="0.2">
      <c r="B436" s="175"/>
      <c r="C436" s="175"/>
      <c r="D436" s="159"/>
      <c r="E436" s="159"/>
      <c r="F436" s="159"/>
      <c r="G436" s="159"/>
      <c r="H436" s="159"/>
      <c r="I436" s="159"/>
      <c r="J436" s="159"/>
      <c r="K436" s="159"/>
      <c r="L436" s="159"/>
      <c r="M436" s="159"/>
      <c r="N436" s="159"/>
      <c r="O436" s="159"/>
      <c r="P436" s="159"/>
      <c r="Q436" s="159"/>
      <c r="R436" s="159"/>
      <c r="S436" s="159"/>
      <c r="T436" s="159"/>
      <c r="U436" s="159"/>
      <c r="V436" s="159"/>
      <c r="W436" s="159"/>
      <c r="X436" s="159"/>
      <c r="Y436" s="159"/>
      <c r="Z436" s="159"/>
      <c r="AA436" s="159"/>
      <c r="AB436" s="159"/>
      <c r="AC436" s="159"/>
      <c r="AD436" s="159"/>
      <c r="AE436" s="159"/>
      <c r="AF436" s="159"/>
      <c r="AG436" s="159"/>
      <c r="AH436" s="159"/>
      <c r="AI436" s="159"/>
      <c r="AJ436" s="159"/>
      <c r="AK436" s="159"/>
      <c r="AL436" s="159"/>
      <c r="AM436" s="159"/>
      <c r="AN436" s="159"/>
      <c r="AO436" s="159"/>
      <c r="AP436" s="159"/>
      <c r="AQ436" s="159"/>
      <c r="AR436" s="159"/>
      <c r="AS436" s="159"/>
      <c r="AT436" s="159"/>
      <c r="AU436" s="159"/>
      <c r="AV436" s="159"/>
      <c r="AW436" s="159"/>
      <c r="AX436" s="159"/>
      <c r="AY436" s="159"/>
      <c r="AZ436" s="159"/>
      <c r="BA436" s="159"/>
      <c r="BB436" s="159"/>
      <c r="BC436" s="159"/>
      <c r="BD436" s="159"/>
      <c r="BE436" s="159"/>
      <c r="BF436" s="159"/>
      <c r="BG436" s="159"/>
      <c r="BH436" s="159"/>
      <c r="BI436" s="159"/>
      <c r="BJ436" s="159"/>
      <c r="BK436" s="159"/>
      <c r="BL436" s="159"/>
      <c r="BM436" s="159"/>
      <c r="BN436" s="159"/>
      <c r="BO436" s="159"/>
      <c r="BP436" s="159"/>
      <c r="BQ436" s="159"/>
      <c r="BR436" s="159"/>
      <c r="BS436" s="159"/>
      <c r="BT436" s="159"/>
      <c r="BU436" s="159"/>
      <c r="BV436" s="159"/>
      <c r="BW436" s="159"/>
      <c r="BX436" s="159"/>
      <c r="BY436" s="159"/>
      <c r="BZ436" s="159"/>
      <c r="CA436" s="159"/>
      <c r="CB436" s="159"/>
      <c r="CC436" s="159"/>
      <c r="CD436" s="159"/>
      <c r="CE436" s="159"/>
      <c r="CF436" s="159"/>
      <c r="CG436" s="159"/>
    </row>
    <row r="437" spans="2:85" x14ac:dyDescent="0.2">
      <c r="B437" s="175"/>
      <c r="C437" s="175"/>
      <c r="D437" s="159"/>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59"/>
      <c r="AK437" s="159"/>
      <c r="AL437" s="159"/>
      <c r="AM437" s="159"/>
      <c r="AN437" s="159"/>
      <c r="AO437" s="159"/>
      <c r="AP437" s="159"/>
      <c r="AQ437" s="159"/>
      <c r="AR437" s="159"/>
      <c r="AS437" s="159"/>
      <c r="AT437" s="159"/>
      <c r="AU437" s="159"/>
      <c r="AV437" s="159"/>
      <c r="AW437" s="159"/>
      <c r="AX437" s="159"/>
      <c r="AY437" s="159"/>
      <c r="AZ437" s="159"/>
      <c r="BA437" s="159"/>
      <c r="BB437" s="159"/>
      <c r="BC437" s="159"/>
      <c r="BD437" s="159"/>
      <c r="BE437" s="159"/>
      <c r="BF437" s="159"/>
      <c r="BG437" s="159"/>
      <c r="BH437" s="159"/>
      <c r="BI437" s="159"/>
      <c r="BJ437" s="159"/>
      <c r="BK437" s="159"/>
      <c r="BL437" s="159"/>
      <c r="BM437" s="159"/>
      <c r="BN437" s="159"/>
      <c r="BO437" s="159"/>
      <c r="BP437" s="159"/>
      <c r="BQ437" s="159"/>
      <c r="BR437" s="159"/>
      <c r="BS437" s="159"/>
      <c r="BT437" s="159"/>
      <c r="BU437" s="159"/>
      <c r="BV437" s="159"/>
      <c r="BW437" s="159"/>
      <c r="BX437" s="159"/>
      <c r="BY437" s="159"/>
      <c r="BZ437" s="159"/>
      <c r="CA437" s="159"/>
      <c r="CB437" s="159"/>
      <c r="CC437" s="159"/>
      <c r="CD437" s="159"/>
      <c r="CE437" s="159"/>
      <c r="CF437" s="159"/>
      <c r="CG437" s="159"/>
    </row>
    <row r="438" spans="2:85" x14ac:dyDescent="0.2">
      <c r="B438" s="175"/>
      <c r="C438" s="175"/>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159"/>
      <c r="AL438" s="159"/>
      <c r="AM438" s="159"/>
      <c r="AN438" s="159"/>
      <c r="AO438" s="159"/>
      <c r="AP438" s="159"/>
      <c r="AQ438" s="159"/>
      <c r="AR438" s="159"/>
      <c r="AS438" s="159"/>
      <c r="AT438" s="159"/>
      <c r="AU438" s="159"/>
      <c r="AV438" s="159"/>
      <c r="AW438" s="159"/>
      <c r="AX438" s="159"/>
      <c r="AY438" s="159"/>
      <c r="AZ438" s="159"/>
      <c r="BA438" s="159"/>
      <c r="BB438" s="159"/>
      <c r="BC438" s="159"/>
      <c r="BD438" s="159"/>
      <c r="BE438" s="159"/>
      <c r="BF438" s="159"/>
      <c r="BG438" s="159"/>
      <c r="BH438" s="159"/>
      <c r="BI438" s="159"/>
      <c r="BJ438" s="159"/>
      <c r="BK438" s="159"/>
      <c r="BL438" s="159"/>
      <c r="BM438" s="159"/>
      <c r="BN438" s="159"/>
      <c r="BO438" s="159"/>
      <c r="BP438" s="159"/>
      <c r="BQ438" s="159"/>
      <c r="BR438" s="159"/>
      <c r="BS438" s="159"/>
      <c r="BT438" s="159"/>
      <c r="BU438" s="159"/>
      <c r="BV438" s="159"/>
      <c r="BW438" s="159"/>
      <c r="BX438" s="159"/>
      <c r="BY438" s="159"/>
      <c r="BZ438" s="159"/>
      <c r="CA438" s="159"/>
      <c r="CB438" s="159"/>
      <c r="CC438" s="159"/>
      <c r="CD438" s="159"/>
      <c r="CE438" s="159"/>
      <c r="CF438" s="159"/>
      <c r="CG438" s="159"/>
    </row>
    <row r="439" spans="2:85" x14ac:dyDescent="0.2">
      <c r="B439" s="175"/>
      <c r="C439" s="175"/>
      <c r="D439" s="159"/>
      <c r="E439" s="159"/>
      <c r="F439" s="159"/>
      <c r="G439" s="159"/>
      <c r="H439" s="159"/>
      <c r="I439" s="159"/>
      <c r="J439" s="159"/>
      <c r="K439" s="159"/>
      <c r="L439" s="159"/>
      <c r="M439" s="159"/>
      <c r="N439" s="159"/>
      <c r="O439" s="159"/>
      <c r="P439" s="159"/>
      <c r="Q439" s="159"/>
      <c r="R439" s="159"/>
      <c r="S439" s="159"/>
      <c r="T439" s="159"/>
      <c r="U439" s="159"/>
      <c r="V439" s="159"/>
      <c r="W439" s="159"/>
      <c r="X439" s="159"/>
      <c r="Y439" s="159"/>
      <c r="Z439" s="159"/>
      <c r="AA439" s="159"/>
      <c r="AB439" s="159"/>
      <c r="AC439" s="159"/>
      <c r="AD439" s="159"/>
      <c r="AE439" s="159"/>
      <c r="AF439" s="159"/>
      <c r="AG439" s="159"/>
      <c r="AH439" s="159"/>
      <c r="AI439" s="159"/>
      <c r="AJ439" s="159"/>
      <c r="AK439" s="159"/>
      <c r="AL439" s="159"/>
      <c r="AM439" s="159"/>
      <c r="AN439" s="159"/>
      <c r="AO439" s="159"/>
      <c r="AP439" s="159"/>
      <c r="AQ439" s="159"/>
      <c r="AR439" s="159"/>
      <c r="AS439" s="159"/>
      <c r="AT439" s="159"/>
      <c r="AU439" s="159"/>
      <c r="AV439" s="159"/>
      <c r="AW439" s="159"/>
      <c r="AX439" s="159"/>
      <c r="AY439" s="159"/>
      <c r="AZ439" s="159"/>
      <c r="BA439" s="159"/>
      <c r="BB439" s="159"/>
      <c r="BC439" s="159"/>
      <c r="BD439" s="159"/>
      <c r="BE439" s="159"/>
      <c r="BF439" s="159"/>
      <c r="BG439" s="159"/>
      <c r="BH439" s="159"/>
      <c r="BI439" s="159"/>
      <c r="BJ439" s="159"/>
      <c r="BK439" s="159"/>
      <c r="BL439" s="159"/>
      <c r="BM439" s="159"/>
      <c r="BN439" s="159"/>
      <c r="BO439" s="159"/>
      <c r="BP439" s="159"/>
      <c r="BQ439" s="159"/>
      <c r="BR439" s="159"/>
      <c r="BS439" s="159"/>
      <c r="BT439" s="159"/>
      <c r="BU439" s="159"/>
      <c r="BV439" s="159"/>
      <c r="BW439" s="159"/>
      <c r="BX439" s="159"/>
      <c r="BY439" s="159"/>
      <c r="BZ439" s="159"/>
      <c r="CA439" s="159"/>
      <c r="CB439" s="159"/>
      <c r="CC439" s="159"/>
      <c r="CD439" s="159"/>
      <c r="CE439" s="159"/>
      <c r="CF439" s="159"/>
      <c r="CG439" s="159"/>
    </row>
    <row r="440" spans="2:85" x14ac:dyDescent="0.2">
      <c r="B440" s="175"/>
      <c r="C440" s="175"/>
      <c r="D440" s="159"/>
      <c r="E440" s="159"/>
      <c r="F440" s="159"/>
      <c r="G440" s="159"/>
      <c r="H440" s="159"/>
      <c r="I440" s="159"/>
      <c r="J440" s="159"/>
      <c r="K440" s="159"/>
      <c r="L440" s="159"/>
      <c r="M440" s="159"/>
      <c r="N440" s="159"/>
      <c r="O440" s="159"/>
      <c r="P440" s="159"/>
      <c r="Q440" s="159"/>
      <c r="R440" s="159"/>
      <c r="S440" s="159"/>
      <c r="T440" s="159"/>
      <c r="U440" s="159"/>
      <c r="V440" s="159"/>
      <c r="W440" s="159"/>
      <c r="X440" s="159"/>
      <c r="Y440" s="159"/>
      <c r="Z440" s="159"/>
      <c r="AA440" s="159"/>
      <c r="AB440" s="159"/>
      <c r="AC440" s="159"/>
      <c r="AD440" s="159"/>
      <c r="AE440" s="159"/>
      <c r="AF440" s="159"/>
      <c r="AG440" s="159"/>
      <c r="AH440" s="159"/>
      <c r="AI440" s="159"/>
      <c r="AJ440" s="159"/>
      <c r="AK440" s="159"/>
      <c r="AL440" s="159"/>
      <c r="AM440" s="159"/>
      <c r="AN440" s="159"/>
      <c r="AO440" s="159"/>
      <c r="AP440" s="159"/>
      <c r="AQ440" s="159"/>
      <c r="AR440" s="159"/>
      <c r="AS440" s="159"/>
      <c r="AT440" s="159"/>
      <c r="AU440" s="159"/>
      <c r="AV440" s="159"/>
      <c r="AW440" s="159"/>
      <c r="AX440" s="159"/>
      <c r="AY440" s="159"/>
      <c r="AZ440" s="159"/>
      <c r="BA440" s="159"/>
      <c r="BB440" s="159"/>
      <c r="BC440" s="159"/>
      <c r="BD440" s="159"/>
      <c r="BE440" s="159"/>
      <c r="BF440" s="159"/>
      <c r="BG440" s="159"/>
      <c r="BH440" s="159"/>
      <c r="BI440" s="159"/>
      <c r="BJ440" s="159"/>
      <c r="BK440" s="159"/>
      <c r="BL440" s="159"/>
      <c r="BM440" s="159"/>
      <c r="BN440" s="159"/>
      <c r="BO440" s="159"/>
      <c r="BP440" s="159"/>
      <c r="BQ440" s="159"/>
      <c r="BR440" s="159"/>
      <c r="BS440" s="159"/>
      <c r="BT440" s="159"/>
      <c r="BU440" s="159"/>
      <c r="BV440" s="159"/>
      <c r="BW440" s="159"/>
      <c r="BX440" s="159"/>
      <c r="BY440" s="159"/>
      <c r="BZ440" s="159"/>
      <c r="CA440" s="159"/>
      <c r="CB440" s="159"/>
      <c r="CC440" s="159"/>
      <c r="CD440" s="159"/>
      <c r="CE440" s="159"/>
      <c r="CF440" s="159"/>
      <c r="CG440" s="159"/>
    </row>
    <row r="441" spans="2:85" x14ac:dyDescent="0.2">
      <c r="B441" s="175"/>
      <c r="C441" s="175"/>
      <c r="D441" s="159"/>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59"/>
      <c r="AK441" s="159"/>
      <c r="AL441" s="159"/>
      <c r="AM441" s="159"/>
      <c r="AN441" s="159"/>
      <c r="AO441" s="159"/>
      <c r="AP441" s="159"/>
      <c r="AQ441" s="159"/>
      <c r="AR441" s="159"/>
      <c r="AS441" s="159"/>
      <c r="AT441" s="159"/>
      <c r="AU441" s="159"/>
      <c r="AV441" s="159"/>
      <c r="AW441" s="159"/>
      <c r="AX441" s="159"/>
      <c r="AY441" s="159"/>
      <c r="AZ441" s="159"/>
      <c r="BA441" s="159"/>
      <c r="BB441" s="159"/>
      <c r="BC441" s="159"/>
      <c r="BD441" s="159"/>
      <c r="BE441" s="159"/>
      <c r="BF441" s="159"/>
      <c r="BG441" s="159"/>
      <c r="BH441" s="159"/>
      <c r="BI441" s="159"/>
      <c r="BJ441" s="159"/>
      <c r="BK441" s="159"/>
      <c r="BL441" s="159"/>
      <c r="BM441" s="159"/>
      <c r="BN441" s="159"/>
      <c r="BO441" s="159"/>
      <c r="BP441" s="159"/>
      <c r="BQ441" s="159"/>
      <c r="BR441" s="159"/>
      <c r="BS441" s="159"/>
      <c r="BT441" s="159"/>
      <c r="BU441" s="159"/>
      <c r="BV441" s="159"/>
      <c r="BW441" s="159"/>
      <c r="BX441" s="159"/>
      <c r="BY441" s="159"/>
      <c r="BZ441" s="159"/>
      <c r="CA441" s="159"/>
      <c r="CB441" s="159"/>
      <c r="CC441" s="159"/>
      <c r="CD441" s="159"/>
      <c r="CE441" s="159"/>
      <c r="CF441" s="159"/>
      <c r="CG441" s="159"/>
    </row>
    <row r="442" spans="2:85" x14ac:dyDescent="0.2">
      <c r="B442" s="175"/>
      <c r="C442" s="175"/>
      <c r="D442" s="159"/>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59"/>
      <c r="AK442" s="159"/>
      <c r="AL442" s="159"/>
      <c r="AM442" s="159"/>
      <c r="AN442" s="159"/>
      <c r="AO442" s="159"/>
      <c r="AP442" s="159"/>
      <c r="AQ442" s="159"/>
      <c r="AR442" s="159"/>
      <c r="AS442" s="159"/>
      <c r="AT442" s="159"/>
      <c r="AU442" s="159"/>
      <c r="AV442" s="159"/>
      <c r="AW442" s="159"/>
      <c r="AX442" s="159"/>
      <c r="AY442" s="159"/>
      <c r="AZ442" s="159"/>
      <c r="BA442" s="159"/>
      <c r="BB442" s="159"/>
      <c r="BC442" s="159"/>
      <c r="BD442" s="159"/>
      <c r="BE442" s="159"/>
      <c r="BF442" s="159"/>
      <c r="BG442" s="159"/>
      <c r="BH442" s="159"/>
      <c r="BI442" s="159"/>
      <c r="BJ442" s="159"/>
      <c r="BK442" s="159"/>
      <c r="BL442" s="159"/>
      <c r="BM442" s="159"/>
      <c r="BN442" s="159"/>
      <c r="BO442" s="159"/>
      <c r="BP442" s="159"/>
      <c r="BQ442" s="159"/>
      <c r="BR442" s="159"/>
      <c r="BS442" s="159"/>
      <c r="BT442" s="159"/>
      <c r="BU442" s="159"/>
      <c r="BV442" s="159"/>
      <c r="BW442" s="159"/>
      <c r="BX442" s="159"/>
      <c r="BY442" s="159"/>
      <c r="BZ442" s="159"/>
      <c r="CA442" s="159"/>
      <c r="CB442" s="159"/>
      <c r="CC442" s="159"/>
      <c r="CD442" s="159"/>
      <c r="CE442" s="159"/>
      <c r="CF442" s="159"/>
      <c r="CG442" s="159"/>
    </row>
    <row r="443" spans="2:85" x14ac:dyDescent="0.2">
      <c r="B443" s="175"/>
      <c r="C443" s="175"/>
      <c r="D443" s="159"/>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59"/>
      <c r="AK443" s="159"/>
      <c r="AL443" s="159"/>
      <c r="AM443" s="159"/>
      <c r="AN443" s="159"/>
      <c r="AO443" s="159"/>
      <c r="AP443" s="159"/>
      <c r="AQ443" s="159"/>
      <c r="AR443" s="159"/>
      <c r="AS443" s="159"/>
      <c r="AT443" s="159"/>
      <c r="AU443" s="159"/>
      <c r="AV443" s="159"/>
      <c r="AW443" s="159"/>
      <c r="AX443" s="159"/>
      <c r="AY443" s="159"/>
      <c r="AZ443" s="159"/>
      <c r="BA443" s="159"/>
      <c r="BB443" s="159"/>
      <c r="BC443" s="159"/>
      <c r="BD443" s="159"/>
      <c r="BE443" s="159"/>
      <c r="BF443" s="159"/>
      <c r="BG443" s="159"/>
      <c r="BH443" s="159"/>
      <c r="BI443" s="159"/>
      <c r="BJ443" s="159"/>
      <c r="BK443" s="159"/>
      <c r="BL443" s="159"/>
      <c r="BM443" s="159"/>
      <c r="BN443" s="159"/>
      <c r="BO443" s="159"/>
      <c r="BP443" s="159"/>
      <c r="BQ443" s="159"/>
      <c r="BR443" s="159"/>
      <c r="BS443" s="159"/>
      <c r="BT443" s="159"/>
      <c r="BU443" s="159"/>
      <c r="BV443" s="159"/>
      <c r="BW443" s="159"/>
      <c r="BX443" s="159"/>
      <c r="BY443" s="159"/>
      <c r="BZ443" s="159"/>
      <c r="CA443" s="159"/>
      <c r="CB443" s="159"/>
      <c r="CC443" s="159"/>
      <c r="CD443" s="159"/>
      <c r="CE443" s="159"/>
      <c r="CF443" s="159"/>
      <c r="CG443" s="159"/>
    </row>
    <row r="444" spans="2:85" x14ac:dyDescent="0.2">
      <c r="B444" s="175"/>
      <c r="C444" s="175"/>
      <c r="D444" s="159"/>
      <c r="E444" s="159"/>
      <c r="F444" s="159"/>
      <c r="G444" s="159"/>
      <c r="H444" s="159"/>
      <c r="I444" s="159"/>
      <c r="J444" s="159"/>
      <c r="K444" s="159"/>
      <c r="L444" s="159"/>
      <c r="M444" s="159"/>
      <c r="N444" s="159"/>
      <c r="O444" s="159"/>
      <c r="P444" s="159"/>
      <c r="Q444" s="159"/>
      <c r="R444" s="159"/>
      <c r="S444" s="159"/>
      <c r="T444" s="159"/>
      <c r="U444" s="159"/>
      <c r="V444" s="159"/>
      <c r="W444" s="159"/>
      <c r="X444" s="159"/>
      <c r="Y444" s="159"/>
      <c r="Z444" s="159"/>
      <c r="AA444" s="159"/>
      <c r="AB444" s="159"/>
      <c r="AC444" s="159"/>
      <c r="AD444" s="159"/>
      <c r="AE444" s="159"/>
      <c r="AF444" s="159"/>
      <c r="AG444" s="159"/>
      <c r="AH444" s="159"/>
      <c r="AI444" s="159"/>
      <c r="AJ444" s="159"/>
      <c r="AK444" s="159"/>
      <c r="AL444" s="159"/>
      <c r="AM444" s="159"/>
      <c r="AN444" s="159"/>
      <c r="AO444" s="159"/>
      <c r="AP444" s="159"/>
      <c r="AQ444" s="159"/>
      <c r="AR444" s="159"/>
      <c r="AS444" s="159"/>
      <c r="AT444" s="159"/>
      <c r="AU444" s="159"/>
      <c r="AV444" s="159"/>
      <c r="AW444" s="159"/>
      <c r="AX444" s="159"/>
      <c r="AY444" s="159"/>
      <c r="AZ444" s="159"/>
      <c r="BA444" s="159"/>
      <c r="BB444" s="159"/>
      <c r="BC444" s="159"/>
      <c r="BD444" s="159"/>
      <c r="BE444" s="159"/>
      <c r="BF444" s="159"/>
      <c r="BG444" s="159"/>
      <c r="BH444" s="159"/>
      <c r="BI444" s="159"/>
      <c r="BJ444" s="159"/>
      <c r="BK444" s="159"/>
      <c r="BL444" s="159"/>
      <c r="BM444" s="159"/>
      <c r="BN444" s="159"/>
      <c r="BO444" s="159"/>
      <c r="BP444" s="159"/>
      <c r="BQ444" s="159"/>
      <c r="BR444" s="159"/>
      <c r="BS444" s="159"/>
      <c r="BT444" s="159"/>
      <c r="BU444" s="159"/>
      <c r="BV444" s="159"/>
      <c r="BW444" s="159"/>
      <c r="BX444" s="159"/>
      <c r="BY444" s="159"/>
      <c r="BZ444" s="159"/>
      <c r="CA444" s="159"/>
      <c r="CB444" s="159"/>
      <c r="CC444" s="159"/>
      <c r="CD444" s="159"/>
      <c r="CE444" s="159"/>
      <c r="CF444" s="159"/>
      <c r="CG444" s="159"/>
    </row>
    <row r="445" spans="2:85" x14ac:dyDescent="0.2">
      <c r="B445" s="175"/>
      <c r="C445" s="175"/>
      <c r="D445" s="159"/>
      <c r="E445" s="159"/>
      <c r="F445" s="159"/>
      <c r="G445" s="159"/>
      <c r="H445" s="159"/>
      <c r="I445" s="159"/>
      <c r="J445" s="159"/>
      <c r="K445" s="159"/>
      <c r="L445" s="159"/>
      <c r="M445" s="159"/>
      <c r="N445" s="159"/>
      <c r="O445" s="159"/>
      <c r="P445" s="159"/>
      <c r="Q445" s="159"/>
      <c r="R445" s="159"/>
      <c r="S445" s="159"/>
      <c r="T445" s="159"/>
      <c r="U445" s="159"/>
      <c r="V445" s="159"/>
      <c r="W445" s="159"/>
      <c r="X445" s="159"/>
      <c r="Y445" s="159"/>
      <c r="Z445" s="159"/>
      <c r="AA445" s="159"/>
      <c r="AB445" s="159"/>
      <c r="AC445" s="159"/>
      <c r="AD445" s="159"/>
      <c r="AE445" s="159"/>
      <c r="AF445" s="159"/>
      <c r="AG445" s="159"/>
      <c r="AH445" s="159"/>
      <c r="AI445" s="159"/>
      <c r="AJ445" s="159"/>
      <c r="AK445" s="159"/>
      <c r="AL445" s="159"/>
      <c r="AM445" s="159"/>
      <c r="AN445" s="159"/>
      <c r="AO445" s="159"/>
      <c r="AP445" s="159"/>
      <c r="AQ445" s="159"/>
      <c r="AR445" s="159"/>
      <c r="AS445" s="159"/>
      <c r="AT445" s="159"/>
      <c r="AU445" s="159"/>
      <c r="AV445" s="159"/>
      <c r="AW445" s="159"/>
      <c r="AX445" s="159"/>
      <c r="AY445" s="159"/>
      <c r="AZ445" s="159"/>
      <c r="BA445" s="159"/>
      <c r="BB445" s="159"/>
      <c r="BC445" s="159"/>
      <c r="BD445" s="159"/>
      <c r="BE445" s="159"/>
      <c r="BF445" s="159"/>
      <c r="BG445" s="159"/>
      <c r="BH445" s="159"/>
      <c r="BI445" s="159"/>
      <c r="BJ445" s="159"/>
      <c r="BK445" s="159"/>
      <c r="BL445" s="159"/>
      <c r="BM445" s="159"/>
      <c r="BN445" s="159"/>
      <c r="BO445" s="159"/>
      <c r="BP445" s="159"/>
      <c r="BQ445" s="159"/>
      <c r="BR445" s="159"/>
      <c r="BS445" s="159"/>
      <c r="BT445" s="159"/>
      <c r="BU445" s="159"/>
      <c r="BV445" s="159"/>
      <c r="BW445" s="159"/>
      <c r="BX445" s="159"/>
      <c r="BY445" s="159"/>
      <c r="BZ445" s="159"/>
      <c r="CA445" s="159"/>
      <c r="CB445" s="159"/>
      <c r="CC445" s="159"/>
      <c r="CD445" s="159"/>
      <c r="CE445" s="159"/>
      <c r="CF445" s="159"/>
      <c r="CG445" s="159"/>
    </row>
    <row r="446" spans="2:85" x14ac:dyDescent="0.2">
      <c r="B446" s="175"/>
      <c r="C446" s="175"/>
      <c r="D446" s="159"/>
      <c r="E446" s="159"/>
      <c r="F446" s="159"/>
      <c r="G446" s="159"/>
      <c r="H446" s="159"/>
      <c r="I446" s="159"/>
      <c r="J446" s="159"/>
      <c r="K446" s="159"/>
      <c r="L446" s="159"/>
      <c r="M446" s="159"/>
      <c r="N446" s="159"/>
      <c r="O446" s="159"/>
      <c r="P446" s="159"/>
      <c r="Q446" s="159"/>
      <c r="R446" s="159"/>
      <c r="S446" s="159"/>
      <c r="T446" s="159"/>
      <c r="U446" s="159"/>
      <c r="V446" s="159"/>
      <c r="W446" s="159"/>
      <c r="X446" s="159"/>
      <c r="Y446" s="159"/>
      <c r="Z446" s="159"/>
      <c r="AA446" s="159"/>
      <c r="AB446" s="159"/>
      <c r="AC446" s="159"/>
      <c r="AD446" s="159"/>
      <c r="AE446" s="159"/>
      <c r="AF446" s="159"/>
      <c r="AG446" s="159"/>
      <c r="AH446" s="159"/>
      <c r="AI446" s="159"/>
      <c r="AJ446" s="159"/>
      <c r="AK446" s="159"/>
      <c r="AL446" s="159"/>
      <c r="AM446" s="159"/>
      <c r="AN446" s="159"/>
      <c r="AO446" s="159"/>
      <c r="AP446" s="159"/>
      <c r="AQ446" s="159"/>
      <c r="AR446" s="159"/>
      <c r="AS446" s="159"/>
      <c r="AT446" s="159"/>
      <c r="AU446" s="159"/>
      <c r="AV446" s="159"/>
      <c r="AW446" s="159"/>
      <c r="AX446" s="159"/>
      <c r="AY446" s="159"/>
      <c r="AZ446" s="159"/>
      <c r="BA446" s="159"/>
      <c r="BB446" s="159"/>
      <c r="BC446" s="159"/>
      <c r="BD446" s="159"/>
      <c r="BE446" s="159"/>
      <c r="BF446" s="159"/>
      <c r="BG446" s="159"/>
      <c r="BH446" s="159"/>
      <c r="BI446" s="159"/>
      <c r="BJ446" s="159"/>
      <c r="BK446" s="159"/>
      <c r="BL446" s="159"/>
      <c r="BM446" s="159"/>
      <c r="BN446" s="159"/>
      <c r="BO446" s="159"/>
      <c r="BP446" s="159"/>
      <c r="BQ446" s="159"/>
      <c r="BR446" s="159"/>
      <c r="BS446" s="159"/>
      <c r="BT446" s="159"/>
      <c r="BU446" s="159"/>
      <c r="BV446" s="159"/>
      <c r="BW446" s="159"/>
      <c r="BX446" s="159"/>
      <c r="BY446" s="159"/>
      <c r="BZ446" s="159"/>
      <c r="CA446" s="159"/>
      <c r="CB446" s="159"/>
      <c r="CC446" s="159"/>
      <c r="CD446" s="159"/>
      <c r="CE446" s="159"/>
      <c r="CF446" s="159"/>
      <c r="CG446" s="159"/>
    </row>
    <row r="447" spans="2:85" x14ac:dyDescent="0.2">
      <c r="B447" s="175"/>
      <c r="C447" s="175"/>
      <c r="D447" s="159"/>
      <c r="E447" s="159"/>
      <c r="F447" s="159"/>
      <c r="G447" s="159"/>
      <c r="H447" s="159"/>
      <c r="I447" s="159"/>
      <c r="J447" s="159"/>
      <c r="K447" s="159"/>
      <c r="L447" s="159"/>
      <c r="M447" s="159"/>
      <c r="N447" s="159"/>
      <c r="O447" s="159"/>
      <c r="P447" s="159"/>
      <c r="Q447" s="159"/>
      <c r="R447" s="159"/>
      <c r="S447" s="159"/>
      <c r="T447" s="159"/>
      <c r="U447" s="159"/>
      <c r="V447" s="159"/>
      <c r="W447" s="159"/>
      <c r="X447" s="159"/>
      <c r="Y447" s="159"/>
      <c r="Z447" s="159"/>
      <c r="AA447" s="159"/>
      <c r="AB447" s="159"/>
      <c r="AC447" s="159"/>
      <c r="AD447" s="159"/>
      <c r="AE447" s="159"/>
      <c r="AF447" s="159"/>
      <c r="AG447" s="159"/>
      <c r="AH447" s="159"/>
      <c r="AI447" s="159"/>
      <c r="AJ447" s="159"/>
      <c r="AK447" s="159"/>
      <c r="AL447" s="159"/>
      <c r="AM447" s="159"/>
      <c r="AN447" s="159"/>
      <c r="AO447" s="159"/>
      <c r="AP447" s="159"/>
      <c r="AQ447" s="159"/>
      <c r="AR447" s="159"/>
      <c r="AS447" s="159"/>
      <c r="AT447" s="159"/>
      <c r="AU447" s="159"/>
      <c r="AV447" s="159"/>
      <c r="AW447" s="159"/>
      <c r="AX447" s="159"/>
      <c r="AY447" s="159"/>
      <c r="AZ447" s="159"/>
      <c r="BA447" s="159"/>
      <c r="BB447" s="159"/>
      <c r="BC447" s="159"/>
      <c r="BD447" s="159"/>
      <c r="BE447" s="159"/>
      <c r="BF447" s="159"/>
      <c r="BG447" s="159"/>
      <c r="BH447" s="159"/>
      <c r="BI447" s="159"/>
      <c r="BJ447" s="159"/>
      <c r="BK447" s="159"/>
      <c r="BL447" s="159"/>
      <c r="BM447" s="159"/>
      <c r="BN447" s="159"/>
      <c r="BO447" s="159"/>
      <c r="BP447" s="159"/>
      <c r="BQ447" s="159"/>
      <c r="BR447" s="159"/>
      <c r="BS447" s="159"/>
      <c r="BT447" s="159"/>
      <c r="BU447" s="159"/>
      <c r="BV447" s="159"/>
      <c r="BW447" s="159"/>
      <c r="BX447" s="159"/>
      <c r="BY447" s="159"/>
      <c r="BZ447" s="159"/>
      <c r="CA447" s="159"/>
      <c r="CB447" s="159"/>
      <c r="CC447" s="159"/>
      <c r="CD447" s="159"/>
      <c r="CE447" s="159"/>
      <c r="CF447" s="159"/>
      <c r="CG447" s="159"/>
    </row>
    <row r="448" spans="2:85" x14ac:dyDescent="0.2">
      <c r="B448" s="175"/>
      <c r="C448" s="175"/>
      <c r="D448" s="159"/>
      <c r="E448" s="159"/>
      <c r="F448" s="159"/>
      <c r="G448" s="159"/>
      <c r="H448" s="159"/>
      <c r="I448" s="159"/>
      <c r="J448" s="159"/>
      <c r="K448" s="159"/>
      <c r="L448" s="159"/>
      <c r="M448" s="159"/>
      <c r="N448" s="159"/>
      <c r="O448" s="159"/>
      <c r="P448" s="159"/>
      <c r="Q448" s="159"/>
      <c r="R448" s="159"/>
      <c r="S448" s="159"/>
      <c r="T448" s="159"/>
      <c r="U448" s="159"/>
      <c r="V448" s="159"/>
      <c r="W448" s="159"/>
      <c r="X448" s="159"/>
      <c r="Y448" s="159"/>
      <c r="Z448" s="159"/>
      <c r="AA448" s="159"/>
      <c r="AB448" s="159"/>
      <c r="AC448" s="159"/>
      <c r="AD448" s="159"/>
      <c r="AE448" s="159"/>
      <c r="AF448" s="159"/>
      <c r="AG448" s="159"/>
      <c r="AH448" s="159"/>
      <c r="AI448" s="159"/>
      <c r="AJ448" s="159"/>
      <c r="AK448" s="159"/>
      <c r="AL448" s="159"/>
      <c r="AM448" s="159"/>
      <c r="AN448" s="159"/>
      <c r="AO448" s="159"/>
      <c r="AP448" s="159"/>
      <c r="AQ448" s="159"/>
      <c r="AR448" s="159"/>
      <c r="AS448" s="159"/>
      <c r="AT448" s="159"/>
      <c r="AU448" s="159"/>
      <c r="AV448" s="159"/>
      <c r="AW448" s="159"/>
      <c r="AX448" s="159"/>
      <c r="AY448" s="159"/>
      <c r="AZ448" s="159"/>
      <c r="BA448" s="159"/>
      <c r="BB448" s="159"/>
      <c r="BC448" s="159"/>
      <c r="BD448" s="159"/>
      <c r="BE448" s="159"/>
      <c r="BF448" s="159"/>
      <c r="BG448" s="159"/>
      <c r="BH448" s="159"/>
      <c r="BI448" s="159"/>
      <c r="BJ448" s="159"/>
      <c r="BK448" s="159"/>
      <c r="BL448" s="159"/>
      <c r="BM448" s="159"/>
      <c r="BN448" s="159"/>
      <c r="BO448" s="159"/>
      <c r="BP448" s="159"/>
      <c r="BQ448" s="159"/>
      <c r="BR448" s="159"/>
      <c r="BS448" s="159"/>
      <c r="BT448" s="159"/>
      <c r="BU448" s="159"/>
      <c r="BV448" s="159"/>
      <c r="BW448" s="159"/>
      <c r="BX448" s="159"/>
      <c r="BY448" s="159"/>
      <c r="BZ448" s="159"/>
      <c r="CA448" s="159"/>
      <c r="CB448" s="159"/>
      <c r="CC448" s="159"/>
      <c r="CD448" s="159"/>
      <c r="CE448" s="159"/>
      <c r="CF448" s="159"/>
      <c r="CG448" s="159"/>
    </row>
    <row r="449" spans="2:85" x14ac:dyDescent="0.2">
      <c r="B449" s="175"/>
      <c r="C449" s="175"/>
      <c r="D449" s="159"/>
      <c r="E449" s="159"/>
      <c r="F449" s="159"/>
      <c r="G449" s="159"/>
      <c r="H449" s="159"/>
      <c r="I449" s="159"/>
      <c r="J449" s="159"/>
      <c r="K449" s="159"/>
      <c r="L449" s="159"/>
      <c r="M449" s="159"/>
      <c r="N449" s="159"/>
      <c r="O449" s="159"/>
      <c r="P449" s="159"/>
      <c r="Q449" s="159"/>
      <c r="R449" s="159"/>
      <c r="S449" s="159"/>
      <c r="T449" s="159"/>
      <c r="U449" s="159"/>
      <c r="V449" s="159"/>
      <c r="W449" s="159"/>
      <c r="X449" s="159"/>
      <c r="Y449" s="159"/>
      <c r="Z449" s="159"/>
      <c r="AA449" s="159"/>
      <c r="AB449" s="159"/>
      <c r="AC449" s="159"/>
      <c r="AD449" s="159"/>
      <c r="AE449" s="159"/>
      <c r="AF449" s="159"/>
      <c r="AG449" s="159"/>
      <c r="AH449" s="159"/>
      <c r="AI449" s="159"/>
      <c r="AJ449" s="159"/>
      <c r="AK449" s="159"/>
      <c r="AL449" s="159"/>
      <c r="AM449" s="159"/>
      <c r="AN449" s="159"/>
      <c r="AO449" s="159"/>
      <c r="AP449" s="159"/>
      <c r="AQ449" s="159"/>
      <c r="AR449" s="159"/>
      <c r="AS449" s="159"/>
      <c r="AT449" s="159"/>
      <c r="AU449" s="159"/>
      <c r="AV449" s="159"/>
      <c r="AW449" s="159"/>
      <c r="AX449" s="159"/>
      <c r="AY449" s="159"/>
      <c r="AZ449" s="159"/>
      <c r="BA449" s="159"/>
      <c r="BB449" s="159"/>
      <c r="BC449" s="159"/>
      <c r="BD449" s="159"/>
      <c r="BE449" s="159"/>
      <c r="BF449" s="159"/>
      <c r="BG449" s="159"/>
      <c r="BH449" s="159"/>
      <c r="BI449" s="159"/>
      <c r="BJ449" s="159"/>
      <c r="BK449" s="159"/>
      <c r="BL449" s="159"/>
      <c r="BM449" s="159"/>
      <c r="BN449" s="159"/>
      <c r="BO449" s="159"/>
      <c r="BP449" s="159"/>
      <c r="BQ449" s="159"/>
      <c r="BR449" s="159"/>
      <c r="BS449" s="159"/>
      <c r="BT449" s="159"/>
      <c r="BU449" s="159"/>
      <c r="BV449" s="159"/>
      <c r="BW449" s="159"/>
      <c r="BX449" s="159"/>
      <c r="BY449" s="159"/>
      <c r="BZ449" s="159"/>
      <c r="CA449" s="159"/>
      <c r="CB449" s="159"/>
      <c r="CC449" s="159"/>
      <c r="CD449" s="159"/>
      <c r="CE449" s="159"/>
      <c r="CF449" s="159"/>
      <c r="CG449" s="159"/>
    </row>
    <row r="450" spans="2:85" x14ac:dyDescent="0.2">
      <c r="B450" s="175"/>
      <c r="C450" s="175"/>
      <c r="D450" s="159"/>
      <c r="E450" s="159"/>
      <c r="F450" s="159"/>
      <c r="G450" s="159"/>
      <c r="H450" s="159"/>
      <c r="I450" s="159"/>
      <c r="J450" s="159"/>
      <c r="K450" s="159"/>
      <c r="L450" s="159"/>
      <c r="M450" s="159"/>
      <c r="N450" s="159"/>
      <c r="O450" s="159"/>
      <c r="P450" s="159"/>
      <c r="Q450" s="159"/>
      <c r="R450" s="159"/>
      <c r="S450" s="159"/>
      <c r="T450" s="159"/>
      <c r="U450" s="159"/>
      <c r="V450" s="159"/>
      <c r="W450" s="159"/>
      <c r="X450" s="159"/>
      <c r="Y450" s="159"/>
      <c r="Z450" s="159"/>
      <c r="AA450" s="159"/>
      <c r="AB450" s="159"/>
      <c r="AC450" s="159"/>
      <c r="AD450" s="159"/>
      <c r="AE450" s="159"/>
      <c r="AF450" s="159"/>
      <c r="AG450" s="159"/>
      <c r="AH450" s="159"/>
      <c r="AI450" s="159"/>
      <c r="AJ450" s="159"/>
      <c r="AK450" s="159"/>
      <c r="AL450" s="159"/>
      <c r="AM450" s="159"/>
      <c r="AN450" s="159"/>
      <c r="AO450" s="159"/>
      <c r="AP450" s="159"/>
      <c r="AQ450" s="159"/>
      <c r="AR450" s="159"/>
      <c r="AS450" s="159"/>
      <c r="AT450" s="159"/>
      <c r="AU450" s="159"/>
      <c r="AV450" s="159"/>
      <c r="AW450" s="159"/>
      <c r="AX450" s="159"/>
      <c r="AY450" s="159"/>
      <c r="AZ450" s="159"/>
      <c r="BA450" s="159"/>
      <c r="BB450" s="159"/>
      <c r="BC450" s="159"/>
      <c r="BD450" s="159"/>
      <c r="BE450" s="159"/>
      <c r="BF450" s="159"/>
      <c r="BG450" s="159"/>
      <c r="BH450" s="159"/>
      <c r="BI450" s="159"/>
      <c r="BJ450" s="159"/>
      <c r="BK450" s="159"/>
      <c r="BL450" s="159"/>
      <c r="BM450" s="159"/>
      <c r="BN450" s="159"/>
      <c r="BO450" s="159"/>
      <c r="BP450" s="159"/>
      <c r="BQ450" s="159"/>
      <c r="BR450" s="159"/>
      <c r="BS450" s="159"/>
      <c r="BT450" s="159"/>
      <c r="BU450" s="159"/>
      <c r="BV450" s="159"/>
      <c r="BW450" s="159"/>
      <c r="BX450" s="159"/>
      <c r="BY450" s="159"/>
      <c r="BZ450" s="159"/>
      <c r="CA450" s="159"/>
      <c r="CB450" s="159"/>
      <c r="CC450" s="159"/>
      <c r="CD450" s="159"/>
      <c r="CE450" s="159"/>
      <c r="CF450" s="159"/>
      <c r="CG450" s="159"/>
    </row>
    <row r="451" spans="2:85" x14ac:dyDescent="0.2">
      <c r="B451" s="175"/>
      <c r="C451" s="175"/>
      <c r="D451" s="159"/>
      <c r="E451" s="159"/>
      <c r="F451" s="159"/>
      <c r="G451" s="159"/>
      <c r="H451" s="159"/>
      <c r="I451" s="159"/>
      <c r="J451" s="159"/>
      <c r="K451" s="159"/>
      <c r="L451" s="159"/>
      <c r="M451" s="159"/>
      <c r="N451" s="159"/>
      <c r="O451" s="159"/>
      <c r="P451" s="159"/>
      <c r="Q451" s="159"/>
      <c r="R451" s="159"/>
      <c r="S451" s="159"/>
      <c r="T451" s="159"/>
      <c r="U451" s="159"/>
      <c r="V451" s="159"/>
      <c r="W451" s="159"/>
      <c r="X451" s="159"/>
      <c r="Y451" s="159"/>
      <c r="Z451" s="159"/>
      <c r="AA451" s="159"/>
      <c r="AB451" s="159"/>
      <c r="AC451" s="159"/>
      <c r="AD451" s="159"/>
      <c r="AE451" s="159"/>
      <c r="AF451" s="159"/>
      <c r="AG451" s="159"/>
      <c r="AH451" s="159"/>
      <c r="AI451" s="159"/>
      <c r="AJ451" s="159"/>
      <c r="AK451" s="159"/>
      <c r="AL451" s="159"/>
      <c r="AM451" s="159"/>
      <c r="AN451" s="159"/>
      <c r="AO451" s="159"/>
      <c r="AP451" s="159"/>
      <c r="AQ451" s="159"/>
      <c r="AR451" s="159"/>
      <c r="AS451" s="159"/>
      <c r="AT451" s="159"/>
      <c r="AU451" s="159"/>
      <c r="AV451" s="159"/>
      <c r="AW451" s="159"/>
      <c r="AX451" s="159"/>
      <c r="AY451" s="159"/>
      <c r="AZ451" s="159"/>
      <c r="BA451" s="159"/>
      <c r="BB451" s="159"/>
      <c r="BC451" s="159"/>
      <c r="BD451" s="159"/>
      <c r="BE451" s="159"/>
      <c r="BF451" s="159"/>
      <c r="BG451" s="159"/>
      <c r="BH451" s="159"/>
      <c r="BI451" s="159"/>
      <c r="BJ451" s="159"/>
      <c r="BK451" s="159"/>
      <c r="BL451" s="159"/>
      <c r="BM451" s="159"/>
      <c r="BN451" s="159"/>
      <c r="BO451" s="159"/>
      <c r="BP451" s="159"/>
      <c r="BQ451" s="159"/>
      <c r="BR451" s="159"/>
      <c r="BS451" s="159"/>
      <c r="BT451" s="159"/>
      <c r="BU451" s="159"/>
      <c r="BV451" s="159"/>
      <c r="BW451" s="159"/>
      <c r="BX451" s="159"/>
      <c r="BY451" s="159"/>
      <c r="BZ451" s="159"/>
      <c r="CA451" s="159"/>
      <c r="CB451" s="159"/>
      <c r="CC451" s="159"/>
      <c r="CD451" s="159"/>
      <c r="CE451" s="159"/>
      <c r="CF451" s="159"/>
      <c r="CG451" s="159"/>
    </row>
    <row r="452" spans="2:85" x14ac:dyDescent="0.2">
      <c r="B452" s="175"/>
      <c r="C452" s="175"/>
      <c r="D452" s="159"/>
      <c r="E452" s="159"/>
      <c r="F452" s="159"/>
      <c r="G452" s="159"/>
      <c r="H452" s="159"/>
      <c r="I452" s="159"/>
      <c r="J452" s="159"/>
      <c r="K452" s="159"/>
      <c r="L452" s="159"/>
      <c r="M452" s="159"/>
      <c r="N452" s="159"/>
      <c r="O452" s="159"/>
      <c r="P452" s="159"/>
      <c r="Q452" s="159"/>
      <c r="R452" s="159"/>
      <c r="S452" s="159"/>
      <c r="T452" s="159"/>
      <c r="U452" s="159"/>
      <c r="V452" s="159"/>
      <c r="W452" s="159"/>
      <c r="X452" s="159"/>
      <c r="Y452" s="159"/>
      <c r="Z452" s="159"/>
      <c r="AA452" s="159"/>
      <c r="AB452" s="159"/>
      <c r="AC452" s="159"/>
      <c r="AD452" s="159"/>
      <c r="AE452" s="159"/>
      <c r="AF452" s="159"/>
      <c r="AG452" s="159"/>
      <c r="AH452" s="159"/>
      <c r="AI452" s="159"/>
      <c r="AJ452" s="159"/>
      <c r="AK452" s="159"/>
      <c r="AL452" s="159"/>
      <c r="AM452" s="159"/>
      <c r="AN452" s="159"/>
      <c r="AO452" s="159"/>
      <c r="AP452" s="159"/>
      <c r="AQ452" s="159"/>
      <c r="AR452" s="159"/>
      <c r="AS452" s="159"/>
      <c r="AT452" s="159"/>
      <c r="AU452" s="159"/>
      <c r="AV452" s="159"/>
      <c r="AW452" s="159"/>
      <c r="AX452" s="159"/>
      <c r="AY452" s="159"/>
      <c r="AZ452" s="159"/>
      <c r="BA452" s="159"/>
      <c r="BB452" s="159"/>
      <c r="BC452" s="159"/>
      <c r="BD452" s="159"/>
      <c r="BE452" s="159"/>
      <c r="BF452" s="159"/>
      <c r="BG452" s="159"/>
      <c r="BH452" s="159"/>
      <c r="BI452" s="159"/>
      <c r="BJ452" s="159"/>
      <c r="BK452" s="159"/>
      <c r="BL452" s="159"/>
      <c r="BM452" s="159"/>
      <c r="BN452" s="159"/>
      <c r="BO452" s="159"/>
      <c r="BP452" s="159"/>
      <c r="BQ452" s="159"/>
      <c r="BR452" s="159"/>
      <c r="BS452" s="159"/>
      <c r="BT452" s="159"/>
      <c r="BU452" s="159"/>
      <c r="BV452" s="159"/>
      <c r="BW452" s="159"/>
      <c r="BX452" s="159"/>
      <c r="BY452" s="159"/>
      <c r="BZ452" s="159"/>
      <c r="CA452" s="159"/>
      <c r="CB452" s="159"/>
      <c r="CC452" s="159"/>
      <c r="CD452" s="159"/>
      <c r="CE452" s="159"/>
      <c r="CF452" s="159"/>
      <c r="CG452" s="159"/>
    </row>
    <row r="453" spans="2:85" x14ac:dyDescent="0.2">
      <c r="B453" s="175"/>
      <c r="C453" s="175"/>
      <c r="D453" s="159"/>
      <c r="E453" s="159"/>
      <c r="F453" s="159"/>
      <c r="G453" s="159"/>
      <c r="H453" s="159"/>
      <c r="I453" s="159"/>
      <c r="J453" s="159"/>
      <c r="K453" s="159"/>
      <c r="L453" s="159"/>
      <c r="M453" s="159"/>
      <c r="N453" s="159"/>
      <c r="O453" s="159"/>
      <c r="P453" s="159"/>
      <c r="Q453" s="159"/>
      <c r="R453" s="159"/>
      <c r="S453" s="159"/>
      <c r="T453" s="159"/>
      <c r="U453" s="159"/>
      <c r="V453" s="159"/>
      <c r="W453" s="159"/>
      <c r="X453" s="159"/>
      <c r="Y453" s="159"/>
      <c r="Z453" s="159"/>
      <c r="AA453" s="159"/>
      <c r="AB453" s="159"/>
      <c r="AC453" s="159"/>
      <c r="AD453" s="159"/>
      <c r="AE453" s="159"/>
      <c r="AF453" s="159"/>
      <c r="AG453" s="159"/>
      <c r="AH453" s="159"/>
      <c r="AI453" s="159"/>
      <c r="AJ453" s="159"/>
      <c r="AK453" s="159"/>
      <c r="AL453" s="159"/>
      <c r="AM453" s="159"/>
      <c r="AN453" s="159"/>
      <c r="AO453" s="159"/>
      <c r="AP453" s="159"/>
      <c r="AQ453" s="159"/>
      <c r="AR453" s="159"/>
      <c r="AS453" s="159"/>
      <c r="AT453" s="159"/>
      <c r="AU453" s="159"/>
      <c r="AV453" s="159"/>
      <c r="AW453" s="159"/>
      <c r="AX453" s="159"/>
      <c r="AY453" s="159"/>
      <c r="AZ453" s="159"/>
      <c r="BA453" s="159"/>
      <c r="BB453" s="159"/>
      <c r="BC453" s="159"/>
      <c r="BD453" s="159"/>
      <c r="BE453" s="159"/>
      <c r="BF453" s="159"/>
      <c r="BG453" s="159"/>
      <c r="BH453" s="159"/>
      <c r="BI453" s="159"/>
      <c r="BJ453" s="159"/>
      <c r="BK453" s="159"/>
      <c r="BL453" s="159"/>
      <c r="BM453" s="159"/>
      <c r="BN453" s="159"/>
      <c r="BO453" s="159"/>
      <c r="BP453" s="159"/>
      <c r="BQ453" s="159"/>
      <c r="BR453" s="159"/>
      <c r="BS453" s="159"/>
      <c r="BT453" s="159"/>
      <c r="BU453" s="159"/>
      <c r="BV453" s="159"/>
      <c r="BW453" s="159"/>
      <c r="BX453" s="159"/>
      <c r="BY453" s="159"/>
      <c r="BZ453" s="159"/>
      <c r="CA453" s="159"/>
      <c r="CB453" s="159"/>
      <c r="CC453" s="159"/>
      <c r="CD453" s="159"/>
      <c r="CE453" s="159"/>
      <c r="CF453" s="159"/>
      <c r="CG453" s="159"/>
    </row>
    <row r="454" spans="2:85" x14ac:dyDescent="0.2">
      <c r="B454" s="175"/>
      <c r="C454" s="175"/>
      <c r="D454" s="159"/>
      <c r="E454" s="159"/>
      <c r="F454" s="159"/>
      <c r="G454" s="159"/>
      <c r="H454" s="159"/>
      <c r="I454" s="159"/>
      <c r="J454" s="159"/>
      <c r="K454" s="159"/>
      <c r="L454" s="159"/>
      <c r="M454" s="159"/>
      <c r="N454" s="159"/>
      <c r="O454" s="159"/>
      <c r="P454" s="159"/>
      <c r="Q454" s="159"/>
      <c r="R454" s="159"/>
      <c r="S454" s="159"/>
      <c r="T454" s="159"/>
      <c r="U454" s="159"/>
      <c r="V454" s="159"/>
      <c r="W454" s="159"/>
      <c r="X454" s="159"/>
      <c r="Y454" s="159"/>
      <c r="Z454" s="159"/>
      <c r="AA454" s="159"/>
      <c r="AB454" s="159"/>
      <c r="AC454" s="159"/>
      <c r="AD454" s="159"/>
      <c r="AE454" s="159"/>
      <c r="AF454" s="159"/>
      <c r="AG454" s="159"/>
      <c r="AH454" s="159"/>
      <c r="AI454" s="159"/>
      <c r="AJ454" s="159"/>
      <c r="AK454" s="159"/>
      <c r="AL454" s="159"/>
      <c r="AM454" s="159"/>
      <c r="AN454" s="159"/>
      <c r="AO454" s="159"/>
      <c r="AP454" s="159"/>
      <c r="AQ454" s="159"/>
      <c r="AR454" s="159"/>
      <c r="AS454" s="159"/>
      <c r="AT454" s="159"/>
      <c r="AU454" s="159"/>
      <c r="AV454" s="159"/>
      <c r="AW454" s="159"/>
      <c r="AX454" s="159"/>
      <c r="AY454" s="159"/>
      <c r="AZ454" s="159"/>
      <c r="BA454" s="159"/>
      <c r="BB454" s="159"/>
      <c r="BC454" s="159"/>
      <c r="BD454" s="159"/>
      <c r="BE454" s="159"/>
      <c r="BF454" s="159"/>
      <c r="BG454" s="159"/>
      <c r="BH454" s="159"/>
      <c r="BI454" s="159"/>
      <c r="BJ454" s="159"/>
      <c r="BK454" s="159"/>
      <c r="BL454" s="159"/>
      <c r="BM454" s="159"/>
      <c r="BN454" s="159"/>
      <c r="BO454" s="159"/>
      <c r="BP454" s="159"/>
      <c r="BQ454" s="159"/>
      <c r="BR454" s="159"/>
      <c r="BS454" s="159"/>
      <c r="BT454" s="159"/>
      <c r="BU454" s="159"/>
      <c r="BV454" s="159"/>
      <c r="BW454" s="159"/>
      <c r="BX454" s="159"/>
      <c r="BY454" s="159"/>
      <c r="BZ454" s="159"/>
      <c r="CA454" s="159"/>
      <c r="CB454" s="159"/>
      <c r="CC454" s="159"/>
      <c r="CD454" s="159"/>
      <c r="CE454" s="159"/>
      <c r="CF454" s="159"/>
      <c r="CG454" s="159"/>
    </row>
    <row r="455" spans="2:85" x14ac:dyDescent="0.2">
      <c r="B455" s="175"/>
      <c r="C455" s="175"/>
      <c r="D455" s="159"/>
      <c r="E455" s="159"/>
      <c r="F455" s="159"/>
      <c r="G455" s="159"/>
      <c r="H455" s="159"/>
      <c r="I455" s="159"/>
      <c r="J455" s="159"/>
      <c r="K455" s="159"/>
      <c r="L455" s="159"/>
      <c r="M455" s="159"/>
      <c r="N455" s="159"/>
      <c r="O455" s="159"/>
      <c r="P455" s="159"/>
      <c r="Q455" s="159"/>
      <c r="R455" s="159"/>
      <c r="S455" s="159"/>
      <c r="T455" s="159"/>
      <c r="U455" s="159"/>
      <c r="V455" s="159"/>
      <c r="W455" s="159"/>
      <c r="X455" s="159"/>
      <c r="Y455" s="159"/>
      <c r="Z455" s="159"/>
      <c r="AA455" s="159"/>
      <c r="AB455" s="159"/>
      <c r="AC455" s="159"/>
      <c r="AD455" s="159"/>
      <c r="AE455" s="159"/>
      <c r="AF455" s="159"/>
      <c r="AG455" s="159"/>
      <c r="AH455" s="159"/>
      <c r="AI455" s="159"/>
      <c r="AJ455" s="159"/>
      <c r="AK455" s="159"/>
      <c r="AL455" s="159"/>
      <c r="AM455" s="159"/>
      <c r="AN455" s="159"/>
      <c r="AO455" s="159"/>
      <c r="AP455" s="159"/>
      <c r="AQ455" s="159"/>
      <c r="AR455" s="159"/>
      <c r="AS455" s="159"/>
      <c r="AT455" s="159"/>
      <c r="AU455" s="159"/>
      <c r="AV455" s="159"/>
      <c r="AW455" s="159"/>
      <c r="AX455" s="159"/>
      <c r="AY455" s="159"/>
      <c r="AZ455" s="159"/>
      <c r="BA455" s="159"/>
      <c r="BB455" s="159"/>
      <c r="BC455" s="159"/>
      <c r="BD455" s="159"/>
      <c r="BE455" s="159"/>
      <c r="BF455" s="159"/>
      <c r="BG455" s="159"/>
      <c r="BH455" s="159"/>
      <c r="BI455" s="159"/>
      <c r="BJ455" s="159"/>
      <c r="BK455" s="159"/>
      <c r="BL455" s="159"/>
      <c r="BM455" s="159"/>
      <c r="BN455" s="159"/>
      <c r="BO455" s="159"/>
      <c r="BP455" s="159"/>
      <c r="BQ455" s="159"/>
      <c r="BR455" s="159"/>
      <c r="BS455" s="159"/>
      <c r="BT455" s="159"/>
      <c r="BU455" s="159"/>
      <c r="BV455" s="159"/>
      <c r="BW455" s="159"/>
      <c r="BX455" s="159"/>
      <c r="BY455" s="159"/>
      <c r="BZ455" s="159"/>
      <c r="CA455" s="159"/>
      <c r="CB455" s="159"/>
      <c r="CC455" s="159"/>
      <c r="CD455" s="159"/>
      <c r="CE455" s="159"/>
      <c r="CF455" s="159"/>
      <c r="CG455" s="159"/>
    </row>
    <row r="456" spans="2:85" x14ac:dyDescent="0.2">
      <c r="B456" s="175"/>
      <c r="C456" s="175"/>
      <c r="D456" s="159"/>
      <c r="E456" s="159"/>
      <c r="F456" s="159"/>
      <c r="G456" s="159"/>
      <c r="H456" s="159"/>
      <c r="I456" s="159"/>
      <c r="J456" s="159"/>
      <c r="K456" s="159"/>
      <c r="L456" s="159"/>
      <c r="M456" s="159"/>
      <c r="N456" s="159"/>
      <c r="O456" s="159"/>
      <c r="P456" s="159"/>
      <c r="Q456" s="159"/>
      <c r="R456" s="159"/>
      <c r="S456" s="159"/>
      <c r="T456" s="159"/>
      <c r="U456" s="159"/>
      <c r="V456" s="159"/>
      <c r="W456" s="159"/>
      <c r="X456" s="159"/>
      <c r="Y456" s="159"/>
      <c r="Z456" s="159"/>
      <c r="AA456" s="159"/>
      <c r="AB456" s="159"/>
      <c r="AC456" s="159"/>
      <c r="AD456" s="159"/>
      <c r="AE456" s="159"/>
      <c r="AF456" s="159"/>
      <c r="AG456" s="159"/>
      <c r="AH456" s="159"/>
      <c r="AI456" s="159"/>
      <c r="AJ456" s="159"/>
      <c r="AK456" s="159"/>
      <c r="AL456" s="159"/>
      <c r="AM456" s="159"/>
      <c r="AN456" s="159"/>
      <c r="AO456" s="159"/>
      <c r="AP456" s="159"/>
      <c r="AQ456" s="159"/>
      <c r="AR456" s="159"/>
      <c r="AS456" s="159"/>
      <c r="AT456" s="159"/>
      <c r="AU456" s="159"/>
      <c r="AV456" s="159"/>
      <c r="AW456" s="159"/>
      <c r="AX456" s="159"/>
      <c r="AY456" s="159"/>
      <c r="AZ456" s="159"/>
      <c r="BA456" s="159"/>
      <c r="BB456" s="159"/>
      <c r="BC456" s="159"/>
      <c r="BD456" s="159"/>
      <c r="BE456" s="159"/>
      <c r="BF456" s="159"/>
      <c r="BG456" s="159"/>
      <c r="BH456" s="159"/>
      <c r="BI456" s="159"/>
      <c r="BJ456" s="159"/>
      <c r="BK456" s="159"/>
      <c r="BL456" s="159"/>
      <c r="BM456" s="159"/>
      <c r="BN456" s="159"/>
      <c r="BO456" s="159"/>
      <c r="BP456" s="159"/>
      <c r="BQ456" s="159"/>
      <c r="BR456" s="159"/>
      <c r="BS456" s="159"/>
      <c r="BT456" s="159"/>
      <c r="BU456" s="159"/>
      <c r="BV456" s="159"/>
      <c r="BW456" s="159"/>
      <c r="BX456" s="159"/>
      <c r="BY456" s="159"/>
      <c r="BZ456" s="159"/>
      <c r="CA456" s="159"/>
      <c r="CB456" s="159"/>
      <c r="CC456" s="159"/>
      <c r="CD456" s="159"/>
      <c r="CE456" s="159"/>
      <c r="CF456" s="159"/>
      <c r="CG456" s="159"/>
    </row>
    <row r="457" spans="2:85" x14ac:dyDescent="0.2">
      <c r="B457" s="175"/>
      <c r="C457" s="175"/>
      <c r="D457" s="159"/>
      <c r="E457" s="159"/>
      <c r="F457" s="159"/>
      <c r="G457" s="159"/>
      <c r="H457" s="159"/>
      <c r="I457" s="159"/>
      <c r="J457" s="159"/>
      <c r="K457" s="159"/>
      <c r="L457" s="159"/>
      <c r="M457" s="159"/>
      <c r="N457" s="159"/>
      <c r="O457" s="159"/>
      <c r="P457" s="159"/>
      <c r="Q457" s="159"/>
      <c r="R457" s="159"/>
      <c r="S457" s="159"/>
      <c r="T457" s="159"/>
      <c r="U457" s="159"/>
      <c r="V457" s="159"/>
      <c r="W457" s="159"/>
      <c r="X457" s="159"/>
      <c r="Y457" s="159"/>
      <c r="Z457" s="159"/>
      <c r="AA457" s="159"/>
      <c r="AB457" s="159"/>
      <c r="AC457" s="159"/>
      <c r="AD457" s="159"/>
      <c r="AE457" s="159"/>
      <c r="AF457" s="159"/>
      <c r="AG457" s="159"/>
      <c r="AH457" s="159"/>
      <c r="AI457" s="159"/>
      <c r="AJ457" s="159"/>
      <c r="AK457" s="159"/>
      <c r="AL457" s="159"/>
      <c r="AM457" s="159"/>
      <c r="AN457" s="159"/>
      <c r="AO457" s="159"/>
      <c r="AP457" s="159"/>
      <c r="AQ457" s="159"/>
      <c r="AR457" s="159"/>
      <c r="AS457" s="159"/>
      <c r="AT457" s="159"/>
      <c r="AU457" s="159"/>
      <c r="AV457" s="159"/>
      <c r="AW457" s="159"/>
      <c r="AX457" s="159"/>
      <c r="AY457" s="159"/>
      <c r="AZ457" s="159"/>
      <c r="BA457" s="159"/>
      <c r="BB457" s="159"/>
      <c r="BC457" s="159"/>
      <c r="BD457" s="159"/>
      <c r="BE457" s="159"/>
      <c r="BF457" s="159"/>
      <c r="BG457" s="159"/>
      <c r="BH457" s="159"/>
      <c r="BI457" s="159"/>
      <c r="BJ457" s="159"/>
      <c r="BK457" s="159"/>
      <c r="BL457" s="159"/>
      <c r="BM457" s="159"/>
      <c r="BN457" s="159"/>
      <c r="BO457" s="159"/>
      <c r="BP457" s="159"/>
      <c r="BQ457" s="159"/>
      <c r="BR457" s="159"/>
      <c r="BS457" s="159"/>
      <c r="BT457" s="159"/>
      <c r="BU457" s="159"/>
      <c r="BV457" s="159"/>
      <c r="BW457" s="159"/>
      <c r="BX457" s="159"/>
      <c r="BY457" s="159"/>
      <c r="BZ457" s="159"/>
      <c r="CA457" s="159"/>
      <c r="CB457" s="159"/>
      <c r="CC457" s="159"/>
      <c r="CD457" s="159"/>
      <c r="CE457" s="159"/>
      <c r="CF457" s="159"/>
      <c r="CG457" s="159"/>
    </row>
    <row r="458" spans="2:85" x14ac:dyDescent="0.2">
      <c r="B458" s="175"/>
      <c r="C458" s="175"/>
      <c r="D458" s="159"/>
      <c r="E458" s="159"/>
      <c r="F458" s="159"/>
      <c r="G458" s="159"/>
      <c r="H458" s="159"/>
      <c r="I458" s="159"/>
      <c r="J458" s="159"/>
      <c r="K458" s="159"/>
      <c r="L458" s="159"/>
      <c r="M458" s="159"/>
      <c r="N458" s="159"/>
      <c r="O458" s="159"/>
      <c r="P458" s="159"/>
      <c r="Q458" s="159"/>
      <c r="R458" s="159"/>
      <c r="S458" s="159"/>
      <c r="T458" s="159"/>
      <c r="U458" s="159"/>
      <c r="V458" s="159"/>
      <c r="W458" s="159"/>
      <c r="X458" s="159"/>
      <c r="Y458" s="159"/>
      <c r="Z458" s="159"/>
      <c r="AA458" s="159"/>
      <c r="AB458" s="159"/>
      <c r="AC458" s="159"/>
      <c r="AD458" s="159"/>
      <c r="AE458" s="159"/>
      <c r="AF458" s="159"/>
      <c r="AG458" s="159"/>
      <c r="AH458" s="159"/>
      <c r="AI458" s="159"/>
      <c r="AJ458" s="159"/>
      <c r="AK458" s="159"/>
      <c r="AL458" s="159"/>
      <c r="AM458" s="159"/>
      <c r="AN458" s="159"/>
      <c r="AO458" s="159"/>
      <c r="AP458" s="159"/>
      <c r="AQ458" s="159"/>
      <c r="AR458" s="159"/>
      <c r="AS458" s="159"/>
      <c r="AT458" s="159"/>
      <c r="AU458" s="159"/>
      <c r="AV458" s="159"/>
      <c r="AW458" s="159"/>
      <c r="AX458" s="159"/>
      <c r="AY458" s="159"/>
      <c r="AZ458" s="159"/>
      <c r="BA458" s="159"/>
      <c r="BB458" s="159"/>
      <c r="BC458" s="159"/>
      <c r="BD458" s="159"/>
      <c r="BE458" s="159"/>
      <c r="BF458" s="159"/>
      <c r="BG458" s="159"/>
      <c r="BH458" s="159"/>
      <c r="BI458" s="159"/>
      <c r="BJ458" s="159"/>
      <c r="BK458" s="159"/>
      <c r="BL458" s="159"/>
      <c r="BM458" s="159"/>
      <c r="BN458" s="159"/>
      <c r="BO458" s="159"/>
      <c r="BP458" s="159"/>
      <c r="BQ458" s="159"/>
      <c r="BR458" s="159"/>
      <c r="BS458" s="159"/>
      <c r="BT458" s="159"/>
      <c r="BU458" s="159"/>
      <c r="BV458" s="159"/>
      <c r="BW458" s="159"/>
      <c r="BX458" s="159"/>
      <c r="BY458" s="159"/>
      <c r="BZ458" s="159"/>
      <c r="CA458" s="159"/>
      <c r="CB458" s="159"/>
      <c r="CC458" s="159"/>
      <c r="CD458" s="159"/>
      <c r="CE458" s="159"/>
      <c r="CF458" s="159"/>
      <c r="CG458" s="159"/>
    </row>
    <row r="459" spans="2:85" x14ac:dyDescent="0.2">
      <c r="B459" s="175"/>
      <c r="C459" s="175"/>
      <c r="D459" s="159"/>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59"/>
      <c r="AK459" s="159"/>
      <c r="AL459" s="159"/>
      <c r="AM459" s="159"/>
      <c r="AN459" s="159"/>
      <c r="AO459" s="159"/>
      <c r="AP459" s="159"/>
      <c r="AQ459" s="159"/>
      <c r="AR459" s="159"/>
      <c r="AS459" s="159"/>
      <c r="AT459" s="159"/>
      <c r="AU459" s="159"/>
      <c r="AV459" s="159"/>
      <c r="AW459" s="159"/>
      <c r="AX459" s="159"/>
      <c r="AY459" s="159"/>
      <c r="AZ459" s="159"/>
      <c r="BA459" s="159"/>
      <c r="BB459" s="159"/>
      <c r="BC459" s="159"/>
      <c r="BD459" s="159"/>
      <c r="BE459" s="159"/>
      <c r="BF459" s="159"/>
      <c r="BG459" s="159"/>
      <c r="BH459" s="159"/>
      <c r="BI459" s="159"/>
      <c r="BJ459" s="159"/>
      <c r="BK459" s="159"/>
      <c r="BL459" s="159"/>
      <c r="BM459" s="159"/>
      <c r="BN459" s="159"/>
      <c r="BO459" s="159"/>
      <c r="BP459" s="159"/>
      <c r="BQ459" s="159"/>
      <c r="BR459" s="159"/>
      <c r="BS459" s="159"/>
      <c r="BT459" s="159"/>
      <c r="BU459" s="159"/>
      <c r="BV459" s="159"/>
      <c r="BW459" s="159"/>
      <c r="BX459" s="159"/>
      <c r="BY459" s="159"/>
      <c r="BZ459" s="159"/>
      <c r="CA459" s="159"/>
      <c r="CB459" s="159"/>
      <c r="CC459" s="159"/>
      <c r="CD459" s="159"/>
      <c r="CE459" s="159"/>
      <c r="CF459" s="159"/>
      <c r="CG459" s="159"/>
    </row>
    <row r="460" spans="2:85" x14ac:dyDescent="0.2">
      <c r="B460" s="175"/>
      <c r="C460" s="175"/>
      <c r="D460" s="159"/>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59"/>
      <c r="AK460" s="159"/>
      <c r="AL460" s="159"/>
      <c r="AM460" s="159"/>
      <c r="AN460" s="159"/>
      <c r="AO460" s="159"/>
      <c r="AP460" s="159"/>
      <c r="AQ460" s="159"/>
      <c r="AR460" s="159"/>
      <c r="AS460" s="159"/>
      <c r="AT460" s="159"/>
      <c r="AU460" s="159"/>
      <c r="AV460" s="159"/>
      <c r="AW460" s="159"/>
      <c r="AX460" s="159"/>
      <c r="AY460" s="159"/>
      <c r="AZ460" s="159"/>
      <c r="BA460" s="159"/>
      <c r="BB460" s="159"/>
      <c r="BC460" s="159"/>
      <c r="BD460" s="159"/>
      <c r="BE460" s="159"/>
      <c r="BF460" s="159"/>
      <c r="BG460" s="159"/>
      <c r="BH460" s="159"/>
      <c r="BI460" s="159"/>
      <c r="BJ460" s="159"/>
      <c r="BK460" s="159"/>
      <c r="BL460" s="159"/>
      <c r="BM460" s="159"/>
      <c r="BN460" s="159"/>
      <c r="BO460" s="159"/>
      <c r="BP460" s="159"/>
      <c r="BQ460" s="159"/>
      <c r="BR460" s="159"/>
      <c r="BS460" s="159"/>
      <c r="BT460" s="159"/>
      <c r="BU460" s="159"/>
      <c r="BV460" s="159"/>
      <c r="BW460" s="159"/>
      <c r="BX460" s="159"/>
      <c r="BY460" s="159"/>
      <c r="BZ460" s="159"/>
      <c r="CA460" s="159"/>
      <c r="CB460" s="159"/>
      <c r="CC460" s="159"/>
      <c r="CD460" s="159"/>
      <c r="CE460" s="159"/>
      <c r="CF460" s="159"/>
      <c r="CG460" s="159"/>
    </row>
    <row r="461" spans="2:85" x14ac:dyDescent="0.2">
      <c r="B461" s="175"/>
      <c r="C461" s="175"/>
      <c r="D461" s="159"/>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59"/>
      <c r="AK461" s="159"/>
      <c r="AL461" s="159"/>
      <c r="AM461" s="159"/>
      <c r="AN461" s="159"/>
      <c r="AO461" s="159"/>
      <c r="AP461" s="159"/>
      <c r="AQ461" s="159"/>
      <c r="AR461" s="159"/>
      <c r="AS461" s="159"/>
      <c r="AT461" s="159"/>
      <c r="AU461" s="159"/>
      <c r="AV461" s="159"/>
      <c r="AW461" s="159"/>
      <c r="AX461" s="159"/>
      <c r="AY461" s="159"/>
      <c r="AZ461" s="159"/>
      <c r="BA461" s="159"/>
      <c r="BB461" s="159"/>
      <c r="BC461" s="159"/>
      <c r="BD461" s="159"/>
      <c r="BE461" s="159"/>
      <c r="BF461" s="159"/>
      <c r="BG461" s="159"/>
      <c r="BH461" s="159"/>
      <c r="BI461" s="159"/>
      <c r="BJ461" s="159"/>
      <c r="BK461" s="159"/>
      <c r="BL461" s="159"/>
      <c r="BM461" s="159"/>
      <c r="BN461" s="159"/>
      <c r="BO461" s="159"/>
      <c r="BP461" s="159"/>
      <c r="BQ461" s="159"/>
      <c r="BR461" s="159"/>
      <c r="BS461" s="159"/>
      <c r="BT461" s="159"/>
      <c r="BU461" s="159"/>
      <c r="BV461" s="159"/>
      <c r="BW461" s="159"/>
      <c r="BX461" s="159"/>
      <c r="BY461" s="159"/>
      <c r="BZ461" s="159"/>
      <c r="CA461" s="159"/>
      <c r="CB461" s="159"/>
      <c r="CC461" s="159"/>
      <c r="CD461" s="159"/>
      <c r="CE461" s="159"/>
      <c r="CF461" s="159"/>
      <c r="CG461" s="159"/>
    </row>
    <row r="462" spans="2:85" x14ac:dyDescent="0.2">
      <c r="B462" s="175"/>
      <c r="C462" s="175"/>
      <c r="D462" s="159"/>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59"/>
      <c r="AY462" s="159"/>
      <c r="AZ462" s="159"/>
      <c r="BA462" s="159"/>
      <c r="BB462" s="159"/>
      <c r="BC462" s="159"/>
      <c r="BD462" s="159"/>
      <c r="BE462" s="159"/>
      <c r="BF462" s="159"/>
      <c r="BG462" s="159"/>
      <c r="BH462" s="159"/>
      <c r="BI462" s="159"/>
      <c r="BJ462" s="159"/>
      <c r="BK462" s="159"/>
      <c r="BL462" s="159"/>
      <c r="BM462" s="159"/>
      <c r="BN462" s="159"/>
      <c r="BO462" s="159"/>
      <c r="BP462" s="159"/>
      <c r="BQ462" s="159"/>
      <c r="BR462" s="159"/>
      <c r="BS462" s="159"/>
      <c r="BT462" s="159"/>
      <c r="BU462" s="159"/>
      <c r="BV462" s="159"/>
      <c r="BW462" s="159"/>
      <c r="BX462" s="159"/>
      <c r="BY462" s="159"/>
      <c r="BZ462" s="159"/>
      <c r="CA462" s="159"/>
      <c r="CB462" s="159"/>
      <c r="CC462" s="159"/>
      <c r="CD462" s="159"/>
      <c r="CE462" s="159"/>
      <c r="CF462" s="159"/>
      <c r="CG462" s="159"/>
    </row>
    <row r="463" spans="2:85" x14ac:dyDescent="0.2">
      <c r="B463" s="175"/>
      <c r="C463" s="175"/>
      <c r="D463" s="159"/>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59"/>
      <c r="AK463" s="159"/>
      <c r="AL463" s="159"/>
      <c r="AM463" s="159"/>
      <c r="AN463" s="159"/>
      <c r="AO463" s="159"/>
      <c r="AP463" s="159"/>
      <c r="AQ463" s="159"/>
      <c r="AR463" s="159"/>
      <c r="AS463" s="159"/>
      <c r="AT463" s="159"/>
      <c r="AU463" s="159"/>
      <c r="AV463" s="159"/>
      <c r="AW463" s="159"/>
      <c r="AX463" s="159"/>
      <c r="AY463" s="159"/>
      <c r="AZ463" s="159"/>
      <c r="BA463" s="159"/>
      <c r="BB463" s="159"/>
      <c r="BC463" s="159"/>
      <c r="BD463" s="159"/>
      <c r="BE463" s="159"/>
      <c r="BF463" s="159"/>
      <c r="BG463" s="159"/>
      <c r="BH463" s="159"/>
      <c r="BI463" s="159"/>
      <c r="BJ463" s="159"/>
      <c r="BK463" s="159"/>
      <c r="BL463" s="159"/>
      <c r="BM463" s="159"/>
      <c r="BN463" s="159"/>
      <c r="BO463" s="159"/>
      <c r="BP463" s="159"/>
      <c r="BQ463" s="159"/>
      <c r="BR463" s="159"/>
      <c r="BS463" s="159"/>
      <c r="BT463" s="159"/>
      <c r="BU463" s="159"/>
      <c r="BV463" s="159"/>
      <c r="BW463" s="159"/>
      <c r="BX463" s="159"/>
      <c r="BY463" s="159"/>
      <c r="BZ463" s="159"/>
      <c r="CA463" s="159"/>
      <c r="CB463" s="159"/>
      <c r="CC463" s="159"/>
      <c r="CD463" s="159"/>
      <c r="CE463" s="159"/>
      <c r="CF463" s="159"/>
      <c r="CG463" s="159"/>
    </row>
    <row r="464" spans="2:85" x14ac:dyDescent="0.2">
      <c r="B464" s="175"/>
      <c r="C464" s="175"/>
      <c r="D464" s="159"/>
      <c r="E464" s="159"/>
      <c r="F464" s="159"/>
      <c r="G464" s="159"/>
      <c r="H464" s="159"/>
      <c r="I464" s="159"/>
      <c r="J464" s="159"/>
      <c r="K464" s="159"/>
      <c r="L464" s="159"/>
      <c r="M464" s="159"/>
      <c r="N464" s="159"/>
      <c r="O464" s="159"/>
      <c r="P464" s="159"/>
      <c r="Q464" s="159"/>
      <c r="R464" s="159"/>
      <c r="S464" s="159"/>
      <c r="T464" s="159"/>
      <c r="U464" s="159"/>
      <c r="V464" s="159"/>
      <c r="W464" s="159"/>
      <c r="X464" s="159"/>
      <c r="Y464" s="159"/>
      <c r="Z464" s="159"/>
      <c r="AA464" s="159"/>
      <c r="AB464" s="159"/>
      <c r="AC464" s="159"/>
      <c r="AD464" s="159"/>
      <c r="AE464" s="159"/>
      <c r="AF464" s="159"/>
      <c r="AG464" s="159"/>
      <c r="AH464" s="159"/>
      <c r="AI464" s="159"/>
      <c r="AJ464" s="159"/>
      <c r="AK464" s="159"/>
      <c r="AL464" s="159"/>
      <c r="AM464" s="159"/>
      <c r="AN464" s="159"/>
      <c r="AO464" s="159"/>
      <c r="AP464" s="159"/>
      <c r="AQ464" s="159"/>
      <c r="AR464" s="159"/>
      <c r="AS464" s="159"/>
      <c r="AT464" s="159"/>
      <c r="AU464" s="159"/>
      <c r="AV464" s="159"/>
      <c r="AW464" s="159"/>
      <c r="AX464" s="159"/>
      <c r="AY464" s="159"/>
      <c r="AZ464" s="159"/>
      <c r="BA464" s="159"/>
      <c r="BB464" s="159"/>
      <c r="BC464" s="159"/>
      <c r="BD464" s="159"/>
      <c r="BE464" s="159"/>
      <c r="BF464" s="159"/>
      <c r="BG464" s="159"/>
      <c r="BH464" s="159"/>
      <c r="BI464" s="159"/>
      <c r="BJ464" s="159"/>
      <c r="BK464" s="159"/>
      <c r="BL464" s="159"/>
      <c r="BM464" s="159"/>
      <c r="BN464" s="159"/>
      <c r="BO464" s="159"/>
      <c r="BP464" s="159"/>
      <c r="BQ464" s="159"/>
      <c r="BR464" s="159"/>
      <c r="BS464" s="159"/>
      <c r="BT464" s="159"/>
      <c r="BU464" s="159"/>
      <c r="BV464" s="159"/>
      <c r="BW464" s="159"/>
      <c r="BX464" s="159"/>
      <c r="BY464" s="159"/>
      <c r="BZ464" s="159"/>
      <c r="CA464" s="159"/>
      <c r="CB464" s="159"/>
      <c r="CC464" s="159"/>
      <c r="CD464" s="159"/>
      <c r="CE464" s="159"/>
      <c r="CF464" s="159"/>
      <c r="CG464" s="159"/>
    </row>
    <row r="465" spans="2:85" x14ac:dyDescent="0.2">
      <c r="B465" s="175"/>
      <c r="C465" s="175"/>
      <c r="D465" s="159"/>
      <c r="E465" s="159"/>
      <c r="F465" s="159"/>
      <c r="G465" s="159"/>
      <c r="H465" s="159"/>
      <c r="I465" s="159"/>
      <c r="J465" s="159"/>
      <c r="K465" s="159"/>
      <c r="L465" s="159"/>
      <c r="M465" s="159"/>
      <c r="N465" s="159"/>
      <c r="O465" s="159"/>
      <c r="P465" s="159"/>
      <c r="Q465" s="159"/>
      <c r="R465" s="159"/>
      <c r="S465" s="159"/>
      <c r="T465" s="159"/>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59"/>
      <c r="AY465" s="159"/>
      <c r="AZ465" s="159"/>
      <c r="BA465" s="159"/>
      <c r="BB465" s="159"/>
      <c r="BC465" s="159"/>
      <c r="BD465" s="159"/>
      <c r="BE465" s="159"/>
      <c r="BF465" s="159"/>
      <c r="BG465" s="159"/>
      <c r="BH465" s="159"/>
      <c r="BI465" s="159"/>
      <c r="BJ465" s="159"/>
      <c r="BK465" s="159"/>
      <c r="BL465" s="159"/>
      <c r="BM465" s="159"/>
      <c r="BN465" s="159"/>
      <c r="BO465" s="159"/>
      <c r="BP465" s="159"/>
      <c r="BQ465" s="159"/>
      <c r="BR465" s="159"/>
      <c r="BS465" s="159"/>
      <c r="BT465" s="159"/>
      <c r="BU465" s="159"/>
      <c r="BV465" s="159"/>
      <c r="BW465" s="159"/>
      <c r="BX465" s="159"/>
      <c r="BY465" s="159"/>
      <c r="BZ465" s="159"/>
      <c r="CA465" s="159"/>
      <c r="CB465" s="159"/>
      <c r="CC465" s="159"/>
      <c r="CD465" s="159"/>
      <c r="CE465" s="159"/>
      <c r="CF465" s="159"/>
      <c r="CG465" s="159"/>
    </row>
    <row r="466" spans="2:85" x14ac:dyDescent="0.2">
      <c r="B466" s="175"/>
      <c r="C466" s="175"/>
      <c r="D466" s="159"/>
      <c r="E466" s="159"/>
      <c r="F466" s="159"/>
      <c r="G466" s="159"/>
      <c r="H466" s="159"/>
      <c r="I466" s="159"/>
      <c r="J466" s="159"/>
      <c r="K466" s="159"/>
      <c r="L466" s="159"/>
      <c r="M466" s="159"/>
      <c r="N466" s="159"/>
      <c r="O466" s="159"/>
      <c r="P466" s="159"/>
      <c r="Q466" s="159"/>
      <c r="R466" s="159"/>
      <c r="S466" s="159"/>
      <c r="T466" s="159"/>
      <c r="U466" s="159"/>
      <c r="V466" s="159"/>
      <c r="W466" s="159"/>
      <c r="X466" s="159"/>
      <c r="Y466" s="159"/>
      <c r="Z466" s="159"/>
      <c r="AA466" s="159"/>
      <c r="AB466" s="159"/>
      <c r="AC466" s="159"/>
      <c r="AD466" s="159"/>
      <c r="AE466" s="159"/>
      <c r="AF466" s="159"/>
      <c r="AG466" s="159"/>
      <c r="AH466" s="159"/>
      <c r="AI466" s="159"/>
      <c r="AJ466" s="159"/>
      <c r="AK466" s="159"/>
      <c r="AL466" s="159"/>
      <c r="AM466" s="159"/>
      <c r="AN466" s="159"/>
      <c r="AO466" s="159"/>
      <c r="AP466" s="159"/>
      <c r="AQ466" s="159"/>
      <c r="AR466" s="159"/>
      <c r="AS466" s="159"/>
      <c r="AT466" s="159"/>
      <c r="AU466" s="159"/>
      <c r="AV466" s="159"/>
      <c r="AW466" s="159"/>
      <c r="AX466" s="159"/>
      <c r="AY466" s="159"/>
      <c r="AZ466" s="159"/>
      <c r="BA466" s="159"/>
      <c r="BB466" s="159"/>
      <c r="BC466" s="159"/>
      <c r="BD466" s="159"/>
      <c r="BE466" s="159"/>
      <c r="BF466" s="159"/>
      <c r="BG466" s="159"/>
      <c r="BH466" s="159"/>
      <c r="BI466" s="159"/>
      <c r="BJ466" s="159"/>
      <c r="BK466" s="159"/>
      <c r="BL466" s="159"/>
      <c r="BM466" s="159"/>
      <c r="BN466" s="159"/>
      <c r="BO466" s="159"/>
      <c r="BP466" s="159"/>
      <c r="BQ466" s="159"/>
      <c r="BR466" s="159"/>
      <c r="BS466" s="159"/>
      <c r="BT466" s="159"/>
      <c r="BU466" s="159"/>
      <c r="BV466" s="159"/>
      <c r="BW466" s="159"/>
      <c r="BX466" s="159"/>
      <c r="BY466" s="159"/>
      <c r="BZ466" s="159"/>
      <c r="CA466" s="159"/>
      <c r="CB466" s="159"/>
      <c r="CC466" s="159"/>
      <c r="CD466" s="159"/>
      <c r="CE466" s="159"/>
      <c r="CF466" s="159"/>
      <c r="CG466" s="159"/>
    </row>
    <row r="467" spans="2:85" x14ac:dyDescent="0.2">
      <c r="B467" s="175"/>
      <c r="C467" s="175"/>
      <c r="D467" s="159"/>
      <c r="E467" s="159"/>
      <c r="F467" s="159"/>
      <c r="G467" s="159"/>
      <c r="H467" s="159"/>
      <c r="I467" s="159"/>
      <c r="J467" s="159"/>
      <c r="K467" s="159"/>
      <c r="L467" s="159"/>
      <c r="M467" s="159"/>
      <c r="N467" s="159"/>
      <c r="O467" s="159"/>
      <c r="P467" s="159"/>
      <c r="Q467" s="159"/>
      <c r="R467" s="159"/>
      <c r="S467" s="159"/>
      <c r="T467" s="159"/>
      <c r="U467" s="159"/>
      <c r="V467" s="159"/>
      <c r="W467" s="159"/>
      <c r="X467" s="159"/>
      <c r="Y467" s="159"/>
      <c r="Z467" s="159"/>
      <c r="AA467" s="159"/>
      <c r="AB467" s="159"/>
      <c r="AC467" s="159"/>
      <c r="AD467" s="159"/>
      <c r="AE467" s="159"/>
      <c r="AF467" s="159"/>
      <c r="AG467" s="159"/>
      <c r="AH467" s="159"/>
      <c r="AI467" s="159"/>
      <c r="AJ467" s="159"/>
      <c r="AK467" s="159"/>
      <c r="AL467" s="159"/>
      <c r="AM467" s="159"/>
      <c r="AN467" s="159"/>
      <c r="AO467" s="159"/>
      <c r="AP467" s="159"/>
      <c r="AQ467" s="159"/>
      <c r="AR467" s="159"/>
      <c r="AS467" s="159"/>
      <c r="AT467" s="159"/>
      <c r="AU467" s="159"/>
      <c r="AV467" s="159"/>
      <c r="AW467" s="159"/>
      <c r="AX467" s="159"/>
      <c r="AY467" s="159"/>
      <c r="AZ467" s="159"/>
      <c r="BA467" s="159"/>
      <c r="BB467" s="159"/>
      <c r="BC467" s="159"/>
      <c r="BD467" s="159"/>
      <c r="BE467" s="159"/>
      <c r="BF467" s="159"/>
      <c r="BG467" s="159"/>
      <c r="BH467" s="159"/>
      <c r="BI467" s="159"/>
      <c r="BJ467" s="159"/>
      <c r="BK467" s="159"/>
      <c r="BL467" s="159"/>
      <c r="BM467" s="159"/>
      <c r="BN467" s="159"/>
      <c r="BO467" s="159"/>
      <c r="BP467" s="159"/>
      <c r="BQ467" s="159"/>
      <c r="BR467" s="159"/>
      <c r="BS467" s="159"/>
      <c r="BT467" s="159"/>
      <c r="BU467" s="159"/>
      <c r="BV467" s="159"/>
      <c r="BW467" s="159"/>
      <c r="BX467" s="159"/>
      <c r="BY467" s="159"/>
      <c r="BZ467" s="159"/>
      <c r="CA467" s="159"/>
      <c r="CB467" s="159"/>
      <c r="CC467" s="159"/>
      <c r="CD467" s="159"/>
      <c r="CE467" s="159"/>
      <c r="CF467" s="159"/>
      <c r="CG467" s="159"/>
    </row>
    <row r="468" spans="2:85" x14ac:dyDescent="0.2">
      <c r="B468" s="175"/>
      <c r="C468" s="175"/>
      <c r="D468" s="159"/>
      <c r="E468" s="159"/>
      <c r="F468" s="159"/>
      <c r="G468" s="159"/>
      <c r="H468" s="159"/>
      <c r="I468" s="159"/>
      <c r="J468" s="159"/>
      <c r="K468" s="159"/>
      <c r="L468" s="159"/>
      <c r="M468" s="159"/>
      <c r="N468" s="159"/>
      <c r="O468" s="159"/>
      <c r="P468" s="159"/>
      <c r="Q468" s="159"/>
      <c r="R468" s="159"/>
      <c r="S468" s="159"/>
      <c r="T468" s="159"/>
      <c r="U468" s="159"/>
      <c r="V468" s="159"/>
      <c r="W468" s="159"/>
      <c r="X468" s="159"/>
      <c r="Y468" s="159"/>
      <c r="Z468" s="159"/>
      <c r="AA468" s="159"/>
      <c r="AB468" s="159"/>
      <c r="AC468" s="159"/>
      <c r="AD468" s="159"/>
      <c r="AE468" s="159"/>
      <c r="AF468" s="159"/>
      <c r="AG468" s="159"/>
      <c r="AH468" s="159"/>
      <c r="AI468" s="159"/>
      <c r="AJ468" s="159"/>
      <c r="AK468" s="159"/>
      <c r="AL468" s="159"/>
      <c r="AM468" s="159"/>
      <c r="AN468" s="159"/>
      <c r="AO468" s="159"/>
      <c r="AP468" s="159"/>
      <c r="AQ468" s="159"/>
      <c r="AR468" s="159"/>
      <c r="AS468" s="159"/>
      <c r="AT468" s="159"/>
      <c r="AU468" s="159"/>
      <c r="AV468" s="159"/>
      <c r="AW468" s="159"/>
      <c r="AX468" s="159"/>
      <c r="AY468" s="159"/>
      <c r="AZ468" s="159"/>
      <c r="BA468" s="159"/>
      <c r="BB468" s="159"/>
      <c r="BC468" s="159"/>
      <c r="BD468" s="159"/>
      <c r="BE468" s="159"/>
      <c r="BF468" s="159"/>
      <c r="BG468" s="159"/>
      <c r="BH468" s="159"/>
      <c r="BI468" s="159"/>
      <c r="BJ468" s="159"/>
      <c r="BK468" s="159"/>
      <c r="BL468" s="159"/>
      <c r="BM468" s="159"/>
      <c r="BN468" s="159"/>
      <c r="BO468" s="159"/>
      <c r="BP468" s="159"/>
      <c r="BQ468" s="159"/>
      <c r="BR468" s="159"/>
      <c r="BS468" s="159"/>
      <c r="BT468" s="159"/>
      <c r="BU468" s="159"/>
      <c r="BV468" s="159"/>
      <c r="BW468" s="159"/>
      <c r="BX468" s="159"/>
      <c r="BY468" s="159"/>
      <c r="BZ468" s="159"/>
      <c r="CA468" s="159"/>
      <c r="CB468" s="159"/>
      <c r="CC468" s="159"/>
      <c r="CD468" s="159"/>
      <c r="CE468" s="159"/>
      <c r="CF468" s="159"/>
      <c r="CG468" s="159"/>
    </row>
    <row r="469" spans="2:85" x14ac:dyDescent="0.2">
      <c r="B469" s="175"/>
      <c r="C469" s="175"/>
      <c r="D469" s="159"/>
      <c r="E469" s="159"/>
      <c r="F469" s="159"/>
      <c r="G469" s="159"/>
      <c r="H469" s="159"/>
      <c r="I469" s="159"/>
      <c r="J469" s="159"/>
      <c r="K469" s="159"/>
      <c r="L469" s="159"/>
      <c r="M469" s="159"/>
      <c r="N469" s="159"/>
      <c r="O469" s="159"/>
      <c r="P469" s="159"/>
      <c r="Q469" s="159"/>
      <c r="R469" s="159"/>
      <c r="S469" s="159"/>
      <c r="T469" s="159"/>
      <c r="U469" s="159"/>
      <c r="V469" s="159"/>
      <c r="W469" s="159"/>
      <c r="X469" s="159"/>
      <c r="Y469" s="159"/>
      <c r="Z469" s="159"/>
      <c r="AA469" s="159"/>
      <c r="AB469" s="159"/>
      <c r="AC469" s="159"/>
      <c r="AD469" s="159"/>
      <c r="AE469" s="159"/>
      <c r="AF469" s="159"/>
      <c r="AG469" s="159"/>
      <c r="AH469" s="159"/>
      <c r="AI469" s="159"/>
      <c r="AJ469" s="159"/>
      <c r="AK469" s="159"/>
      <c r="AL469" s="159"/>
      <c r="AM469" s="159"/>
      <c r="AN469" s="159"/>
      <c r="AO469" s="159"/>
      <c r="AP469" s="159"/>
      <c r="AQ469" s="159"/>
      <c r="AR469" s="159"/>
      <c r="AS469" s="159"/>
      <c r="AT469" s="159"/>
      <c r="AU469" s="159"/>
      <c r="AV469" s="159"/>
      <c r="AW469" s="159"/>
      <c r="AX469" s="159"/>
      <c r="AY469" s="159"/>
      <c r="AZ469" s="159"/>
      <c r="BA469" s="159"/>
      <c r="BB469" s="159"/>
      <c r="BC469" s="159"/>
      <c r="BD469" s="159"/>
      <c r="BE469" s="159"/>
      <c r="BF469" s="159"/>
      <c r="BG469" s="159"/>
      <c r="BH469" s="159"/>
      <c r="BI469" s="159"/>
      <c r="BJ469" s="159"/>
      <c r="BK469" s="159"/>
      <c r="BL469" s="159"/>
      <c r="BM469" s="159"/>
      <c r="BN469" s="159"/>
      <c r="BO469" s="159"/>
      <c r="BP469" s="159"/>
      <c r="BQ469" s="159"/>
      <c r="BR469" s="159"/>
      <c r="BS469" s="159"/>
      <c r="BT469" s="159"/>
      <c r="BU469" s="159"/>
      <c r="BV469" s="159"/>
      <c r="BW469" s="159"/>
      <c r="BX469" s="159"/>
      <c r="BY469" s="159"/>
      <c r="BZ469" s="159"/>
      <c r="CA469" s="159"/>
      <c r="CB469" s="159"/>
      <c r="CC469" s="159"/>
      <c r="CD469" s="159"/>
      <c r="CE469" s="159"/>
      <c r="CF469" s="159"/>
      <c r="CG469" s="159"/>
    </row>
    <row r="470" spans="2:85" x14ac:dyDescent="0.2">
      <c r="B470" s="175"/>
      <c r="C470" s="175"/>
      <c r="D470" s="159"/>
      <c r="E470" s="159"/>
      <c r="F470" s="159"/>
      <c r="G470" s="159"/>
      <c r="H470" s="159"/>
      <c r="I470" s="159"/>
      <c r="J470" s="159"/>
      <c r="K470" s="159"/>
      <c r="L470" s="159"/>
      <c r="M470" s="159"/>
      <c r="N470" s="159"/>
      <c r="O470" s="159"/>
      <c r="P470" s="159"/>
      <c r="Q470" s="159"/>
      <c r="R470" s="159"/>
      <c r="S470" s="159"/>
      <c r="T470" s="159"/>
      <c r="U470" s="159"/>
      <c r="V470" s="159"/>
      <c r="W470" s="159"/>
      <c r="X470" s="159"/>
      <c r="Y470" s="159"/>
      <c r="Z470" s="159"/>
      <c r="AA470" s="159"/>
      <c r="AB470" s="159"/>
      <c r="AC470" s="159"/>
      <c r="AD470" s="159"/>
      <c r="AE470" s="159"/>
      <c r="AF470" s="159"/>
      <c r="AG470" s="159"/>
      <c r="AH470" s="159"/>
      <c r="AI470" s="159"/>
      <c r="AJ470" s="159"/>
      <c r="AK470" s="159"/>
      <c r="AL470" s="159"/>
      <c r="AM470" s="159"/>
      <c r="AN470" s="159"/>
      <c r="AO470" s="159"/>
      <c r="AP470" s="159"/>
      <c r="AQ470" s="159"/>
      <c r="AR470" s="159"/>
      <c r="AS470" s="159"/>
      <c r="AT470" s="159"/>
      <c r="AU470" s="159"/>
      <c r="AV470" s="159"/>
      <c r="AW470" s="159"/>
      <c r="AX470" s="159"/>
      <c r="AY470" s="159"/>
      <c r="AZ470" s="159"/>
      <c r="BA470" s="159"/>
      <c r="BB470" s="159"/>
      <c r="BC470" s="159"/>
      <c r="BD470" s="159"/>
      <c r="BE470" s="159"/>
      <c r="BF470" s="159"/>
      <c r="BG470" s="159"/>
      <c r="BH470" s="159"/>
      <c r="BI470" s="159"/>
      <c r="BJ470" s="159"/>
      <c r="BK470" s="159"/>
      <c r="BL470" s="159"/>
      <c r="BM470" s="159"/>
      <c r="BN470" s="159"/>
      <c r="BO470" s="159"/>
      <c r="BP470" s="159"/>
      <c r="BQ470" s="159"/>
      <c r="BR470" s="159"/>
      <c r="BS470" s="159"/>
      <c r="BT470" s="159"/>
      <c r="BU470" s="159"/>
      <c r="BV470" s="159"/>
      <c r="BW470" s="159"/>
      <c r="BX470" s="159"/>
      <c r="BY470" s="159"/>
      <c r="BZ470" s="159"/>
      <c r="CA470" s="159"/>
      <c r="CB470" s="159"/>
      <c r="CC470" s="159"/>
      <c r="CD470" s="159"/>
      <c r="CE470" s="159"/>
      <c r="CF470" s="159"/>
      <c r="CG470" s="159"/>
    </row>
    <row r="471" spans="2:85" x14ac:dyDescent="0.2">
      <c r="B471" s="175"/>
      <c r="C471" s="175"/>
      <c r="D471" s="159"/>
      <c r="E471" s="159"/>
      <c r="F471" s="159"/>
      <c r="G471" s="159"/>
      <c r="H471" s="159"/>
      <c r="I471" s="159"/>
      <c r="J471" s="159"/>
      <c r="K471" s="159"/>
      <c r="L471" s="159"/>
      <c r="M471" s="159"/>
      <c r="N471" s="159"/>
      <c r="O471" s="159"/>
      <c r="P471" s="159"/>
      <c r="Q471" s="159"/>
      <c r="R471" s="159"/>
      <c r="S471" s="159"/>
      <c r="T471" s="159"/>
      <c r="U471" s="159"/>
      <c r="V471" s="159"/>
      <c r="W471" s="159"/>
      <c r="X471" s="159"/>
      <c r="Y471" s="159"/>
      <c r="Z471" s="159"/>
      <c r="AA471" s="159"/>
      <c r="AB471" s="159"/>
      <c r="AC471" s="159"/>
      <c r="AD471" s="159"/>
      <c r="AE471" s="159"/>
      <c r="AF471" s="159"/>
      <c r="AG471" s="159"/>
      <c r="AH471" s="159"/>
      <c r="AI471" s="159"/>
      <c r="AJ471" s="159"/>
      <c r="AK471" s="159"/>
      <c r="AL471" s="159"/>
      <c r="AM471" s="159"/>
      <c r="AN471" s="159"/>
      <c r="AO471" s="159"/>
      <c r="AP471" s="159"/>
      <c r="AQ471" s="159"/>
      <c r="AR471" s="159"/>
      <c r="AS471" s="159"/>
      <c r="AT471" s="159"/>
      <c r="AU471" s="159"/>
      <c r="AV471" s="159"/>
      <c r="AW471" s="159"/>
      <c r="AX471" s="159"/>
      <c r="AY471" s="159"/>
      <c r="AZ471" s="159"/>
      <c r="BA471" s="159"/>
      <c r="BB471" s="159"/>
      <c r="BC471" s="159"/>
      <c r="BD471" s="159"/>
      <c r="BE471" s="159"/>
      <c r="BF471" s="159"/>
      <c r="BG471" s="159"/>
      <c r="BH471" s="159"/>
      <c r="BI471" s="159"/>
      <c r="BJ471" s="159"/>
      <c r="BK471" s="159"/>
      <c r="BL471" s="159"/>
      <c r="BM471" s="159"/>
      <c r="BN471" s="159"/>
      <c r="BO471" s="159"/>
      <c r="BP471" s="159"/>
      <c r="BQ471" s="159"/>
      <c r="BR471" s="159"/>
      <c r="BS471" s="159"/>
      <c r="BT471" s="159"/>
      <c r="BU471" s="159"/>
      <c r="BV471" s="159"/>
      <c r="BW471" s="159"/>
      <c r="BX471" s="159"/>
      <c r="BY471" s="159"/>
      <c r="BZ471" s="159"/>
      <c r="CA471" s="159"/>
      <c r="CB471" s="159"/>
      <c r="CC471" s="159"/>
      <c r="CD471" s="159"/>
      <c r="CE471" s="159"/>
      <c r="CF471" s="159"/>
      <c r="CG471" s="159"/>
    </row>
    <row r="472" spans="2:85" x14ac:dyDescent="0.2">
      <c r="B472" s="175"/>
      <c r="C472" s="175"/>
      <c r="D472" s="159"/>
      <c r="E472" s="159"/>
      <c r="F472" s="159"/>
      <c r="G472" s="159"/>
      <c r="H472" s="159"/>
      <c r="I472" s="159"/>
      <c r="J472" s="159"/>
      <c r="K472" s="159"/>
      <c r="L472" s="159"/>
      <c r="M472" s="159"/>
      <c r="N472" s="159"/>
      <c r="O472" s="159"/>
      <c r="P472" s="159"/>
      <c r="Q472" s="159"/>
      <c r="R472" s="159"/>
      <c r="S472" s="159"/>
      <c r="T472" s="159"/>
      <c r="U472" s="159"/>
      <c r="V472" s="159"/>
      <c r="W472" s="159"/>
      <c r="X472" s="159"/>
      <c r="Y472" s="159"/>
      <c r="Z472" s="159"/>
      <c r="AA472" s="159"/>
      <c r="AB472" s="159"/>
      <c r="AC472" s="159"/>
      <c r="AD472" s="159"/>
      <c r="AE472" s="159"/>
      <c r="AF472" s="159"/>
      <c r="AG472" s="159"/>
      <c r="AH472" s="159"/>
      <c r="AI472" s="159"/>
      <c r="AJ472" s="159"/>
      <c r="AK472" s="159"/>
      <c r="AL472" s="159"/>
      <c r="AM472" s="159"/>
      <c r="AN472" s="159"/>
      <c r="AO472" s="159"/>
      <c r="AP472" s="159"/>
      <c r="AQ472" s="159"/>
      <c r="AR472" s="159"/>
      <c r="AS472" s="159"/>
      <c r="AT472" s="159"/>
      <c r="AU472" s="159"/>
      <c r="AV472" s="159"/>
      <c r="AW472" s="159"/>
      <c r="AX472" s="159"/>
      <c r="AY472" s="159"/>
      <c r="AZ472" s="159"/>
      <c r="BA472" s="159"/>
      <c r="BB472" s="159"/>
      <c r="BC472" s="159"/>
      <c r="BD472" s="159"/>
      <c r="BE472" s="159"/>
      <c r="BF472" s="159"/>
      <c r="BG472" s="159"/>
      <c r="BH472" s="159"/>
      <c r="BI472" s="159"/>
      <c r="BJ472" s="159"/>
      <c r="BK472" s="159"/>
      <c r="BL472" s="159"/>
      <c r="BM472" s="159"/>
      <c r="BN472" s="159"/>
      <c r="BO472" s="159"/>
      <c r="BP472" s="159"/>
      <c r="BQ472" s="159"/>
      <c r="BR472" s="159"/>
      <c r="BS472" s="159"/>
      <c r="BT472" s="159"/>
      <c r="BU472" s="159"/>
      <c r="BV472" s="159"/>
      <c r="BW472" s="159"/>
      <c r="BX472" s="159"/>
      <c r="BY472" s="159"/>
      <c r="BZ472" s="159"/>
      <c r="CA472" s="159"/>
      <c r="CB472" s="159"/>
      <c r="CC472" s="159"/>
      <c r="CD472" s="159"/>
      <c r="CE472" s="159"/>
      <c r="CF472" s="159"/>
      <c r="CG472" s="159"/>
    </row>
    <row r="473" spans="2:85" x14ac:dyDescent="0.2">
      <c r="B473" s="175"/>
      <c r="C473" s="175"/>
      <c r="D473" s="159"/>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59"/>
      <c r="AL473" s="159"/>
      <c r="AM473" s="159"/>
      <c r="AN473" s="159"/>
      <c r="AO473" s="159"/>
      <c r="AP473" s="159"/>
      <c r="AQ473" s="159"/>
      <c r="AR473" s="159"/>
      <c r="AS473" s="159"/>
      <c r="AT473" s="159"/>
      <c r="AU473" s="159"/>
      <c r="AV473" s="159"/>
      <c r="AW473" s="159"/>
      <c r="AX473" s="159"/>
      <c r="AY473" s="159"/>
      <c r="AZ473" s="159"/>
      <c r="BA473" s="159"/>
      <c r="BB473" s="159"/>
      <c r="BC473" s="159"/>
      <c r="BD473" s="159"/>
      <c r="BE473" s="159"/>
      <c r="BF473" s="159"/>
      <c r="BG473" s="159"/>
      <c r="BH473" s="159"/>
      <c r="BI473" s="159"/>
      <c r="BJ473" s="159"/>
      <c r="BK473" s="159"/>
      <c r="BL473" s="159"/>
      <c r="BM473" s="159"/>
      <c r="BN473" s="159"/>
      <c r="BO473" s="159"/>
      <c r="BP473" s="159"/>
      <c r="BQ473" s="159"/>
      <c r="BR473" s="159"/>
      <c r="BS473" s="159"/>
      <c r="BT473" s="159"/>
      <c r="BU473" s="159"/>
      <c r="BV473" s="159"/>
      <c r="BW473" s="159"/>
      <c r="BX473" s="159"/>
      <c r="BY473" s="159"/>
      <c r="BZ473" s="159"/>
      <c r="CA473" s="159"/>
      <c r="CB473" s="159"/>
      <c r="CC473" s="159"/>
      <c r="CD473" s="159"/>
      <c r="CE473" s="159"/>
      <c r="CF473" s="159"/>
      <c r="CG473" s="159"/>
    </row>
    <row r="474" spans="2:85" x14ac:dyDescent="0.2">
      <c r="B474" s="175"/>
      <c r="C474" s="175"/>
      <c r="D474" s="159"/>
      <c r="E474" s="159"/>
      <c r="F474" s="159"/>
      <c r="G474" s="159"/>
      <c r="H474" s="159"/>
      <c r="I474" s="159"/>
      <c r="J474" s="159"/>
      <c r="K474" s="159"/>
      <c r="L474" s="159"/>
      <c r="M474" s="159"/>
      <c r="N474" s="159"/>
      <c r="O474" s="159"/>
      <c r="P474" s="159"/>
      <c r="Q474" s="159"/>
      <c r="R474" s="159"/>
      <c r="S474" s="159"/>
      <c r="T474" s="159"/>
      <c r="U474" s="159"/>
      <c r="V474" s="159"/>
      <c r="W474" s="159"/>
      <c r="X474" s="159"/>
      <c r="Y474" s="159"/>
      <c r="Z474" s="159"/>
      <c r="AA474" s="159"/>
      <c r="AB474" s="159"/>
      <c r="AC474" s="159"/>
      <c r="AD474" s="159"/>
      <c r="AE474" s="159"/>
      <c r="AF474" s="159"/>
      <c r="AG474" s="159"/>
      <c r="AH474" s="159"/>
      <c r="AI474" s="159"/>
      <c r="AJ474" s="159"/>
      <c r="AK474" s="159"/>
      <c r="AL474" s="159"/>
      <c r="AM474" s="159"/>
      <c r="AN474" s="159"/>
      <c r="AO474" s="159"/>
      <c r="AP474" s="159"/>
      <c r="AQ474" s="159"/>
      <c r="AR474" s="159"/>
      <c r="AS474" s="159"/>
      <c r="AT474" s="159"/>
      <c r="AU474" s="159"/>
      <c r="AV474" s="159"/>
      <c r="AW474" s="159"/>
      <c r="AX474" s="159"/>
      <c r="AY474" s="159"/>
      <c r="AZ474" s="159"/>
      <c r="BA474" s="159"/>
      <c r="BB474" s="159"/>
      <c r="BC474" s="159"/>
      <c r="BD474" s="159"/>
      <c r="BE474" s="159"/>
      <c r="BF474" s="159"/>
      <c r="BG474" s="159"/>
      <c r="BH474" s="159"/>
      <c r="BI474" s="159"/>
      <c r="BJ474" s="159"/>
      <c r="BK474" s="159"/>
      <c r="BL474" s="159"/>
      <c r="BM474" s="159"/>
      <c r="BN474" s="159"/>
      <c r="BO474" s="159"/>
      <c r="BP474" s="159"/>
      <c r="BQ474" s="159"/>
      <c r="BR474" s="159"/>
      <c r="BS474" s="159"/>
      <c r="BT474" s="159"/>
      <c r="BU474" s="159"/>
      <c r="BV474" s="159"/>
      <c r="BW474" s="159"/>
      <c r="BX474" s="159"/>
      <c r="BY474" s="159"/>
      <c r="BZ474" s="159"/>
      <c r="CA474" s="159"/>
      <c r="CB474" s="159"/>
      <c r="CC474" s="159"/>
      <c r="CD474" s="159"/>
      <c r="CE474" s="159"/>
      <c r="CF474" s="159"/>
      <c r="CG474" s="159"/>
    </row>
    <row r="475" spans="2:85" x14ac:dyDescent="0.2">
      <c r="B475" s="175"/>
      <c r="C475" s="175"/>
      <c r="D475" s="159"/>
      <c r="E475" s="159"/>
      <c r="F475" s="159"/>
      <c r="G475" s="159"/>
      <c r="H475" s="159"/>
      <c r="I475" s="159"/>
      <c r="J475" s="159"/>
      <c r="K475" s="159"/>
      <c r="L475" s="159"/>
      <c r="M475" s="159"/>
      <c r="N475" s="159"/>
      <c r="O475" s="159"/>
      <c r="P475" s="159"/>
      <c r="Q475" s="159"/>
      <c r="R475" s="159"/>
      <c r="S475" s="159"/>
      <c r="T475" s="159"/>
      <c r="U475" s="159"/>
      <c r="V475" s="159"/>
      <c r="W475" s="159"/>
      <c r="X475" s="159"/>
      <c r="Y475" s="159"/>
      <c r="Z475" s="159"/>
      <c r="AA475" s="159"/>
      <c r="AB475" s="159"/>
      <c r="AC475" s="159"/>
      <c r="AD475" s="159"/>
      <c r="AE475" s="159"/>
      <c r="AF475" s="159"/>
      <c r="AG475" s="159"/>
      <c r="AH475" s="159"/>
      <c r="AI475" s="159"/>
      <c r="AJ475" s="159"/>
      <c r="AK475" s="159"/>
      <c r="AL475" s="159"/>
      <c r="AM475" s="159"/>
      <c r="AN475" s="159"/>
      <c r="AO475" s="159"/>
      <c r="AP475" s="159"/>
      <c r="AQ475" s="159"/>
      <c r="AR475" s="159"/>
      <c r="AS475" s="159"/>
      <c r="AT475" s="159"/>
      <c r="AU475" s="159"/>
      <c r="AV475" s="159"/>
      <c r="AW475" s="159"/>
      <c r="AX475" s="159"/>
      <c r="AY475" s="159"/>
      <c r="AZ475" s="159"/>
      <c r="BA475" s="159"/>
      <c r="BB475" s="159"/>
      <c r="BC475" s="159"/>
      <c r="BD475" s="159"/>
      <c r="BE475" s="159"/>
      <c r="BF475" s="159"/>
      <c r="BG475" s="159"/>
      <c r="BH475" s="159"/>
      <c r="BI475" s="159"/>
      <c r="BJ475" s="159"/>
      <c r="BK475" s="159"/>
      <c r="BL475" s="159"/>
      <c r="BM475" s="159"/>
      <c r="BN475" s="159"/>
      <c r="BO475" s="159"/>
      <c r="BP475" s="159"/>
      <c r="BQ475" s="159"/>
      <c r="BR475" s="159"/>
      <c r="BS475" s="159"/>
      <c r="BT475" s="159"/>
      <c r="BU475" s="159"/>
      <c r="BV475" s="159"/>
      <c r="BW475" s="159"/>
      <c r="BX475" s="159"/>
      <c r="BY475" s="159"/>
      <c r="BZ475" s="159"/>
      <c r="CA475" s="159"/>
      <c r="CB475" s="159"/>
      <c r="CC475" s="159"/>
      <c r="CD475" s="159"/>
      <c r="CE475" s="159"/>
      <c r="CF475" s="159"/>
      <c r="CG475" s="159"/>
    </row>
    <row r="476" spans="2:85" x14ac:dyDescent="0.2">
      <c r="B476" s="175"/>
      <c r="C476" s="175"/>
      <c r="D476" s="159"/>
      <c r="E476" s="159"/>
      <c r="F476" s="159"/>
      <c r="G476" s="159"/>
      <c r="H476" s="159"/>
      <c r="I476" s="159"/>
      <c r="J476" s="159"/>
      <c r="K476" s="159"/>
      <c r="L476" s="159"/>
      <c r="M476" s="159"/>
      <c r="N476" s="159"/>
      <c r="O476" s="159"/>
      <c r="P476" s="159"/>
      <c r="Q476" s="159"/>
      <c r="R476" s="159"/>
      <c r="S476" s="159"/>
      <c r="T476" s="159"/>
      <c r="U476" s="159"/>
      <c r="V476" s="159"/>
      <c r="W476" s="159"/>
      <c r="X476" s="159"/>
      <c r="Y476" s="159"/>
      <c r="Z476" s="159"/>
      <c r="AA476" s="159"/>
      <c r="AB476" s="159"/>
      <c r="AC476" s="159"/>
      <c r="AD476" s="159"/>
      <c r="AE476" s="159"/>
      <c r="AF476" s="159"/>
      <c r="AG476" s="159"/>
      <c r="AH476" s="159"/>
      <c r="AI476" s="159"/>
      <c r="AJ476" s="159"/>
      <c r="AK476" s="159"/>
      <c r="AL476" s="159"/>
      <c r="AM476" s="159"/>
      <c r="AN476" s="159"/>
      <c r="AO476" s="159"/>
      <c r="AP476" s="159"/>
      <c r="AQ476" s="159"/>
      <c r="AR476" s="159"/>
      <c r="AS476" s="159"/>
      <c r="AT476" s="159"/>
      <c r="AU476" s="159"/>
      <c r="AV476" s="159"/>
      <c r="AW476" s="159"/>
      <c r="AX476" s="159"/>
      <c r="AY476" s="159"/>
      <c r="AZ476" s="159"/>
      <c r="BA476" s="159"/>
      <c r="BB476" s="159"/>
      <c r="BC476" s="159"/>
      <c r="BD476" s="159"/>
      <c r="BE476" s="159"/>
      <c r="BF476" s="159"/>
      <c r="BG476" s="159"/>
      <c r="BH476" s="159"/>
      <c r="BI476" s="159"/>
      <c r="BJ476" s="159"/>
      <c r="BK476" s="159"/>
      <c r="BL476" s="159"/>
      <c r="BM476" s="159"/>
      <c r="BN476" s="159"/>
      <c r="BO476" s="159"/>
      <c r="BP476" s="159"/>
      <c r="BQ476" s="159"/>
      <c r="BR476" s="159"/>
      <c r="BS476" s="159"/>
      <c r="BT476" s="159"/>
      <c r="BU476" s="159"/>
      <c r="BV476" s="159"/>
      <c r="BW476" s="159"/>
      <c r="BX476" s="159"/>
      <c r="BY476" s="159"/>
      <c r="BZ476" s="159"/>
      <c r="CA476" s="159"/>
      <c r="CB476" s="159"/>
      <c r="CC476" s="159"/>
      <c r="CD476" s="159"/>
      <c r="CE476" s="159"/>
      <c r="CF476" s="159"/>
      <c r="CG476" s="159"/>
    </row>
    <row r="477" spans="2:85" x14ac:dyDescent="0.2">
      <c r="B477" s="175"/>
      <c r="C477" s="175"/>
      <c r="D477" s="159"/>
      <c r="E477" s="159"/>
      <c r="F477" s="159"/>
      <c r="G477" s="159"/>
      <c r="H477" s="159"/>
      <c r="I477" s="159"/>
      <c r="J477" s="159"/>
      <c r="K477" s="159"/>
      <c r="L477" s="159"/>
      <c r="M477" s="159"/>
      <c r="N477" s="159"/>
      <c r="O477" s="159"/>
      <c r="P477" s="159"/>
      <c r="Q477" s="159"/>
      <c r="R477" s="159"/>
      <c r="S477" s="159"/>
      <c r="T477" s="159"/>
      <c r="U477" s="159"/>
      <c r="V477" s="159"/>
      <c r="W477" s="159"/>
      <c r="X477" s="159"/>
      <c r="Y477" s="159"/>
      <c r="Z477" s="159"/>
      <c r="AA477" s="159"/>
      <c r="AB477" s="159"/>
      <c r="AC477" s="159"/>
      <c r="AD477" s="159"/>
      <c r="AE477" s="159"/>
      <c r="AF477" s="159"/>
      <c r="AG477" s="159"/>
      <c r="AH477" s="159"/>
      <c r="AI477" s="159"/>
      <c r="AJ477" s="159"/>
      <c r="AK477" s="159"/>
      <c r="AL477" s="159"/>
      <c r="AM477" s="159"/>
      <c r="AN477" s="159"/>
      <c r="AO477" s="159"/>
      <c r="AP477" s="159"/>
      <c r="AQ477" s="159"/>
      <c r="AR477" s="159"/>
      <c r="AS477" s="159"/>
      <c r="AT477" s="159"/>
      <c r="AU477" s="159"/>
      <c r="AV477" s="159"/>
      <c r="AW477" s="159"/>
      <c r="AX477" s="159"/>
      <c r="AY477" s="159"/>
      <c r="AZ477" s="159"/>
      <c r="BA477" s="159"/>
      <c r="BB477" s="159"/>
      <c r="BC477" s="159"/>
      <c r="BD477" s="159"/>
      <c r="BE477" s="159"/>
      <c r="BF477" s="159"/>
      <c r="BG477" s="159"/>
      <c r="BH477" s="159"/>
      <c r="BI477" s="159"/>
      <c r="BJ477" s="159"/>
      <c r="BK477" s="159"/>
      <c r="BL477" s="159"/>
      <c r="BM477" s="159"/>
      <c r="BN477" s="159"/>
      <c r="BO477" s="159"/>
      <c r="BP477" s="159"/>
      <c r="BQ477" s="159"/>
      <c r="BR477" s="159"/>
      <c r="BS477" s="159"/>
      <c r="BT477" s="159"/>
      <c r="BU477" s="159"/>
      <c r="BV477" s="159"/>
      <c r="BW477" s="159"/>
      <c r="BX477" s="159"/>
      <c r="BY477" s="159"/>
      <c r="BZ477" s="159"/>
      <c r="CA477" s="159"/>
      <c r="CB477" s="159"/>
      <c r="CC477" s="159"/>
      <c r="CD477" s="159"/>
      <c r="CE477" s="159"/>
      <c r="CF477" s="159"/>
      <c r="CG477" s="159"/>
    </row>
    <row r="478" spans="2:85" x14ac:dyDescent="0.2">
      <c r="B478" s="175"/>
      <c r="C478" s="175"/>
      <c r="D478" s="159"/>
      <c r="E478" s="159"/>
      <c r="F478" s="159"/>
      <c r="G478" s="159"/>
      <c r="H478" s="159"/>
      <c r="I478" s="159"/>
      <c r="J478" s="159"/>
      <c r="K478" s="159"/>
      <c r="L478" s="159"/>
      <c r="M478" s="159"/>
      <c r="N478" s="159"/>
      <c r="O478" s="159"/>
      <c r="P478" s="159"/>
      <c r="Q478" s="159"/>
      <c r="R478" s="159"/>
      <c r="S478" s="159"/>
      <c r="T478" s="159"/>
      <c r="U478" s="159"/>
      <c r="V478" s="159"/>
      <c r="W478" s="159"/>
      <c r="X478" s="159"/>
      <c r="Y478" s="159"/>
      <c r="Z478" s="159"/>
      <c r="AA478" s="159"/>
      <c r="AB478" s="159"/>
      <c r="AC478" s="159"/>
      <c r="AD478" s="159"/>
      <c r="AE478" s="159"/>
      <c r="AF478" s="159"/>
      <c r="AG478" s="159"/>
      <c r="AH478" s="159"/>
      <c r="AI478" s="159"/>
      <c r="AJ478" s="159"/>
      <c r="AK478" s="159"/>
      <c r="AL478" s="159"/>
      <c r="AM478" s="159"/>
      <c r="AN478" s="159"/>
      <c r="AO478" s="159"/>
      <c r="AP478" s="159"/>
      <c r="AQ478" s="159"/>
      <c r="AR478" s="159"/>
      <c r="AS478" s="159"/>
      <c r="AT478" s="159"/>
      <c r="AU478" s="159"/>
      <c r="AV478" s="159"/>
      <c r="AW478" s="159"/>
      <c r="AX478" s="159"/>
      <c r="AY478" s="159"/>
      <c r="AZ478" s="159"/>
      <c r="BA478" s="159"/>
      <c r="BB478" s="159"/>
      <c r="BC478" s="159"/>
      <c r="BD478" s="159"/>
      <c r="BE478" s="159"/>
      <c r="BF478" s="159"/>
      <c r="BG478" s="159"/>
      <c r="BH478" s="159"/>
      <c r="BI478" s="159"/>
      <c r="BJ478" s="159"/>
      <c r="BK478" s="159"/>
      <c r="BL478" s="159"/>
      <c r="BM478" s="159"/>
      <c r="BN478" s="159"/>
      <c r="BO478" s="159"/>
      <c r="BP478" s="159"/>
      <c r="BQ478" s="159"/>
      <c r="BR478" s="159"/>
      <c r="BS478" s="159"/>
      <c r="BT478" s="159"/>
      <c r="BU478" s="159"/>
      <c r="BV478" s="159"/>
      <c r="BW478" s="159"/>
      <c r="BX478" s="159"/>
      <c r="BY478" s="159"/>
      <c r="BZ478" s="159"/>
      <c r="CA478" s="159"/>
      <c r="CB478" s="159"/>
      <c r="CC478" s="159"/>
      <c r="CD478" s="159"/>
      <c r="CE478" s="159"/>
      <c r="CF478" s="159"/>
      <c r="CG478" s="159"/>
    </row>
    <row r="479" spans="2:85" x14ac:dyDescent="0.2">
      <c r="B479" s="175"/>
      <c r="C479" s="175"/>
      <c r="D479" s="159"/>
      <c r="E479" s="159"/>
      <c r="F479" s="159"/>
      <c r="G479" s="159"/>
      <c r="H479" s="159"/>
      <c r="I479" s="159"/>
      <c r="J479" s="159"/>
      <c r="K479" s="159"/>
      <c r="L479" s="159"/>
      <c r="M479" s="159"/>
      <c r="N479" s="159"/>
      <c r="O479" s="159"/>
      <c r="P479" s="159"/>
      <c r="Q479" s="159"/>
      <c r="R479" s="159"/>
      <c r="S479" s="159"/>
      <c r="T479" s="159"/>
      <c r="U479" s="159"/>
      <c r="V479" s="159"/>
      <c r="W479" s="159"/>
      <c r="X479" s="159"/>
      <c r="Y479" s="159"/>
      <c r="Z479" s="159"/>
      <c r="AA479" s="159"/>
      <c r="AB479" s="159"/>
      <c r="AC479" s="159"/>
      <c r="AD479" s="159"/>
      <c r="AE479" s="159"/>
      <c r="AF479" s="159"/>
      <c r="AG479" s="159"/>
      <c r="AH479" s="159"/>
      <c r="AI479" s="159"/>
      <c r="AJ479" s="159"/>
      <c r="AK479" s="159"/>
      <c r="AL479" s="159"/>
      <c r="AM479" s="159"/>
      <c r="AN479" s="159"/>
      <c r="AO479" s="159"/>
      <c r="AP479" s="159"/>
      <c r="AQ479" s="159"/>
      <c r="AR479" s="159"/>
      <c r="AS479" s="159"/>
      <c r="AT479" s="159"/>
      <c r="AU479" s="159"/>
      <c r="AV479" s="159"/>
      <c r="AW479" s="159"/>
      <c r="AX479" s="159"/>
      <c r="AY479" s="159"/>
      <c r="AZ479" s="159"/>
      <c r="BA479" s="159"/>
      <c r="BB479" s="159"/>
      <c r="BC479" s="159"/>
      <c r="BD479" s="159"/>
      <c r="BE479" s="159"/>
      <c r="BF479" s="159"/>
      <c r="BG479" s="159"/>
      <c r="BH479" s="159"/>
      <c r="BI479" s="159"/>
      <c r="BJ479" s="159"/>
      <c r="BK479" s="159"/>
      <c r="BL479" s="159"/>
      <c r="BM479" s="159"/>
      <c r="BN479" s="159"/>
      <c r="BO479" s="159"/>
      <c r="BP479" s="159"/>
      <c r="BQ479" s="159"/>
      <c r="BR479" s="159"/>
      <c r="BS479" s="159"/>
      <c r="BT479" s="159"/>
      <c r="BU479" s="159"/>
      <c r="BV479" s="159"/>
      <c r="BW479" s="159"/>
      <c r="BX479" s="159"/>
      <c r="BY479" s="159"/>
      <c r="BZ479" s="159"/>
      <c r="CA479" s="159"/>
      <c r="CB479" s="159"/>
      <c r="CC479" s="159"/>
      <c r="CD479" s="159"/>
      <c r="CE479" s="159"/>
      <c r="CF479" s="159"/>
      <c r="CG479" s="159"/>
    </row>
    <row r="480" spans="2:85" x14ac:dyDescent="0.2">
      <c r="B480" s="175"/>
      <c r="C480" s="175"/>
      <c r="D480" s="159"/>
      <c r="E480" s="159"/>
      <c r="F480" s="159"/>
      <c r="G480" s="159"/>
      <c r="H480" s="159"/>
      <c r="I480" s="159"/>
      <c r="J480" s="159"/>
      <c r="K480" s="159"/>
      <c r="L480" s="159"/>
      <c r="M480" s="159"/>
      <c r="N480" s="159"/>
      <c r="O480" s="159"/>
      <c r="P480" s="159"/>
      <c r="Q480" s="159"/>
      <c r="R480" s="159"/>
      <c r="S480" s="159"/>
      <c r="T480" s="159"/>
      <c r="U480" s="159"/>
      <c r="V480" s="159"/>
      <c r="W480" s="159"/>
      <c r="X480" s="159"/>
      <c r="Y480" s="159"/>
      <c r="Z480" s="159"/>
      <c r="AA480" s="159"/>
      <c r="AB480" s="159"/>
      <c r="AC480" s="159"/>
      <c r="AD480" s="159"/>
      <c r="AE480" s="159"/>
      <c r="AF480" s="159"/>
      <c r="AG480" s="159"/>
      <c r="AH480" s="159"/>
      <c r="AI480" s="159"/>
      <c r="AJ480" s="159"/>
      <c r="AK480" s="159"/>
      <c r="AL480" s="159"/>
      <c r="AM480" s="159"/>
      <c r="AN480" s="159"/>
      <c r="AO480" s="159"/>
      <c r="AP480" s="159"/>
      <c r="AQ480" s="159"/>
      <c r="AR480" s="159"/>
      <c r="AS480" s="159"/>
      <c r="AT480" s="159"/>
      <c r="AU480" s="159"/>
      <c r="AV480" s="159"/>
      <c r="AW480" s="159"/>
      <c r="AX480" s="159"/>
      <c r="AY480" s="159"/>
      <c r="AZ480" s="159"/>
      <c r="BA480" s="159"/>
      <c r="BB480" s="159"/>
      <c r="BC480" s="159"/>
      <c r="BD480" s="159"/>
      <c r="BE480" s="159"/>
      <c r="BF480" s="159"/>
      <c r="BG480" s="159"/>
      <c r="BH480" s="159"/>
      <c r="BI480" s="159"/>
      <c r="BJ480" s="159"/>
      <c r="BK480" s="159"/>
      <c r="BL480" s="159"/>
      <c r="BM480" s="159"/>
      <c r="BN480" s="159"/>
      <c r="BO480" s="159"/>
      <c r="BP480" s="159"/>
      <c r="BQ480" s="159"/>
      <c r="BR480" s="159"/>
      <c r="BS480" s="159"/>
      <c r="BT480" s="159"/>
      <c r="BU480" s="159"/>
      <c r="BV480" s="159"/>
      <c r="BW480" s="159"/>
      <c r="BX480" s="159"/>
      <c r="BY480" s="159"/>
      <c r="BZ480" s="159"/>
      <c r="CA480" s="159"/>
      <c r="CB480" s="159"/>
      <c r="CC480" s="159"/>
      <c r="CD480" s="159"/>
      <c r="CE480" s="159"/>
      <c r="CF480" s="159"/>
      <c r="CG480" s="159"/>
    </row>
    <row r="481" spans="2:85" x14ac:dyDescent="0.2">
      <c r="B481" s="175"/>
      <c r="C481" s="175"/>
      <c r="D481" s="159"/>
      <c r="E481" s="159"/>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59"/>
      <c r="AY481" s="159"/>
      <c r="AZ481" s="159"/>
      <c r="BA481" s="159"/>
      <c r="BB481" s="159"/>
      <c r="BC481" s="159"/>
      <c r="BD481" s="159"/>
      <c r="BE481" s="159"/>
      <c r="BF481" s="159"/>
      <c r="BG481" s="159"/>
      <c r="BH481" s="159"/>
      <c r="BI481" s="159"/>
      <c r="BJ481" s="159"/>
      <c r="BK481" s="159"/>
      <c r="BL481" s="159"/>
      <c r="BM481" s="159"/>
      <c r="BN481" s="159"/>
      <c r="BO481" s="159"/>
      <c r="BP481" s="159"/>
      <c r="BQ481" s="159"/>
      <c r="BR481" s="159"/>
      <c r="BS481" s="159"/>
      <c r="BT481" s="159"/>
      <c r="BU481" s="159"/>
      <c r="BV481" s="159"/>
      <c r="BW481" s="159"/>
      <c r="BX481" s="159"/>
      <c r="BY481" s="159"/>
      <c r="BZ481" s="159"/>
      <c r="CA481" s="159"/>
      <c r="CB481" s="159"/>
      <c r="CC481" s="159"/>
      <c r="CD481" s="159"/>
      <c r="CE481" s="159"/>
      <c r="CF481" s="159"/>
      <c r="CG481" s="159"/>
    </row>
    <row r="482" spans="2:85" x14ac:dyDescent="0.2">
      <c r="B482" s="175"/>
      <c r="C482" s="175"/>
      <c r="D482" s="159"/>
      <c r="E482" s="159"/>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59"/>
      <c r="AY482" s="159"/>
      <c r="AZ482" s="159"/>
      <c r="BA482" s="159"/>
      <c r="BB482" s="159"/>
      <c r="BC482" s="159"/>
      <c r="BD482" s="159"/>
      <c r="BE482" s="159"/>
      <c r="BF482" s="159"/>
      <c r="BG482" s="159"/>
      <c r="BH482" s="159"/>
      <c r="BI482" s="159"/>
      <c r="BJ482" s="159"/>
      <c r="BK482" s="159"/>
      <c r="BL482" s="159"/>
      <c r="BM482" s="159"/>
      <c r="BN482" s="159"/>
      <c r="BO482" s="159"/>
      <c r="BP482" s="159"/>
      <c r="BQ482" s="159"/>
      <c r="BR482" s="159"/>
      <c r="BS482" s="159"/>
      <c r="BT482" s="159"/>
      <c r="BU482" s="159"/>
      <c r="BV482" s="159"/>
      <c r="BW482" s="159"/>
      <c r="BX482" s="159"/>
      <c r="BY482" s="159"/>
      <c r="BZ482" s="159"/>
      <c r="CA482" s="159"/>
      <c r="CB482" s="159"/>
      <c r="CC482" s="159"/>
      <c r="CD482" s="159"/>
      <c r="CE482" s="159"/>
      <c r="CF482" s="159"/>
      <c r="CG482" s="159"/>
    </row>
    <row r="483" spans="2:85" x14ac:dyDescent="0.2">
      <c r="B483" s="175"/>
      <c r="C483" s="175"/>
      <c r="D483" s="159"/>
      <c r="E483" s="159"/>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59"/>
      <c r="AY483" s="159"/>
      <c r="AZ483" s="159"/>
      <c r="BA483" s="159"/>
      <c r="BB483" s="159"/>
      <c r="BC483" s="159"/>
      <c r="BD483" s="159"/>
      <c r="BE483" s="159"/>
      <c r="BF483" s="159"/>
      <c r="BG483" s="159"/>
      <c r="BH483" s="159"/>
      <c r="BI483" s="159"/>
      <c r="BJ483" s="159"/>
      <c r="BK483" s="159"/>
      <c r="BL483" s="159"/>
      <c r="BM483" s="159"/>
      <c r="BN483" s="159"/>
      <c r="BO483" s="159"/>
      <c r="BP483" s="159"/>
      <c r="BQ483" s="159"/>
      <c r="BR483" s="159"/>
      <c r="BS483" s="159"/>
      <c r="BT483" s="159"/>
      <c r="BU483" s="159"/>
      <c r="BV483" s="159"/>
      <c r="BW483" s="159"/>
      <c r="BX483" s="159"/>
      <c r="BY483" s="159"/>
      <c r="BZ483" s="159"/>
      <c r="CA483" s="159"/>
      <c r="CB483" s="159"/>
      <c r="CC483" s="159"/>
      <c r="CD483" s="159"/>
      <c r="CE483" s="159"/>
      <c r="CF483" s="159"/>
      <c r="CG483" s="159"/>
    </row>
    <row r="484" spans="2:85" x14ac:dyDescent="0.2">
      <c r="B484" s="175"/>
      <c r="C484" s="175"/>
      <c r="D484" s="159"/>
      <c r="E484" s="159"/>
      <c r="F484" s="159"/>
      <c r="G484" s="159"/>
      <c r="H484" s="159"/>
      <c r="I484" s="159"/>
      <c r="J484" s="159"/>
      <c r="K484" s="159"/>
      <c r="L484" s="159"/>
      <c r="M484" s="159"/>
      <c r="N484" s="159"/>
      <c r="O484" s="159"/>
      <c r="P484" s="159"/>
      <c r="Q484" s="159"/>
      <c r="R484" s="159"/>
      <c r="S484" s="159"/>
      <c r="T484" s="159"/>
      <c r="U484" s="159"/>
      <c r="V484" s="159"/>
      <c r="W484" s="159"/>
      <c r="X484" s="159"/>
      <c r="Y484" s="159"/>
      <c r="Z484" s="159"/>
      <c r="AA484" s="159"/>
      <c r="AB484" s="159"/>
      <c r="AC484" s="159"/>
      <c r="AD484" s="159"/>
      <c r="AE484" s="159"/>
      <c r="AF484" s="159"/>
      <c r="AG484" s="159"/>
      <c r="AH484" s="159"/>
      <c r="AI484" s="159"/>
      <c r="AJ484" s="159"/>
      <c r="AK484" s="159"/>
      <c r="AL484" s="159"/>
      <c r="AM484" s="159"/>
      <c r="AN484" s="159"/>
      <c r="AO484" s="159"/>
      <c r="AP484" s="159"/>
      <c r="AQ484" s="159"/>
      <c r="AR484" s="159"/>
      <c r="AS484" s="159"/>
      <c r="AT484" s="159"/>
      <c r="AU484" s="159"/>
      <c r="AV484" s="159"/>
      <c r="AW484" s="159"/>
      <c r="AX484" s="159"/>
      <c r="AY484" s="159"/>
      <c r="AZ484" s="159"/>
      <c r="BA484" s="159"/>
      <c r="BB484" s="159"/>
      <c r="BC484" s="159"/>
      <c r="BD484" s="159"/>
      <c r="BE484" s="159"/>
      <c r="BF484" s="159"/>
      <c r="BG484" s="159"/>
      <c r="BH484" s="159"/>
      <c r="BI484" s="159"/>
      <c r="BJ484" s="159"/>
      <c r="BK484" s="159"/>
      <c r="BL484" s="159"/>
      <c r="BM484" s="159"/>
      <c r="BN484" s="159"/>
      <c r="BO484" s="159"/>
      <c r="BP484" s="159"/>
      <c r="BQ484" s="159"/>
      <c r="BR484" s="159"/>
      <c r="BS484" s="159"/>
      <c r="BT484" s="159"/>
      <c r="BU484" s="159"/>
      <c r="BV484" s="159"/>
      <c r="BW484" s="159"/>
      <c r="BX484" s="159"/>
      <c r="BY484" s="159"/>
      <c r="BZ484" s="159"/>
      <c r="CA484" s="159"/>
      <c r="CB484" s="159"/>
      <c r="CC484" s="159"/>
      <c r="CD484" s="159"/>
      <c r="CE484" s="159"/>
      <c r="CF484" s="159"/>
      <c r="CG484" s="159"/>
    </row>
    <row r="485" spans="2:85" x14ac:dyDescent="0.2">
      <c r="B485" s="175"/>
      <c r="C485" s="175"/>
      <c r="D485" s="159"/>
      <c r="E485" s="159"/>
      <c r="F485" s="159"/>
      <c r="G485" s="159"/>
      <c r="H485" s="159"/>
      <c r="I485" s="159"/>
      <c r="J485" s="159"/>
      <c r="K485" s="159"/>
      <c r="L485" s="159"/>
      <c r="M485" s="159"/>
      <c r="N485" s="159"/>
      <c r="O485" s="159"/>
      <c r="P485" s="159"/>
      <c r="Q485" s="159"/>
      <c r="R485" s="159"/>
      <c r="S485" s="159"/>
      <c r="T485" s="159"/>
      <c r="U485" s="159"/>
      <c r="V485" s="159"/>
      <c r="W485" s="159"/>
      <c r="X485" s="159"/>
      <c r="Y485" s="159"/>
      <c r="Z485" s="159"/>
      <c r="AA485" s="159"/>
      <c r="AB485" s="159"/>
      <c r="AC485" s="159"/>
      <c r="AD485" s="159"/>
      <c r="AE485" s="159"/>
      <c r="AF485" s="159"/>
      <c r="AG485" s="159"/>
      <c r="AH485" s="159"/>
      <c r="AI485" s="159"/>
      <c r="AJ485" s="159"/>
      <c r="AK485" s="159"/>
      <c r="AL485" s="159"/>
      <c r="AM485" s="159"/>
      <c r="AN485" s="159"/>
      <c r="AO485" s="159"/>
      <c r="AP485" s="159"/>
      <c r="AQ485" s="159"/>
      <c r="AR485" s="159"/>
      <c r="AS485" s="159"/>
      <c r="AT485" s="159"/>
      <c r="AU485" s="159"/>
      <c r="AV485" s="159"/>
      <c r="AW485" s="159"/>
      <c r="AX485" s="159"/>
      <c r="AY485" s="159"/>
      <c r="AZ485" s="159"/>
      <c r="BA485" s="159"/>
      <c r="BB485" s="159"/>
      <c r="BC485" s="159"/>
      <c r="BD485" s="159"/>
      <c r="BE485" s="159"/>
      <c r="BF485" s="159"/>
      <c r="BG485" s="159"/>
      <c r="BH485" s="159"/>
      <c r="BI485" s="159"/>
      <c r="BJ485" s="159"/>
      <c r="BK485" s="159"/>
      <c r="BL485" s="159"/>
      <c r="BM485" s="159"/>
      <c r="BN485" s="159"/>
      <c r="BO485" s="159"/>
      <c r="BP485" s="159"/>
      <c r="BQ485" s="159"/>
      <c r="BR485" s="159"/>
      <c r="BS485" s="159"/>
      <c r="BT485" s="159"/>
      <c r="BU485" s="159"/>
      <c r="BV485" s="159"/>
      <c r="BW485" s="159"/>
      <c r="BX485" s="159"/>
      <c r="BY485" s="159"/>
      <c r="BZ485" s="159"/>
      <c r="CA485" s="159"/>
      <c r="CB485" s="159"/>
      <c r="CC485" s="159"/>
      <c r="CD485" s="159"/>
      <c r="CE485" s="159"/>
      <c r="CF485" s="159"/>
      <c r="CG485" s="159"/>
    </row>
    <row r="486" spans="2:85" x14ac:dyDescent="0.2">
      <c r="B486" s="175"/>
      <c r="C486" s="175"/>
      <c r="D486" s="159"/>
      <c r="E486" s="159"/>
      <c r="F486" s="159"/>
      <c r="G486" s="159"/>
      <c r="H486" s="159"/>
      <c r="I486" s="159"/>
      <c r="J486" s="159"/>
      <c r="K486" s="159"/>
      <c r="L486" s="159"/>
      <c r="M486" s="159"/>
      <c r="N486" s="159"/>
      <c r="O486" s="159"/>
      <c r="P486" s="159"/>
      <c r="Q486" s="159"/>
      <c r="R486" s="159"/>
      <c r="S486" s="159"/>
      <c r="T486" s="159"/>
      <c r="U486" s="159"/>
      <c r="V486" s="159"/>
      <c r="W486" s="159"/>
      <c r="X486" s="159"/>
      <c r="Y486" s="159"/>
      <c r="Z486" s="159"/>
      <c r="AA486" s="159"/>
      <c r="AB486" s="159"/>
      <c r="AC486" s="159"/>
      <c r="AD486" s="159"/>
      <c r="AE486" s="159"/>
      <c r="AF486" s="159"/>
      <c r="AG486" s="159"/>
      <c r="AH486" s="159"/>
      <c r="AI486" s="159"/>
      <c r="AJ486" s="159"/>
      <c r="AK486" s="159"/>
      <c r="AL486" s="159"/>
      <c r="AM486" s="159"/>
      <c r="AN486" s="159"/>
      <c r="AO486" s="159"/>
      <c r="AP486" s="159"/>
      <c r="AQ486" s="159"/>
      <c r="AR486" s="159"/>
      <c r="AS486" s="159"/>
      <c r="AT486" s="159"/>
      <c r="AU486" s="159"/>
      <c r="AV486" s="159"/>
      <c r="AW486" s="159"/>
      <c r="AX486" s="159"/>
      <c r="AY486" s="159"/>
      <c r="AZ486" s="159"/>
      <c r="BA486" s="159"/>
      <c r="BB486" s="159"/>
      <c r="BC486" s="159"/>
      <c r="BD486" s="159"/>
      <c r="BE486" s="159"/>
      <c r="BF486" s="159"/>
      <c r="BG486" s="159"/>
      <c r="BH486" s="159"/>
      <c r="BI486" s="159"/>
      <c r="BJ486" s="159"/>
      <c r="BK486" s="159"/>
      <c r="BL486" s="159"/>
      <c r="BM486" s="159"/>
      <c r="BN486" s="159"/>
      <c r="BO486" s="159"/>
      <c r="BP486" s="159"/>
      <c r="BQ486" s="159"/>
      <c r="BR486" s="159"/>
      <c r="BS486" s="159"/>
      <c r="BT486" s="159"/>
      <c r="BU486" s="159"/>
      <c r="BV486" s="159"/>
      <c r="BW486" s="159"/>
      <c r="BX486" s="159"/>
      <c r="BY486" s="159"/>
      <c r="BZ486" s="159"/>
      <c r="CA486" s="159"/>
      <c r="CB486" s="159"/>
      <c r="CC486" s="159"/>
      <c r="CD486" s="159"/>
      <c r="CE486" s="159"/>
      <c r="CF486" s="159"/>
      <c r="CG486" s="159"/>
    </row>
    <row r="487" spans="2:85" x14ac:dyDescent="0.2">
      <c r="B487" s="175"/>
      <c r="C487" s="175"/>
      <c r="D487" s="159"/>
      <c r="E487" s="159"/>
      <c r="F487" s="159"/>
      <c r="G487" s="159"/>
      <c r="H487" s="159"/>
      <c r="I487" s="159"/>
      <c r="J487" s="159"/>
      <c r="K487" s="159"/>
      <c r="L487" s="159"/>
      <c r="M487" s="159"/>
      <c r="N487" s="159"/>
      <c r="O487" s="159"/>
      <c r="P487" s="159"/>
      <c r="Q487" s="159"/>
      <c r="R487" s="159"/>
      <c r="S487" s="159"/>
      <c r="T487" s="159"/>
      <c r="U487" s="159"/>
      <c r="V487" s="159"/>
      <c r="W487" s="159"/>
      <c r="X487" s="159"/>
      <c r="Y487" s="159"/>
      <c r="Z487" s="159"/>
      <c r="AA487" s="159"/>
      <c r="AB487" s="159"/>
      <c r="AC487" s="159"/>
      <c r="AD487" s="159"/>
      <c r="AE487" s="159"/>
      <c r="AF487" s="159"/>
      <c r="AG487" s="159"/>
      <c r="AH487" s="159"/>
      <c r="AI487" s="159"/>
      <c r="AJ487" s="159"/>
      <c r="AK487" s="159"/>
      <c r="AL487" s="159"/>
      <c r="AM487" s="159"/>
      <c r="AN487" s="159"/>
      <c r="AO487" s="159"/>
      <c r="AP487" s="159"/>
      <c r="AQ487" s="159"/>
      <c r="AR487" s="159"/>
      <c r="AS487" s="159"/>
      <c r="AT487" s="159"/>
      <c r="AU487" s="159"/>
      <c r="AV487" s="159"/>
      <c r="AW487" s="159"/>
      <c r="AX487" s="159"/>
      <c r="AY487" s="159"/>
      <c r="AZ487" s="159"/>
      <c r="BA487" s="159"/>
      <c r="BB487" s="159"/>
      <c r="BC487" s="159"/>
      <c r="BD487" s="159"/>
      <c r="BE487" s="159"/>
      <c r="BF487" s="159"/>
      <c r="BG487" s="159"/>
      <c r="BH487" s="159"/>
      <c r="BI487" s="159"/>
      <c r="BJ487" s="159"/>
      <c r="BK487" s="159"/>
      <c r="BL487" s="159"/>
      <c r="BM487" s="159"/>
      <c r="BN487" s="159"/>
      <c r="BO487" s="159"/>
      <c r="BP487" s="159"/>
      <c r="BQ487" s="159"/>
      <c r="BR487" s="159"/>
      <c r="BS487" s="159"/>
      <c r="BT487" s="159"/>
      <c r="BU487" s="159"/>
      <c r="BV487" s="159"/>
      <c r="BW487" s="159"/>
      <c r="BX487" s="159"/>
      <c r="BY487" s="159"/>
      <c r="BZ487" s="159"/>
      <c r="CA487" s="159"/>
      <c r="CB487" s="159"/>
      <c r="CC487" s="159"/>
      <c r="CD487" s="159"/>
      <c r="CE487" s="159"/>
      <c r="CF487" s="159"/>
      <c r="CG487" s="159"/>
    </row>
    <row r="488" spans="2:85" x14ac:dyDescent="0.2">
      <c r="B488" s="175"/>
      <c r="C488" s="175"/>
      <c r="D488" s="159"/>
      <c r="E488" s="159"/>
      <c r="F488" s="159"/>
      <c r="G488" s="159"/>
      <c r="H488" s="159"/>
      <c r="I488" s="159"/>
      <c r="J488" s="159"/>
      <c r="K488" s="159"/>
      <c r="L488" s="159"/>
      <c r="M488" s="159"/>
      <c r="N488" s="159"/>
      <c r="O488" s="159"/>
      <c r="P488" s="159"/>
      <c r="Q488" s="159"/>
      <c r="R488" s="159"/>
      <c r="S488" s="159"/>
      <c r="T488" s="159"/>
      <c r="U488" s="159"/>
      <c r="V488" s="159"/>
      <c r="W488" s="159"/>
      <c r="X488" s="159"/>
      <c r="Y488" s="159"/>
      <c r="Z488" s="159"/>
      <c r="AA488" s="159"/>
      <c r="AB488" s="159"/>
      <c r="AC488" s="159"/>
      <c r="AD488" s="159"/>
      <c r="AE488" s="159"/>
      <c r="AF488" s="159"/>
      <c r="AG488" s="159"/>
      <c r="AH488" s="159"/>
      <c r="AI488" s="159"/>
      <c r="AJ488" s="159"/>
      <c r="AK488" s="159"/>
      <c r="AL488" s="159"/>
      <c r="AM488" s="159"/>
      <c r="AN488" s="159"/>
      <c r="AO488" s="159"/>
      <c r="AP488" s="159"/>
      <c r="AQ488" s="159"/>
      <c r="AR488" s="159"/>
      <c r="AS488" s="159"/>
      <c r="AT488" s="159"/>
      <c r="AU488" s="159"/>
      <c r="AV488" s="159"/>
      <c r="AW488" s="159"/>
      <c r="AX488" s="159"/>
      <c r="AY488" s="159"/>
      <c r="AZ488" s="159"/>
      <c r="BA488" s="159"/>
      <c r="BB488" s="159"/>
      <c r="BC488" s="159"/>
      <c r="BD488" s="159"/>
      <c r="BE488" s="159"/>
      <c r="BF488" s="159"/>
      <c r="BG488" s="159"/>
      <c r="BH488" s="159"/>
      <c r="BI488" s="159"/>
      <c r="BJ488" s="159"/>
      <c r="BK488" s="159"/>
      <c r="BL488" s="159"/>
      <c r="BM488" s="159"/>
      <c r="BN488" s="159"/>
      <c r="BO488" s="159"/>
      <c r="BP488" s="159"/>
      <c r="BQ488" s="159"/>
      <c r="BR488" s="159"/>
      <c r="BS488" s="159"/>
      <c r="BT488" s="159"/>
      <c r="BU488" s="159"/>
      <c r="BV488" s="159"/>
      <c r="BW488" s="159"/>
      <c r="BX488" s="159"/>
      <c r="BY488" s="159"/>
      <c r="BZ488" s="159"/>
      <c r="CA488" s="159"/>
      <c r="CB488" s="159"/>
      <c r="CC488" s="159"/>
      <c r="CD488" s="159"/>
      <c r="CE488" s="159"/>
      <c r="CF488" s="159"/>
      <c r="CG488" s="159"/>
    </row>
    <row r="489" spans="2:85" x14ac:dyDescent="0.2">
      <c r="B489" s="175"/>
      <c r="C489" s="175"/>
      <c r="D489" s="159"/>
      <c r="E489" s="159"/>
      <c r="F489" s="159"/>
      <c r="G489" s="159"/>
      <c r="H489" s="159"/>
      <c r="I489" s="159"/>
      <c r="J489" s="159"/>
      <c r="K489" s="159"/>
      <c r="L489" s="159"/>
      <c r="M489" s="159"/>
      <c r="N489" s="159"/>
      <c r="O489" s="159"/>
      <c r="P489" s="159"/>
      <c r="Q489" s="159"/>
      <c r="R489" s="159"/>
      <c r="S489" s="159"/>
      <c r="T489" s="159"/>
      <c r="U489" s="159"/>
      <c r="V489" s="159"/>
      <c r="W489" s="159"/>
      <c r="X489" s="159"/>
      <c r="Y489" s="159"/>
      <c r="Z489" s="159"/>
      <c r="AA489" s="159"/>
      <c r="AB489" s="159"/>
      <c r="AC489" s="159"/>
      <c r="AD489" s="159"/>
      <c r="AE489" s="159"/>
      <c r="AF489" s="159"/>
      <c r="AG489" s="159"/>
      <c r="AH489" s="159"/>
      <c r="AI489" s="159"/>
      <c r="AJ489" s="159"/>
      <c r="AK489" s="159"/>
      <c r="AL489" s="159"/>
      <c r="AM489" s="159"/>
      <c r="AN489" s="159"/>
      <c r="AO489" s="159"/>
      <c r="AP489" s="159"/>
      <c r="AQ489" s="159"/>
      <c r="AR489" s="159"/>
      <c r="AS489" s="159"/>
      <c r="AT489" s="159"/>
      <c r="AU489" s="159"/>
      <c r="AV489" s="159"/>
      <c r="AW489" s="159"/>
      <c r="AX489" s="159"/>
      <c r="AY489" s="159"/>
      <c r="AZ489" s="159"/>
      <c r="BA489" s="159"/>
      <c r="BB489" s="159"/>
      <c r="BC489" s="159"/>
      <c r="BD489" s="159"/>
      <c r="BE489" s="159"/>
      <c r="BF489" s="159"/>
      <c r="BG489" s="159"/>
      <c r="BH489" s="159"/>
      <c r="BI489" s="159"/>
      <c r="BJ489" s="159"/>
      <c r="BK489" s="159"/>
      <c r="BL489" s="159"/>
      <c r="BM489" s="159"/>
      <c r="BN489" s="159"/>
      <c r="BO489" s="159"/>
      <c r="BP489" s="159"/>
      <c r="BQ489" s="159"/>
      <c r="BR489" s="159"/>
      <c r="BS489" s="159"/>
      <c r="BT489" s="159"/>
      <c r="BU489" s="159"/>
      <c r="BV489" s="159"/>
      <c r="BW489" s="159"/>
      <c r="BX489" s="159"/>
      <c r="BY489" s="159"/>
      <c r="BZ489" s="159"/>
      <c r="CA489" s="159"/>
      <c r="CB489" s="159"/>
      <c r="CC489" s="159"/>
      <c r="CD489" s="159"/>
      <c r="CE489" s="159"/>
      <c r="CF489" s="159"/>
      <c r="CG489" s="159"/>
    </row>
    <row r="490" spans="2:85" x14ac:dyDescent="0.2">
      <c r="B490" s="175"/>
      <c r="C490" s="175"/>
      <c r="D490" s="159"/>
      <c r="E490" s="159"/>
      <c r="F490" s="159"/>
      <c r="G490" s="159"/>
      <c r="H490" s="159"/>
      <c r="I490" s="159"/>
      <c r="J490" s="159"/>
      <c r="K490" s="159"/>
      <c r="L490" s="159"/>
      <c r="M490" s="159"/>
      <c r="N490" s="159"/>
      <c r="O490" s="159"/>
      <c r="P490" s="159"/>
      <c r="Q490" s="159"/>
      <c r="R490" s="159"/>
      <c r="S490" s="159"/>
      <c r="T490" s="159"/>
      <c r="U490" s="159"/>
      <c r="V490" s="159"/>
      <c r="W490" s="159"/>
      <c r="X490" s="159"/>
      <c r="Y490" s="159"/>
      <c r="Z490" s="159"/>
      <c r="AA490" s="159"/>
      <c r="AB490" s="159"/>
      <c r="AC490" s="159"/>
      <c r="AD490" s="159"/>
      <c r="AE490" s="159"/>
      <c r="AF490" s="159"/>
      <c r="AG490" s="159"/>
      <c r="AH490" s="159"/>
      <c r="AI490" s="159"/>
      <c r="AJ490" s="159"/>
      <c r="AK490" s="159"/>
      <c r="AL490" s="159"/>
      <c r="AM490" s="159"/>
      <c r="AN490" s="159"/>
      <c r="AO490" s="159"/>
      <c r="AP490" s="159"/>
      <c r="AQ490" s="159"/>
      <c r="AR490" s="159"/>
      <c r="AS490" s="159"/>
      <c r="AT490" s="159"/>
      <c r="AU490" s="159"/>
      <c r="AV490" s="159"/>
      <c r="AW490" s="159"/>
      <c r="AX490" s="159"/>
      <c r="AY490" s="159"/>
      <c r="AZ490" s="159"/>
      <c r="BA490" s="159"/>
      <c r="BB490" s="159"/>
      <c r="BC490" s="159"/>
      <c r="BD490" s="159"/>
      <c r="BE490" s="159"/>
      <c r="BF490" s="159"/>
      <c r="BG490" s="159"/>
      <c r="BH490" s="159"/>
      <c r="BI490" s="159"/>
      <c r="BJ490" s="159"/>
      <c r="BK490" s="159"/>
      <c r="BL490" s="159"/>
      <c r="BM490" s="159"/>
      <c r="BN490" s="159"/>
      <c r="BO490" s="159"/>
      <c r="BP490" s="159"/>
      <c r="BQ490" s="159"/>
      <c r="BR490" s="159"/>
      <c r="BS490" s="159"/>
      <c r="BT490" s="159"/>
      <c r="BU490" s="159"/>
      <c r="BV490" s="159"/>
      <c r="BW490" s="159"/>
      <c r="BX490" s="159"/>
      <c r="BY490" s="159"/>
      <c r="BZ490" s="159"/>
      <c r="CA490" s="159"/>
      <c r="CB490" s="159"/>
      <c r="CC490" s="159"/>
      <c r="CD490" s="159"/>
      <c r="CE490" s="159"/>
      <c r="CF490" s="159"/>
      <c r="CG490" s="159"/>
    </row>
    <row r="491" spans="2:85" x14ac:dyDescent="0.2">
      <c r="B491" s="175"/>
      <c r="C491" s="175"/>
      <c r="D491" s="159"/>
      <c r="E491" s="159"/>
      <c r="F491" s="159"/>
      <c r="G491" s="159"/>
      <c r="H491" s="159"/>
      <c r="I491" s="159"/>
      <c r="J491" s="159"/>
      <c r="K491" s="159"/>
      <c r="L491" s="159"/>
      <c r="M491" s="159"/>
      <c r="N491" s="159"/>
      <c r="O491" s="159"/>
      <c r="P491" s="159"/>
      <c r="Q491" s="159"/>
      <c r="R491" s="159"/>
      <c r="S491" s="159"/>
      <c r="T491" s="159"/>
      <c r="U491" s="159"/>
      <c r="V491" s="159"/>
      <c r="W491" s="159"/>
      <c r="X491" s="159"/>
      <c r="Y491" s="159"/>
      <c r="Z491" s="159"/>
      <c r="AA491" s="159"/>
      <c r="AB491" s="159"/>
      <c r="AC491" s="159"/>
      <c r="AD491" s="159"/>
      <c r="AE491" s="159"/>
      <c r="AF491" s="159"/>
      <c r="AG491" s="159"/>
      <c r="AH491" s="159"/>
      <c r="AI491" s="159"/>
      <c r="AJ491" s="159"/>
      <c r="AK491" s="159"/>
      <c r="AL491" s="159"/>
      <c r="AM491" s="159"/>
      <c r="AN491" s="159"/>
      <c r="AO491" s="159"/>
      <c r="AP491" s="159"/>
      <c r="AQ491" s="159"/>
      <c r="AR491" s="159"/>
      <c r="AS491" s="159"/>
      <c r="AT491" s="159"/>
      <c r="AU491" s="159"/>
      <c r="AV491" s="159"/>
      <c r="AW491" s="159"/>
      <c r="AX491" s="159"/>
      <c r="AY491" s="159"/>
      <c r="AZ491" s="159"/>
      <c r="BA491" s="159"/>
      <c r="BB491" s="159"/>
      <c r="BC491" s="159"/>
      <c r="BD491" s="159"/>
      <c r="BE491" s="159"/>
      <c r="BF491" s="159"/>
      <c r="BG491" s="159"/>
      <c r="BH491" s="159"/>
      <c r="BI491" s="159"/>
      <c r="BJ491" s="159"/>
      <c r="BK491" s="159"/>
      <c r="BL491" s="159"/>
      <c r="BM491" s="159"/>
      <c r="BN491" s="159"/>
      <c r="BO491" s="159"/>
      <c r="BP491" s="159"/>
      <c r="BQ491" s="159"/>
      <c r="BR491" s="159"/>
      <c r="BS491" s="159"/>
      <c r="BT491" s="159"/>
      <c r="BU491" s="159"/>
      <c r="BV491" s="159"/>
      <c r="BW491" s="159"/>
      <c r="BX491" s="159"/>
      <c r="BY491" s="159"/>
      <c r="BZ491" s="159"/>
      <c r="CA491" s="159"/>
      <c r="CB491" s="159"/>
      <c r="CC491" s="159"/>
      <c r="CD491" s="159"/>
      <c r="CE491" s="159"/>
      <c r="CF491" s="159"/>
      <c r="CG491" s="159"/>
    </row>
    <row r="492" spans="2:85" x14ac:dyDescent="0.2">
      <c r="B492" s="175"/>
      <c r="C492" s="175"/>
      <c r="D492" s="159"/>
      <c r="E492" s="159"/>
      <c r="F492" s="159"/>
      <c r="G492" s="159"/>
      <c r="H492" s="159"/>
      <c r="I492" s="159"/>
      <c r="J492" s="159"/>
      <c r="K492" s="159"/>
      <c r="L492" s="159"/>
      <c r="M492" s="159"/>
      <c r="N492" s="159"/>
      <c r="O492" s="159"/>
      <c r="P492" s="159"/>
      <c r="Q492" s="159"/>
      <c r="R492" s="159"/>
      <c r="S492" s="159"/>
      <c r="T492" s="159"/>
      <c r="U492" s="159"/>
      <c r="V492" s="159"/>
      <c r="W492" s="159"/>
      <c r="X492" s="159"/>
      <c r="Y492" s="159"/>
      <c r="Z492" s="159"/>
      <c r="AA492" s="159"/>
      <c r="AB492" s="159"/>
      <c r="AC492" s="159"/>
      <c r="AD492" s="159"/>
      <c r="AE492" s="159"/>
      <c r="AF492" s="159"/>
      <c r="AG492" s="159"/>
      <c r="AH492" s="159"/>
      <c r="AI492" s="159"/>
      <c r="AJ492" s="159"/>
      <c r="AK492" s="159"/>
      <c r="AL492" s="159"/>
      <c r="AM492" s="159"/>
      <c r="AN492" s="159"/>
      <c r="AO492" s="159"/>
      <c r="AP492" s="159"/>
      <c r="AQ492" s="159"/>
      <c r="AR492" s="159"/>
      <c r="AS492" s="159"/>
      <c r="AT492" s="159"/>
      <c r="AU492" s="159"/>
      <c r="AV492" s="159"/>
      <c r="AW492" s="159"/>
      <c r="AX492" s="159"/>
      <c r="AY492" s="159"/>
      <c r="AZ492" s="159"/>
      <c r="BA492" s="159"/>
      <c r="BB492" s="159"/>
      <c r="BC492" s="159"/>
      <c r="BD492" s="159"/>
      <c r="BE492" s="159"/>
      <c r="BF492" s="159"/>
      <c r="BG492" s="159"/>
      <c r="BH492" s="159"/>
      <c r="BI492" s="159"/>
      <c r="BJ492" s="159"/>
      <c r="BK492" s="159"/>
      <c r="BL492" s="159"/>
      <c r="BM492" s="159"/>
      <c r="BN492" s="159"/>
      <c r="BO492" s="159"/>
      <c r="BP492" s="159"/>
      <c r="BQ492" s="159"/>
      <c r="BR492" s="159"/>
      <c r="BS492" s="159"/>
      <c r="BT492" s="159"/>
      <c r="BU492" s="159"/>
      <c r="BV492" s="159"/>
      <c r="BW492" s="159"/>
      <c r="BX492" s="159"/>
      <c r="BY492" s="159"/>
      <c r="BZ492" s="159"/>
      <c r="CA492" s="159"/>
      <c r="CB492" s="159"/>
      <c r="CC492" s="159"/>
      <c r="CD492" s="159"/>
      <c r="CE492" s="159"/>
      <c r="CF492" s="159"/>
      <c r="CG492" s="159"/>
    </row>
    <row r="493" spans="2:85" x14ac:dyDescent="0.2">
      <c r="B493" s="175"/>
      <c r="C493" s="175"/>
      <c r="D493" s="159"/>
      <c r="E493" s="159"/>
      <c r="F493" s="159"/>
      <c r="G493" s="159"/>
      <c r="H493" s="159"/>
      <c r="I493" s="159"/>
      <c r="J493" s="159"/>
      <c r="K493" s="159"/>
      <c r="L493" s="159"/>
      <c r="M493" s="159"/>
      <c r="N493" s="159"/>
      <c r="O493" s="159"/>
      <c r="P493" s="159"/>
      <c r="Q493" s="159"/>
      <c r="R493" s="159"/>
      <c r="S493" s="159"/>
      <c r="T493" s="159"/>
      <c r="U493" s="159"/>
      <c r="V493" s="159"/>
      <c r="W493" s="159"/>
      <c r="X493" s="159"/>
      <c r="Y493" s="159"/>
      <c r="Z493" s="159"/>
      <c r="AA493" s="159"/>
      <c r="AB493" s="159"/>
      <c r="AC493" s="159"/>
      <c r="AD493" s="159"/>
      <c r="AE493" s="159"/>
      <c r="AF493" s="159"/>
      <c r="AG493" s="159"/>
      <c r="AH493" s="159"/>
      <c r="AI493" s="159"/>
      <c r="AJ493" s="159"/>
      <c r="AK493" s="159"/>
      <c r="AL493" s="159"/>
      <c r="AM493" s="159"/>
      <c r="AN493" s="159"/>
      <c r="AO493" s="159"/>
      <c r="AP493" s="159"/>
      <c r="AQ493" s="159"/>
      <c r="AR493" s="159"/>
      <c r="AS493" s="159"/>
      <c r="AT493" s="159"/>
      <c r="AU493" s="159"/>
      <c r="AV493" s="159"/>
      <c r="AW493" s="159"/>
      <c r="AX493" s="159"/>
      <c r="AY493" s="159"/>
      <c r="AZ493" s="159"/>
      <c r="BA493" s="159"/>
      <c r="BB493" s="159"/>
      <c r="BC493" s="159"/>
      <c r="BD493" s="159"/>
      <c r="BE493" s="159"/>
      <c r="BF493" s="159"/>
      <c r="BG493" s="159"/>
      <c r="BH493" s="159"/>
      <c r="BI493" s="159"/>
      <c r="BJ493" s="159"/>
      <c r="BK493" s="159"/>
      <c r="BL493" s="159"/>
      <c r="BM493" s="159"/>
      <c r="BN493" s="159"/>
      <c r="BO493" s="159"/>
      <c r="BP493" s="159"/>
      <c r="BQ493" s="159"/>
      <c r="BR493" s="159"/>
      <c r="BS493" s="159"/>
      <c r="BT493" s="159"/>
      <c r="BU493" s="159"/>
      <c r="BV493" s="159"/>
      <c r="BW493" s="159"/>
      <c r="BX493" s="159"/>
      <c r="BY493" s="159"/>
      <c r="BZ493" s="159"/>
      <c r="CA493" s="159"/>
      <c r="CB493" s="159"/>
      <c r="CC493" s="159"/>
      <c r="CD493" s="159"/>
      <c r="CE493" s="159"/>
      <c r="CF493" s="159"/>
      <c r="CG493" s="159"/>
    </row>
    <row r="494" spans="2:85" x14ac:dyDescent="0.2">
      <c r="B494" s="175"/>
      <c r="C494" s="175"/>
      <c r="D494" s="159"/>
      <c r="E494" s="159"/>
      <c r="F494" s="159"/>
      <c r="G494" s="159"/>
      <c r="H494" s="159"/>
      <c r="I494" s="159"/>
      <c r="J494" s="159"/>
      <c r="K494" s="159"/>
      <c r="L494" s="159"/>
      <c r="M494" s="159"/>
      <c r="N494" s="159"/>
      <c r="O494" s="159"/>
      <c r="P494" s="159"/>
      <c r="Q494" s="159"/>
      <c r="R494" s="159"/>
      <c r="S494" s="159"/>
      <c r="T494" s="159"/>
      <c r="U494" s="159"/>
      <c r="V494" s="159"/>
      <c r="W494" s="159"/>
      <c r="X494" s="159"/>
      <c r="Y494" s="159"/>
      <c r="Z494" s="159"/>
      <c r="AA494" s="159"/>
      <c r="AB494" s="159"/>
      <c r="AC494" s="159"/>
      <c r="AD494" s="159"/>
      <c r="AE494" s="159"/>
      <c r="AF494" s="159"/>
      <c r="AG494" s="159"/>
      <c r="AH494" s="159"/>
      <c r="AI494" s="159"/>
      <c r="AJ494" s="159"/>
      <c r="AK494" s="159"/>
      <c r="AL494" s="159"/>
      <c r="AM494" s="159"/>
      <c r="AN494" s="159"/>
      <c r="AO494" s="159"/>
      <c r="AP494" s="159"/>
      <c r="AQ494" s="159"/>
      <c r="AR494" s="159"/>
      <c r="AS494" s="159"/>
      <c r="AT494" s="159"/>
      <c r="AU494" s="159"/>
      <c r="AV494" s="159"/>
      <c r="AW494" s="159"/>
      <c r="AX494" s="159"/>
      <c r="AY494" s="159"/>
      <c r="AZ494" s="159"/>
      <c r="BA494" s="159"/>
      <c r="BB494" s="159"/>
      <c r="BC494" s="159"/>
      <c r="BD494" s="159"/>
      <c r="BE494" s="159"/>
      <c r="BF494" s="159"/>
      <c r="BG494" s="159"/>
      <c r="BH494" s="159"/>
      <c r="BI494" s="159"/>
      <c r="BJ494" s="159"/>
      <c r="BK494" s="159"/>
      <c r="BL494" s="159"/>
      <c r="BM494" s="159"/>
      <c r="BN494" s="159"/>
      <c r="BO494" s="159"/>
      <c r="BP494" s="159"/>
      <c r="BQ494" s="159"/>
      <c r="BR494" s="159"/>
      <c r="BS494" s="159"/>
      <c r="BT494" s="159"/>
      <c r="BU494" s="159"/>
      <c r="BV494" s="159"/>
      <c r="BW494" s="159"/>
      <c r="BX494" s="159"/>
      <c r="BY494" s="159"/>
      <c r="BZ494" s="159"/>
      <c r="CA494" s="159"/>
      <c r="CB494" s="159"/>
      <c r="CC494" s="159"/>
      <c r="CD494" s="159"/>
      <c r="CE494" s="159"/>
      <c r="CF494" s="159"/>
      <c r="CG494" s="159"/>
    </row>
    <row r="495" spans="2:85" x14ac:dyDescent="0.2">
      <c r="B495" s="175"/>
      <c r="C495" s="175"/>
      <c r="D495" s="159"/>
      <c r="E495" s="159"/>
      <c r="F495" s="159"/>
      <c r="G495" s="159"/>
      <c r="H495" s="159"/>
      <c r="I495" s="159"/>
      <c r="J495" s="159"/>
      <c r="K495" s="159"/>
      <c r="L495" s="159"/>
      <c r="M495" s="159"/>
      <c r="N495" s="159"/>
      <c r="O495" s="159"/>
      <c r="P495" s="159"/>
      <c r="Q495" s="159"/>
      <c r="R495" s="159"/>
      <c r="S495" s="159"/>
      <c r="T495" s="159"/>
      <c r="U495" s="159"/>
      <c r="V495" s="159"/>
      <c r="W495" s="159"/>
      <c r="X495" s="159"/>
      <c r="Y495" s="159"/>
      <c r="Z495" s="159"/>
      <c r="AA495" s="159"/>
      <c r="AB495" s="159"/>
      <c r="AC495" s="159"/>
      <c r="AD495" s="159"/>
      <c r="AE495" s="159"/>
      <c r="AF495" s="159"/>
      <c r="AG495" s="159"/>
      <c r="AH495" s="159"/>
      <c r="AI495" s="159"/>
      <c r="AJ495" s="159"/>
      <c r="AK495" s="159"/>
      <c r="AL495" s="159"/>
      <c r="AM495" s="159"/>
      <c r="AN495" s="159"/>
      <c r="AO495" s="159"/>
      <c r="AP495" s="159"/>
      <c r="AQ495" s="159"/>
      <c r="AR495" s="159"/>
      <c r="AS495" s="159"/>
      <c r="AT495" s="159"/>
      <c r="AU495" s="159"/>
      <c r="AV495" s="159"/>
      <c r="AW495" s="159"/>
      <c r="AX495" s="159"/>
      <c r="AY495" s="159"/>
      <c r="AZ495" s="159"/>
      <c r="BA495" s="159"/>
      <c r="BB495" s="159"/>
      <c r="BC495" s="159"/>
      <c r="BD495" s="159"/>
      <c r="BE495" s="159"/>
      <c r="BF495" s="159"/>
      <c r="BG495" s="159"/>
      <c r="BH495" s="159"/>
      <c r="BI495" s="159"/>
      <c r="BJ495" s="159"/>
      <c r="BK495" s="159"/>
      <c r="BL495" s="159"/>
      <c r="BM495" s="159"/>
      <c r="BN495" s="159"/>
      <c r="BO495" s="159"/>
      <c r="BP495" s="159"/>
      <c r="BQ495" s="159"/>
      <c r="BR495" s="159"/>
      <c r="BS495" s="159"/>
      <c r="BT495" s="159"/>
      <c r="BU495" s="159"/>
      <c r="BV495" s="159"/>
      <c r="BW495" s="159"/>
      <c r="BX495" s="159"/>
      <c r="BY495" s="159"/>
      <c r="BZ495" s="159"/>
      <c r="CA495" s="159"/>
      <c r="CB495" s="159"/>
      <c r="CC495" s="159"/>
      <c r="CD495" s="159"/>
      <c r="CE495" s="159"/>
      <c r="CF495" s="159"/>
      <c r="CG495" s="159"/>
    </row>
    <row r="496" spans="2:85" x14ac:dyDescent="0.2">
      <c r="B496" s="175"/>
      <c r="C496" s="175"/>
      <c r="D496" s="159"/>
      <c r="E496" s="159"/>
      <c r="F496" s="159"/>
      <c r="G496" s="159"/>
      <c r="H496" s="159"/>
      <c r="I496" s="159"/>
      <c r="J496" s="159"/>
      <c r="K496" s="159"/>
      <c r="L496" s="159"/>
      <c r="M496" s="159"/>
      <c r="N496" s="159"/>
      <c r="O496" s="159"/>
      <c r="P496" s="159"/>
      <c r="Q496" s="159"/>
      <c r="R496" s="159"/>
      <c r="S496" s="159"/>
      <c r="T496" s="159"/>
      <c r="U496" s="159"/>
      <c r="V496" s="159"/>
      <c r="W496" s="159"/>
      <c r="X496" s="159"/>
      <c r="Y496" s="159"/>
      <c r="Z496" s="159"/>
      <c r="AA496" s="159"/>
      <c r="AB496" s="159"/>
      <c r="AC496" s="159"/>
      <c r="AD496" s="159"/>
      <c r="AE496" s="159"/>
      <c r="AF496" s="159"/>
      <c r="AG496" s="159"/>
      <c r="AH496" s="159"/>
      <c r="AI496" s="159"/>
      <c r="AJ496" s="159"/>
      <c r="AK496" s="159"/>
      <c r="AL496" s="159"/>
      <c r="AM496" s="159"/>
      <c r="AN496" s="159"/>
      <c r="AO496" s="159"/>
      <c r="AP496" s="159"/>
      <c r="AQ496" s="159"/>
      <c r="AR496" s="159"/>
      <c r="AS496" s="159"/>
      <c r="AT496" s="159"/>
      <c r="AU496" s="159"/>
      <c r="AV496" s="159"/>
      <c r="AW496" s="159"/>
      <c r="AX496" s="159"/>
      <c r="AY496" s="159"/>
      <c r="AZ496" s="159"/>
      <c r="BA496" s="159"/>
      <c r="BB496" s="159"/>
      <c r="BC496" s="159"/>
      <c r="BD496" s="159"/>
      <c r="BE496" s="159"/>
      <c r="BF496" s="159"/>
      <c r="BG496" s="159"/>
      <c r="BH496" s="159"/>
      <c r="BI496" s="159"/>
      <c r="BJ496" s="159"/>
      <c r="BK496" s="159"/>
      <c r="BL496" s="159"/>
      <c r="BM496" s="159"/>
      <c r="BN496" s="159"/>
      <c r="BO496" s="159"/>
      <c r="BP496" s="159"/>
      <c r="BQ496" s="159"/>
      <c r="BR496" s="159"/>
      <c r="BS496" s="159"/>
      <c r="BT496" s="159"/>
      <c r="BU496" s="159"/>
      <c r="BV496" s="159"/>
      <c r="BW496" s="159"/>
      <c r="BX496" s="159"/>
      <c r="BY496" s="159"/>
      <c r="BZ496" s="159"/>
      <c r="CA496" s="159"/>
      <c r="CB496" s="159"/>
      <c r="CC496" s="159"/>
      <c r="CD496" s="159"/>
      <c r="CE496" s="159"/>
      <c r="CF496" s="159"/>
      <c r="CG496" s="159"/>
    </row>
    <row r="497" spans="2:85" x14ac:dyDescent="0.2">
      <c r="B497" s="175"/>
      <c r="C497" s="175"/>
      <c r="D497" s="159"/>
      <c r="E497" s="159"/>
      <c r="F497" s="159"/>
      <c r="G497" s="159"/>
      <c r="H497" s="159"/>
      <c r="I497" s="159"/>
      <c r="J497" s="159"/>
      <c r="K497" s="159"/>
      <c r="L497" s="159"/>
      <c r="M497" s="159"/>
      <c r="N497" s="159"/>
      <c r="O497" s="159"/>
      <c r="P497" s="159"/>
      <c r="Q497" s="159"/>
      <c r="R497" s="159"/>
      <c r="S497" s="159"/>
      <c r="T497" s="159"/>
      <c r="U497" s="159"/>
      <c r="V497" s="159"/>
      <c r="W497" s="159"/>
      <c r="X497" s="159"/>
      <c r="Y497" s="159"/>
      <c r="Z497" s="159"/>
      <c r="AA497" s="159"/>
      <c r="AB497" s="159"/>
      <c r="AC497" s="159"/>
      <c r="AD497" s="159"/>
      <c r="AE497" s="159"/>
      <c r="AF497" s="159"/>
      <c r="AG497" s="159"/>
      <c r="AH497" s="159"/>
      <c r="AI497" s="159"/>
      <c r="AJ497" s="159"/>
      <c r="AK497" s="159"/>
      <c r="AL497" s="159"/>
      <c r="AM497" s="159"/>
      <c r="AN497" s="159"/>
      <c r="AO497" s="159"/>
      <c r="AP497" s="159"/>
      <c r="AQ497" s="159"/>
      <c r="AR497" s="159"/>
      <c r="AS497" s="159"/>
      <c r="AT497" s="159"/>
      <c r="AU497" s="159"/>
      <c r="AV497" s="159"/>
      <c r="AW497" s="159"/>
      <c r="AX497" s="159"/>
      <c r="AY497" s="159"/>
      <c r="AZ497" s="159"/>
      <c r="BA497" s="159"/>
      <c r="BB497" s="159"/>
      <c r="BC497" s="159"/>
      <c r="BD497" s="159"/>
      <c r="BE497" s="159"/>
      <c r="BF497" s="159"/>
      <c r="BG497" s="159"/>
      <c r="BH497" s="159"/>
      <c r="BI497" s="159"/>
      <c r="BJ497" s="159"/>
      <c r="BK497" s="159"/>
      <c r="BL497" s="159"/>
      <c r="BM497" s="159"/>
      <c r="BN497" s="159"/>
      <c r="BO497" s="159"/>
      <c r="BP497" s="159"/>
      <c r="BQ497" s="159"/>
      <c r="BR497" s="159"/>
      <c r="BS497" s="159"/>
      <c r="BT497" s="159"/>
      <c r="BU497" s="159"/>
      <c r="BV497" s="159"/>
      <c r="BW497" s="159"/>
      <c r="BX497" s="159"/>
      <c r="BY497" s="159"/>
      <c r="BZ497" s="159"/>
      <c r="CA497" s="159"/>
      <c r="CB497" s="159"/>
      <c r="CC497" s="159"/>
      <c r="CD497" s="159"/>
      <c r="CE497" s="159"/>
      <c r="CF497" s="159"/>
      <c r="CG497" s="159"/>
    </row>
    <row r="498" spans="2:85" x14ac:dyDescent="0.2">
      <c r="B498" s="175"/>
      <c r="C498" s="175"/>
      <c r="D498" s="159"/>
      <c r="E498" s="159"/>
      <c r="F498" s="159"/>
      <c r="G498" s="159"/>
      <c r="H498" s="159"/>
      <c r="I498" s="159"/>
      <c r="J498" s="159"/>
      <c r="K498" s="159"/>
      <c r="L498" s="159"/>
      <c r="M498" s="159"/>
      <c r="N498" s="159"/>
      <c r="O498" s="159"/>
      <c r="P498" s="159"/>
      <c r="Q498" s="159"/>
      <c r="R498" s="159"/>
      <c r="S498" s="159"/>
      <c r="T498" s="159"/>
      <c r="U498" s="159"/>
      <c r="V498" s="159"/>
      <c r="W498" s="159"/>
      <c r="X498" s="159"/>
      <c r="Y498" s="159"/>
      <c r="Z498" s="159"/>
      <c r="AA498" s="159"/>
      <c r="AB498" s="159"/>
      <c r="AC498" s="159"/>
      <c r="AD498" s="159"/>
      <c r="AE498" s="159"/>
      <c r="AF498" s="159"/>
      <c r="AG498" s="159"/>
      <c r="AH498" s="159"/>
      <c r="AI498" s="159"/>
      <c r="AJ498" s="159"/>
      <c r="AK498" s="159"/>
      <c r="AL498" s="159"/>
      <c r="AM498" s="159"/>
      <c r="AN498" s="159"/>
      <c r="AO498" s="159"/>
      <c r="AP498" s="159"/>
      <c r="AQ498" s="159"/>
      <c r="AR498" s="159"/>
      <c r="AS498" s="159"/>
      <c r="AT498" s="159"/>
      <c r="AU498" s="159"/>
      <c r="AV498" s="159"/>
      <c r="AW498" s="159"/>
      <c r="AX498" s="159"/>
      <c r="AY498" s="159"/>
      <c r="AZ498" s="159"/>
      <c r="BA498" s="159"/>
      <c r="BB498" s="159"/>
      <c r="BC498" s="159"/>
      <c r="BD498" s="159"/>
      <c r="BE498" s="159"/>
      <c r="BF498" s="159"/>
      <c r="BG498" s="159"/>
      <c r="BH498" s="159"/>
      <c r="BI498" s="159"/>
      <c r="BJ498" s="159"/>
      <c r="BK498" s="159"/>
      <c r="BL498" s="159"/>
      <c r="BM498" s="159"/>
      <c r="BN498" s="159"/>
      <c r="BO498" s="159"/>
      <c r="BP498" s="159"/>
      <c r="BQ498" s="159"/>
      <c r="BR498" s="159"/>
      <c r="BS498" s="159"/>
      <c r="BT498" s="159"/>
      <c r="BU498" s="159"/>
      <c r="BV498" s="159"/>
      <c r="BW498" s="159"/>
      <c r="BX498" s="159"/>
      <c r="BY498" s="159"/>
      <c r="BZ498" s="159"/>
      <c r="CA498" s="159"/>
      <c r="CB498" s="159"/>
      <c r="CC498" s="159"/>
      <c r="CD498" s="159"/>
      <c r="CE498" s="159"/>
      <c r="CF498" s="159"/>
      <c r="CG498" s="159"/>
    </row>
    <row r="499" spans="2:85" x14ac:dyDescent="0.2">
      <c r="B499" s="175"/>
      <c r="C499" s="175"/>
      <c r="D499" s="159"/>
      <c r="E499" s="159"/>
      <c r="F499" s="159"/>
      <c r="G499" s="159"/>
      <c r="H499" s="159"/>
      <c r="I499" s="159"/>
      <c r="J499" s="159"/>
      <c r="K499" s="159"/>
      <c r="L499" s="159"/>
      <c r="M499" s="159"/>
      <c r="N499" s="159"/>
      <c r="O499" s="159"/>
      <c r="P499" s="159"/>
      <c r="Q499" s="159"/>
      <c r="R499" s="159"/>
      <c r="S499" s="159"/>
      <c r="T499" s="159"/>
      <c r="U499" s="159"/>
      <c r="V499" s="159"/>
      <c r="W499" s="159"/>
      <c r="X499" s="159"/>
      <c r="Y499" s="159"/>
      <c r="Z499" s="159"/>
      <c r="AA499" s="159"/>
      <c r="AB499" s="159"/>
      <c r="AC499" s="159"/>
      <c r="AD499" s="159"/>
      <c r="AE499" s="159"/>
      <c r="AF499" s="159"/>
      <c r="AG499" s="159"/>
      <c r="AH499" s="159"/>
      <c r="AI499" s="159"/>
      <c r="AJ499" s="159"/>
      <c r="AK499" s="159"/>
      <c r="AL499" s="159"/>
      <c r="AM499" s="159"/>
      <c r="AN499" s="159"/>
      <c r="AO499" s="159"/>
      <c r="AP499" s="159"/>
      <c r="AQ499" s="159"/>
      <c r="AR499" s="159"/>
      <c r="AS499" s="159"/>
      <c r="AT499" s="159"/>
      <c r="AU499" s="159"/>
      <c r="AV499" s="159"/>
      <c r="AW499" s="159"/>
      <c r="AX499" s="159"/>
      <c r="AY499" s="159"/>
      <c r="AZ499" s="159"/>
      <c r="BA499" s="159"/>
      <c r="BB499" s="159"/>
      <c r="BC499" s="159"/>
      <c r="BD499" s="159"/>
      <c r="BE499" s="159"/>
      <c r="BF499" s="159"/>
      <c r="BG499" s="159"/>
      <c r="BH499" s="159"/>
      <c r="BI499" s="159"/>
      <c r="BJ499" s="159"/>
      <c r="BK499" s="159"/>
      <c r="BL499" s="159"/>
      <c r="BM499" s="159"/>
      <c r="BN499" s="159"/>
      <c r="BO499" s="159"/>
      <c r="BP499" s="159"/>
      <c r="BQ499" s="159"/>
      <c r="BR499" s="159"/>
      <c r="BS499" s="159"/>
      <c r="BT499" s="159"/>
      <c r="BU499" s="159"/>
      <c r="BV499" s="159"/>
      <c r="BW499" s="159"/>
      <c r="BX499" s="159"/>
      <c r="BY499" s="159"/>
      <c r="BZ499" s="159"/>
      <c r="CA499" s="159"/>
      <c r="CB499" s="159"/>
      <c r="CC499" s="159"/>
      <c r="CD499" s="159"/>
      <c r="CE499" s="159"/>
      <c r="CF499" s="159"/>
      <c r="CG499" s="159"/>
    </row>
    <row r="500" spans="2:85" x14ac:dyDescent="0.2">
      <c r="B500" s="175"/>
      <c r="C500" s="175"/>
      <c r="D500" s="159"/>
      <c r="E500" s="159"/>
      <c r="F500" s="159"/>
      <c r="G500" s="159"/>
      <c r="H500" s="159"/>
      <c r="I500" s="159"/>
      <c r="J500" s="159"/>
      <c r="K500" s="159"/>
      <c r="L500" s="159"/>
      <c r="M500" s="159"/>
      <c r="N500" s="159"/>
      <c r="O500" s="159"/>
      <c r="P500" s="159"/>
      <c r="Q500" s="159"/>
      <c r="R500" s="159"/>
      <c r="S500" s="159"/>
      <c r="T500" s="159"/>
      <c r="U500" s="159"/>
      <c r="V500" s="159"/>
      <c r="W500" s="159"/>
      <c r="X500" s="159"/>
      <c r="Y500" s="159"/>
      <c r="Z500" s="159"/>
      <c r="AA500" s="159"/>
      <c r="AB500" s="159"/>
      <c r="AC500" s="159"/>
      <c r="AD500" s="159"/>
      <c r="AE500" s="159"/>
      <c r="AF500" s="159"/>
      <c r="AG500" s="159"/>
      <c r="AH500" s="159"/>
      <c r="AI500" s="159"/>
      <c r="AJ500" s="159"/>
      <c r="AK500" s="159"/>
      <c r="AL500" s="159"/>
      <c r="AM500" s="159"/>
      <c r="AN500" s="159"/>
      <c r="AO500" s="159"/>
      <c r="AP500" s="159"/>
      <c r="AQ500" s="159"/>
      <c r="AR500" s="159"/>
      <c r="AS500" s="159"/>
      <c r="AT500" s="159"/>
      <c r="AU500" s="159"/>
      <c r="AV500" s="159"/>
      <c r="AW500" s="159"/>
      <c r="AX500" s="159"/>
      <c r="AY500" s="159"/>
      <c r="AZ500" s="159"/>
      <c r="BA500" s="159"/>
      <c r="BB500" s="159"/>
      <c r="BC500" s="159"/>
      <c r="BD500" s="159"/>
      <c r="BE500" s="159"/>
      <c r="BF500" s="159"/>
      <c r="BG500" s="159"/>
      <c r="BH500" s="159"/>
      <c r="BI500" s="159"/>
      <c r="BJ500" s="159"/>
      <c r="BK500" s="159"/>
      <c r="BL500" s="159"/>
      <c r="BM500" s="159"/>
      <c r="BN500" s="159"/>
      <c r="BO500" s="159"/>
      <c r="BP500" s="159"/>
      <c r="BQ500" s="159"/>
      <c r="BR500" s="159"/>
      <c r="BS500" s="159"/>
      <c r="BT500" s="159"/>
      <c r="BU500" s="159"/>
      <c r="BV500" s="159"/>
      <c r="BW500" s="159"/>
      <c r="BX500" s="159"/>
      <c r="BY500" s="159"/>
      <c r="BZ500" s="159"/>
      <c r="CA500" s="159"/>
      <c r="CB500" s="159"/>
      <c r="CC500" s="159"/>
      <c r="CD500" s="159"/>
      <c r="CE500" s="159"/>
      <c r="CF500" s="159"/>
      <c r="CG500" s="159"/>
    </row>
    <row r="501" spans="2:85" x14ac:dyDescent="0.2">
      <c r="B501" s="175"/>
      <c r="C501" s="175"/>
      <c r="D501" s="159"/>
      <c r="E501" s="159"/>
      <c r="F501" s="159"/>
      <c r="G501" s="159"/>
      <c r="H501" s="159"/>
      <c r="I501" s="159"/>
      <c r="J501" s="159"/>
      <c r="K501" s="159"/>
      <c r="L501" s="159"/>
      <c r="M501" s="159"/>
      <c r="N501" s="159"/>
      <c r="O501" s="159"/>
      <c r="P501" s="159"/>
      <c r="Q501" s="159"/>
      <c r="R501" s="159"/>
      <c r="S501" s="159"/>
      <c r="T501" s="159"/>
      <c r="U501" s="159"/>
      <c r="V501" s="159"/>
      <c r="W501" s="159"/>
      <c r="X501" s="159"/>
      <c r="Y501" s="159"/>
      <c r="Z501" s="159"/>
      <c r="AA501" s="159"/>
      <c r="AB501" s="159"/>
      <c r="AC501" s="159"/>
      <c r="AD501" s="159"/>
      <c r="AE501" s="159"/>
      <c r="AF501" s="159"/>
      <c r="AG501" s="159"/>
      <c r="AH501" s="159"/>
      <c r="AI501" s="159"/>
      <c r="AJ501" s="159"/>
      <c r="AK501" s="159"/>
      <c r="AL501" s="159"/>
      <c r="AM501" s="159"/>
      <c r="AN501" s="159"/>
      <c r="AO501" s="159"/>
      <c r="AP501" s="159"/>
      <c r="AQ501" s="159"/>
      <c r="AR501" s="159"/>
      <c r="AS501" s="159"/>
      <c r="AT501" s="159"/>
      <c r="AU501" s="159"/>
      <c r="AV501" s="159"/>
      <c r="AW501" s="159"/>
      <c r="AX501" s="159"/>
      <c r="AY501" s="159"/>
      <c r="AZ501" s="159"/>
      <c r="BA501" s="159"/>
      <c r="BB501" s="159"/>
      <c r="BC501" s="159"/>
      <c r="BD501" s="159"/>
      <c r="BE501" s="159"/>
      <c r="BF501" s="159"/>
      <c r="BG501" s="159"/>
      <c r="BH501" s="159"/>
      <c r="BI501" s="159"/>
      <c r="BJ501" s="159"/>
      <c r="BK501" s="159"/>
      <c r="BL501" s="159"/>
      <c r="BM501" s="159"/>
      <c r="BN501" s="159"/>
      <c r="BO501" s="159"/>
      <c r="BP501" s="159"/>
      <c r="BQ501" s="159"/>
      <c r="BR501" s="159"/>
      <c r="BS501" s="159"/>
      <c r="BT501" s="159"/>
      <c r="BU501" s="159"/>
      <c r="BV501" s="159"/>
      <c r="BW501" s="159"/>
      <c r="BX501" s="159"/>
      <c r="BY501" s="159"/>
      <c r="BZ501" s="159"/>
      <c r="CA501" s="159"/>
      <c r="CB501" s="159"/>
      <c r="CC501" s="159"/>
      <c r="CD501" s="159"/>
      <c r="CE501" s="159"/>
      <c r="CF501" s="159"/>
      <c r="CG501" s="159"/>
    </row>
    <row r="502" spans="2:85" x14ac:dyDescent="0.2">
      <c r="B502" s="175"/>
      <c r="C502" s="175"/>
      <c r="D502" s="159"/>
      <c r="E502" s="159"/>
      <c r="F502" s="159"/>
      <c r="G502" s="159"/>
      <c r="H502" s="159"/>
      <c r="I502" s="159"/>
      <c r="J502" s="159"/>
      <c r="K502" s="159"/>
      <c r="L502" s="159"/>
      <c r="M502" s="159"/>
      <c r="N502" s="159"/>
      <c r="O502" s="159"/>
      <c r="P502" s="159"/>
      <c r="Q502" s="159"/>
      <c r="R502" s="159"/>
      <c r="S502" s="159"/>
      <c r="T502" s="159"/>
      <c r="U502" s="159"/>
      <c r="V502" s="159"/>
      <c r="W502" s="159"/>
      <c r="X502" s="159"/>
      <c r="Y502" s="159"/>
      <c r="Z502" s="159"/>
      <c r="AA502" s="159"/>
      <c r="AB502" s="159"/>
      <c r="AC502" s="159"/>
      <c r="AD502" s="159"/>
      <c r="AE502" s="159"/>
      <c r="AF502" s="159"/>
      <c r="AG502" s="159"/>
      <c r="AH502" s="159"/>
      <c r="AI502" s="159"/>
      <c r="AJ502" s="159"/>
      <c r="AK502" s="159"/>
      <c r="AL502" s="159"/>
      <c r="AM502" s="159"/>
      <c r="AN502" s="159"/>
      <c r="AO502" s="159"/>
      <c r="AP502" s="159"/>
      <c r="AQ502" s="159"/>
      <c r="AR502" s="159"/>
      <c r="AS502" s="159"/>
      <c r="AT502" s="159"/>
      <c r="AU502" s="159"/>
      <c r="AV502" s="159"/>
      <c r="AW502" s="159"/>
      <c r="AX502" s="159"/>
      <c r="AY502" s="159"/>
      <c r="AZ502" s="159"/>
      <c r="BA502" s="159"/>
      <c r="BB502" s="159"/>
      <c r="BC502" s="159"/>
      <c r="BD502" s="159"/>
      <c r="BE502" s="159"/>
      <c r="BF502" s="159"/>
      <c r="BG502" s="159"/>
      <c r="BH502" s="159"/>
      <c r="BI502" s="159"/>
      <c r="BJ502" s="159"/>
      <c r="BK502" s="159"/>
      <c r="BL502" s="159"/>
      <c r="BM502" s="159"/>
      <c r="BN502" s="159"/>
      <c r="BO502" s="159"/>
      <c r="BP502" s="159"/>
      <c r="BQ502" s="159"/>
      <c r="BR502" s="159"/>
      <c r="BS502" s="159"/>
      <c r="BT502" s="159"/>
      <c r="BU502" s="159"/>
      <c r="BV502" s="159"/>
      <c r="BW502" s="159"/>
      <c r="BX502" s="159"/>
      <c r="BY502" s="159"/>
      <c r="BZ502" s="159"/>
      <c r="CA502" s="159"/>
      <c r="CB502" s="159"/>
      <c r="CC502" s="159"/>
      <c r="CD502" s="159"/>
      <c r="CE502" s="159"/>
      <c r="CF502" s="159"/>
      <c r="CG502" s="159"/>
    </row>
    <row r="503" spans="2:85" x14ac:dyDescent="0.2">
      <c r="B503" s="175"/>
      <c r="C503" s="175"/>
      <c r="D503" s="159"/>
      <c r="E503" s="159"/>
      <c r="F503" s="159"/>
      <c r="G503" s="159"/>
      <c r="H503" s="159"/>
      <c r="I503" s="159"/>
      <c r="J503" s="159"/>
      <c r="K503" s="159"/>
      <c r="L503" s="159"/>
      <c r="M503" s="159"/>
      <c r="N503" s="159"/>
      <c r="O503" s="159"/>
      <c r="P503" s="159"/>
      <c r="Q503" s="159"/>
      <c r="R503" s="159"/>
      <c r="S503" s="159"/>
      <c r="T503" s="159"/>
      <c r="U503" s="159"/>
      <c r="V503" s="159"/>
      <c r="W503" s="159"/>
      <c r="X503" s="159"/>
      <c r="Y503" s="159"/>
      <c r="Z503" s="159"/>
      <c r="AA503" s="159"/>
      <c r="AB503" s="159"/>
      <c r="AC503" s="159"/>
      <c r="AD503" s="159"/>
      <c r="AE503" s="159"/>
      <c r="AF503" s="159"/>
      <c r="AG503" s="159"/>
      <c r="AH503" s="159"/>
      <c r="AI503" s="159"/>
      <c r="AJ503" s="159"/>
      <c r="AK503" s="159"/>
      <c r="AL503" s="159"/>
      <c r="AM503" s="159"/>
      <c r="AN503" s="159"/>
      <c r="AO503" s="159"/>
      <c r="AP503" s="159"/>
      <c r="AQ503" s="159"/>
      <c r="AR503" s="159"/>
      <c r="AS503" s="159"/>
      <c r="AT503" s="159"/>
      <c r="AU503" s="159"/>
      <c r="AV503" s="159"/>
      <c r="AW503" s="159"/>
      <c r="AX503" s="159"/>
      <c r="AY503" s="159"/>
      <c r="AZ503" s="159"/>
      <c r="BA503" s="159"/>
      <c r="BB503" s="159"/>
      <c r="BC503" s="159"/>
      <c r="BD503" s="159"/>
      <c r="BE503" s="159"/>
      <c r="BF503" s="159"/>
      <c r="BG503" s="159"/>
      <c r="BH503" s="159"/>
      <c r="BI503" s="159"/>
      <c r="BJ503" s="159"/>
      <c r="BK503" s="159"/>
      <c r="BL503" s="159"/>
      <c r="BM503" s="159"/>
      <c r="BN503" s="159"/>
      <c r="BO503" s="159"/>
      <c r="BP503" s="159"/>
      <c r="BQ503" s="159"/>
      <c r="BR503" s="159"/>
      <c r="BS503" s="159"/>
      <c r="BT503" s="159"/>
      <c r="BU503" s="159"/>
      <c r="BV503" s="159"/>
      <c r="BW503" s="159"/>
      <c r="BX503" s="159"/>
      <c r="BY503" s="159"/>
      <c r="BZ503" s="159"/>
      <c r="CA503" s="159"/>
      <c r="CB503" s="159"/>
      <c r="CC503" s="159"/>
      <c r="CD503" s="159"/>
      <c r="CE503" s="159"/>
      <c r="CF503" s="159"/>
      <c r="CG503" s="159"/>
    </row>
    <row r="504" spans="2:85" x14ac:dyDescent="0.2">
      <c r="B504" s="175"/>
      <c r="C504" s="175"/>
      <c r="D504" s="159"/>
      <c r="E504" s="159"/>
      <c r="F504" s="159"/>
      <c r="G504" s="159"/>
      <c r="H504" s="159"/>
      <c r="I504" s="159"/>
      <c r="J504" s="159"/>
      <c r="K504" s="159"/>
      <c r="L504" s="159"/>
      <c r="M504" s="159"/>
      <c r="N504" s="159"/>
      <c r="O504" s="159"/>
      <c r="P504" s="159"/>
      <c r="Q504" s="159"/>
      <c r="R504" s="159"/>
      <c r="S504" s="159"/>
      <c r="T504" s="159"/>
      <c r="U504" s="159"/>
      <c r="V504" s="159"/>
      <c r="W504" s="159"/>
      <c r="X504" s="159"/>
      <c r="Y504" s="159"/>
      <c r="Z504" s="159"/>
      <c r="AA504" s="159"/>
      <c r="AB504" s="159"/>
      <c r="AC504" s="159"/>
      <c r="AD504" s="159"/>
      <c r="AE504" s="159"/>
      <c r="AF504" s="159"/>
      <c r="AG504" s="159"/>
      <c r="AH504" s="159"/>
      <c r="AI504" s="159"/>
      <c r="AJ504" s="159"/>
      <c r="AK504" s="159"/>
      <c r="AL504" s="159"/>
      <c r="AM504" s="159"/>
      <c r="AN504" s="159"/>
      <c r="AO504" s="159"/>
      <c r="AP504" s="159"/>
      <c r="AQ504" s="159"/>
      <c r="AR504" s="159"/>
      <c r="AS504" s="159"/>
      <c r="AT504" s="159"/>
      <c r="AU504" s="159"/>
      <c r="AV504" s="159"/>
      <c r="AW504" s="159"/>
      <c r="AX504" s="159"/>
      <c r="AY504" s="159"/>
      <c r="AZ504" s="159"/>
      <c r="BA504" s="159"/>
      <c r="BB504" s="159"/>
      <c r="BC504" s="159"/>
      <c r="BD504" s="159"/>
      <c r="BE504" s="159"/>
      <c r="BF504" s="159"/>
      <c r="BG504" s="159"/>
      <c r="BH504" s="159"/>
      <c r="BI504" s="159"/>
      <c r="BJ504" s="159"/>
      <c r="BK504" s="159"/>
      <c r="BL504" s="159"/>
      <c r="BM504" s="159"/>
      <c r="BN504" s="159"/>
      <c r="BO504" s="159"/>
      <c r="BP504" s="159"/>
      <c r="BQ504" s="159"/>
      <c r="BR504" s="159"/>
      <c r="BS504" s="159"/>
      <c r="BT504" s="159"/>
      <c r="BU504" s="159"/>
      <c r="BV504" s="159"/>
      <c r="BW504" s="159"/>
      <c r="BX504" s="159"/>
      <c r="BY504" s="159"/>
      <c r="BZ504" s="159"/>
      <c r="CA504" s="159"/>
      <c r="CB504" s="159"/>
      <c r="CC504" s="159"/>
      <c r="CD504" s="159"/>
      <c r="CE504" s="159"/>
      <c r="CF504" s="159"/>
      <c r="CG504" s="159"/>
    </row>
    <row r="505" spans="2:85" x14ac:dyDescent="0.2">
      <c r="B505" s="175"/>
      <c r="C505" s="175"/>
      <c r="D505" s="159"/>
      <c r="E505" s="159"/>
      <c r="F505" s="159"/>
      <c r="G505" s="159"/>
      <c r="H505" s="159"/>
      <c r="I505" s="159"/>
      <c r="J505" s="159"/>
      <c r="K505" s="159"/>
      <c r="L505" s="159"/>
      <c r="M505" s="159"/>
      <c r="N505" s="159"/>
      <c r="O505" s="159"/>
      <c r="P505" s="159"/>
      <c r="Q505" s="159"/>
      <c r="R505" s="159"/>
      <c r="S505" s="159"/>
      <c r="T505" s="159"/>
      <c r="U505" s="159"/>
      <c r="V505" s="159"/>
      <c r="W505" s="159"/>
      <c r="X505" s="159"/>
      <c r="Y505" s="159"/>
      <c r="Z505" s="159"/>
      <c r="AA505" s="159"/>
      <c r="AB505" s="159"/>
      <c r="AC505" s="159"/>
      <c r="AD505" s="159"/>
      <c r="AE505" s="159"/>
      <c r="AF505" s="159"/>
      <c r="AG505" s="159"/>
      <c r="AH505" s="159"/>
      <c r="AI505" s="159"/>
      <c r="AJ505" s="159"/>
      <c r="AK505" s="159"/>
      <c r="AL505" s="159"/>
      <c r="AM505" s="159"/>
      <c r="AN505" s="159"/>
      <c r="AO505" s="159"/>
      <c r="AP505" s="159"/>
      <c r="AQ505" s="159"/>
      <c r="AR505" s="159"/>
      <c r="AS505" s="159"/>
      <c r="AT505" s="159"/>
      <c r="AU505" s="159"/>
      <c r="AV505" s="159"/>
      <c r="AW505" s="159"/>
      <c r="AX505" s="159"/>
      <c r="AY505" s="159"/>
      <c r="AZ505" s="159"/>
      <c r="BA505" s="159"/>
      <c r="BB505" s="159"/>
      <c r="BC505" s="159"/>
      <c r="BD505" s="159"/>
      <c r="BE505" s="159"/>
      <c r="BF505" s="159"/>
      <c r="BG505" s="159"/>
      <c r="BH505" s="159"/>
      <c r="BI505" s="159"/>
      <c r="BJ505" s="159"/>
      <c r="BK505" s="159"/>
      <c r="BL505" s="159"/>
      <c r="BM505" s="159"/>
      <c r="BN505" s="159"/>
      <c r="BO505" s="159"/>
      <c r="BP505" s="159"/>
      <c r="BQ505" s="159"/>
      <c r="BR505" s="159"/>
      <c r="BS505" s="159"/>
      <c r="BT505" s="159"/>
      <c r="BU505" s="159"/>
      <c r="BV505" s="159"/>
      <c r="BW505" s="159"/>
      <c r="BX505" s="159"/>
      <c r="BY505" s="159"/>
      <c r="BZ505" s="159"/>
      <c r="CA505" s="159"/>
      <c r="CB505" s="159"/>
      <c r="CC505" s="159"/>
      <c r="CD505" s="159"/>
      <c r="CE505" s="159"/>
      <c r="CF505" s="159"/>
      <c r="CG505" s="159"/>
    </row>
    <row r="506" spans="2:85" x14ac:dyDescent="0.2">
      <c r="B506" s="175"/>
      <c r="C506" s="175"/>
      <c r="D506" s="159"/>
      <c r="E506" s="159"/>
      <c r="F506" s="159"/>
      <c r="G506" s="159"/>
      <c r="H506" s="159"/>
      <c r="I506" s="159"/>
      <c r="J506" s="159"/>
      <c r="K506" s="159"/>
      <c r="L506" s="159"/>
      <c r="M506" s="159"/>
      <c r="N506" s="159"/>
      <c r="O506" s="159"/>
      <c r="P506" s="159"/>
      <c r="Q506" s="159"/>
      <c r="R506" s="159"/>
      <c r="S506" s="159"/>
      <c r="T506" s="159"/>
      <c r="U506" s="159"/>
      <c r="V506" s="159"/>
      <c r="W506" s="159"/>
      <c r="X506" s="159"/>
      <c r="Y506" s="159"/>
      <c r="Z506" s="159"/>
      <c r="AA506" s="159"/>
      <c r="AB506" s="159"/>
      <c r="AC506" s="159"/>
      <c r="AD506" s="159"/>
      <c r="AE506" s="159"/>
      <c r="AF506" s="159"/>
      <c r="AG506" s="159"/>
      <c r="AH506" s="159"/>
      <c r="AI506" s="159"/>
      <c r="AJ506" s="159"/>
      <c r="AK506" s="159"/>
      <c r="AL506" s="159"/>
      <c r="AM506" s="159"/>
      <c r="AN506" s="159"/>
      <c r="AO506" s="159"/>
      <c r="AP506" s="159"/>
      <c r="AQ506" s="159"/>
      <c r="AR506" s="159"/>
      <c r="AS506" s="159"/>
      <c r="AT506" s="159"/>
      <c r="AU506" s="159"/>
      <c r="AV506" s="159"/>
      <c r="AW506" s="159"/>
      <c r="AX506" s="159"/>
      <c r="AY506" s="159"/>
      <c r="AZ506" s="159"/>
      <c r="BA506" s="159"/>
      <c r="BB506" s="159"/>
      <c r="BC506" s="159"/>
      <c r="BD506" s="159"/>
      <c r="BE506" s="159"/>
      <c r="BF506" s="159"/>
      <c r="BG506" s="159"/>
      <c r="BH506" s="159"/>
      <c r="BI506" s="159"/>
      <c r="BJ506" s="159"/>
      <c r="BK506" s="159"/>
      <c r="BL506" s="159"/>
      <c r="BM506" s="159"/>
      <c r="BN506" s="159"/>
      <c r="BO506" s="159"/>
      <c r="BP506" s="159"/>
      <c r="BQ506" s="159"/>
      <c r="BR506" s="159"/>
      <c r="BS506" s="159"/>
      <c r="BT506" s="159"/>
      <c r="BU506" s="159"/>
      <c r="BV506" s="159"/>
      <c r="BW506" s="159"/>
      <c r="BX506" s="159"/>
      <c r="BY506" s="159"/>
      <c r="BZ506" s="159"/>
      <c r="CA506" s="159"/>
      <c r="CB506" s="159"/>
      <c r="CC506" s="159"/>
      <c r="CD506" s="159"/>
      <c r="CE506" s="159"/>
      <c r="CF506" s="159"/>
      <c r="CG506" s="159"/>
    </row>
    <row r="507" spans="2:85" x14ac:dyDescent="0.2">
      <c r="B507" s="175"/>
      <c r="C507" s="175"/>
      <c r="D507" s="159"/>
      <c r="E507" s="159"/>
      <c r="F507" s="159"/>
      <c r="G507" s="159"/>
      <c r="H507" s="159"/>
      <c r="I507" s="159"/>
      <c r="J507" s="159"/>
      <c r="K507" s="159"/>
      <c r="L507" s="159"/>
      <c r="M507" s="159"/>
      <c r="N507" s="159"/>
      <c r="O507" s="159"/>
      <c r="P507" s="159"/>
      <c r="Q507" s="159"/>
      <c r="R507" s="159"/>
      <c r="S507" s="159"/>
      <c r="T507" s="159"/>
      <c r="U507" s="159"/>
      <c r="V507" s="159"/>
      <c r="W507" s="159"/>
      <c r="X507" s="159"/>
      <c r="Y507" s="159"/>
      <c r="Z507" s="159"/>
      <c r="AA507" s="159"/>
      <c r="AB507" s="159"/>
      <c r="AC507" s="159"/>
      <c r="AD507" s="159"/>
      <c r="AE507" s="159"/>
      <c r="AF507" s="159"/>
      <c r="AG507" s="159"/>
      <c r="AH507" s="159"/>
      <c r="AI507" s="159"/>
      <c r="AJ507" s="159"/>
      <c r="AK507" s="159"/>
      <c r="AL507" s="159"/>
      <c r="AM507" s="159"/>
      <c r="AN507" s="159"/>
      <c r="AO507" s="159"/>
      <c r="AP507" s="159"/>
      <c r="AQ507" s="159"/>
      <c r="AR507" s="159"/>
      <c r="AS507" s="159"/>
      <c r="AT507" s="159"/>
      <c r="AU507" s="159"/>
      <c r="AV507" s="159"/>
      <c r="AW507" s="159"/>
      <c r="AX507" s="159"/>
      <c r="AY507" s="159"/>
      <c r="AZ507" s="159"/>
      <c r="BA507" s="159"/>
      <c r="BB507" s="159"/>
      <c r="BC507" s="159"/>
      <c r="BD507" s="159"/>
      <c r="BE507" s="159"/>
      <c r="BF507" s="159"/>
      <c r="BG507" s="159"/>
      <c r="BH507" s="159"/>
      <c r="BI507" s="159"/>
      <c r="BJ507" s="159"/>
      <c r="BK507" s="159"/>
      <c r="BL507" s="159"/>
      <c r="BM507" s="159"/>
      <c r="BN507" s="159"/>
      <c r="BO507" s="159"/>
      <c r="BP507" s="159"/>
      <c r="BQ507" s="159"/>
      <c r="BR507" s="159"/>
      <c r="BS507" s="159"/>
      <c r="BT507" s="159"/>
      <c r="BU507" s="159"/>
      <c r="BV507" s="159"/>
      <c r="BW507" s="159"/>
      <c r="BX507" s="159"/>
      <c r="BY507" s="159"/>
      <c r="BZ507" s="159"/>
      <c r="CA507" s="159"/>
      <c r="CB507" s="159"/>
      <c r="CC507" s="159"/>
      <c r="CD507" s="159"/>
      <c r="CE507" s="159"/>
      <c r="CF507" s="159"/>
      <c r="CG507" s="159"/>
    </row>
    <row r="508" spans="2:85" x14ac:dyDescent="0.2">
      <c r="B508" s="175"/>
      <c r="C508" s="175"/>
      <c r="D508" s="159"/>
      <c r="E508" s="159"/>
      <c r="F508" s="159"/>
      <c r="G508" s="159"/>
      <c r="H508" s="159"/>
      <c r="I508" s="159"/>
      <c r="J508" s="159"/>
      <c r="K508" s="159"/>
      <c r="L508" s="159"/>
      <c r="M508" s="159"/>
      <c r="N508" s="159"/>
      <c r="O508" s="159"/>
      <c r="P508" s="159"/>
      <c r="Q508" s="159"/>
      <c r="R508" s="159"/>
      <c r="S508" s="159"/>
      <c r="T508" s="159"/>
      <c r="U508" s="159"/>
      <c r="V508" s="159"/>
      <c r="W508" s="159"/>
      <c r="X508" s="159"/>
      <c r="Y508" s="159"/>
      <c r="Z508" s="159"/>
      <c r="AA508" s="159"/>
      <c r="AB508" s="159"/>
      <c r="AC508" s="159"/>
      <c r="AD508" s="159"/>
      <c r="AE508" s="159"/>
      <c r="AF508" s="159"/>
      <c r="AG508" s="159"/>
      <c r="AH508" s="159"/>
      <c r="AI508" s="159"/>
      <c r="AJ508" s="159"/>
      <c r="AK508" s="159"/>
      <c r="AL508" s="159"/>
      <c r="AM508" s="159"/>
      <c r="AN508" s="159"/>
      <c r="AO508" s="159"/>
      <c r="AP508" s="159"/>
      <c r="AQ508" s="159"/>
      <c r="AR508" s="159"/>
      <c r="AS508" s="159"/>
      <c r="AT508" s="159"/>
      <c r="AU508" s="159"/>
      <c r="AV508" s="159"/>
      <c r="AW508" s="159"/>
      <c r="AX508" s="159"/>
      <c r="AY508" s="159"/>
      <c r="AZ508" s="159"/>
      <c r="BA508" s="159"/>
      <c r="BB508" s="159"/>
      <c r="BC508" s="159"/>
      <c r="BD508" s="159"/>
      <c r="BE508" s="159"/>
      <c r="BF508" s="159"/>
      <c r="BG508" s="159"/>
      <c r="BH508" s="159"/>
      <c r="BI508" s="159"/>
      <c r="BJ508" s="159"/>
      <c r="BK508" s="159"/>
      <c r="BL508" s="159"/>
      <c r="BM508" s="159"/>
      <c r="BN508" s="159"/>
      <c r="BO508" s="159"/>
      <c r="BP508" s="159"/>
      <c r="BQ508" s="159"/>
      <c r="BR508" s="159"/>
      <c r="BS508" s="159"/>
      <c r="BT508" s="159"/>
      <c r="BU508" s="159"/>
      <c r="BV508" s="159"/>
      <c r="BW508" s="159"/>
      <c r="BX508" s="159"/>
      <c r="BY508" s="159"/>
      <c r="BZ508" s="159"/>
      <c r="CA508" s="159"/>
      <c r="CB508" s="159"/>
      <c r="CC508" s="159"/>
      <c r="CD508" s="159"/>
      <c r="CE508" s="159"/>
      <c r="CF508" s="159"/>
      <c r="CG508" s="159"/>
    </row>
    <row r="509" spans="2:85" x14ac:dyDescent="0.2">
      <c r="B509" s="175"/>
      <c r="C509" s="175"/>
      <c r="D509" s="159"/>
      <c r="E509" s="159"/>
      <c r="F509" s="159"/>
      <c r="G509" s="159"/>
      <c r="H509" s="159"/>
      <c r="I509" s="159"/>
      <c r="J509" s="159"/>
      <c r="K509" s="159"/>
      <c r="L509" s="159"/>
      <c r="M509" s="159"/>
      <c r="N509" s="159"/>
      <c r="O509" s="159"/>
      <c r="P509" s="159"/>
      <c r="Q509" s="159"/>
      <c r="R509" s="159"/>
      <c r="S509" s="159"/>
      <c r="T509" s="159"/>
      <c r="U509" s="159"/>
      <c r="V509" s="159"/>
      <c r="W509" s="159"/>
      <c r="X509" s="159"/>
      <c r="Y509" s="159"/>
      <c r="Z509" s="159"/>
      <c r="AA509" s="159"/>
      <c r="AB509" s="159"/>
      <c r="AC509" s="159"/>
      <c r="AD509" s="159"/>
      <c r="AE509" s="159"/>
      <c r="AF509" s="159"/>
      <c r="AG509" s="159"/>
      <c r="AH509" s="159"/>
      <c r="AI509" s="159"/>
      <c r="AJ509" s="159"/>
      <c r="AK509" s="159"/>
      <c r="AL509" s="159"/>
      <c r="AM509" s="159"/>
      <c r="AN509" s="159"/>
      <c r="AO509" s="159"/>
      <c r="AP509" s="159"/>
      <c r="AQ509" s="159"/>
      <c r="AR509" s="159"/>
      <c r="AS509" s="159"/>
      <c r="AT509" s="159"/>
      <c r="AU509" s="159"/>
      <c r="AV509" s="159"/>
      <c r="AW509" s="159"/>
      <c r="AX509" s="159"/>
      <c r="AY509" s="159"/>
      <c r="AZ509" s="159"/>
      <c r="BA509" s="159"/>
      <c r="BB509" s="159"/>
      <c r="BC509" s="159"/>
      <c r="BD509" s="159"/>
      <c r="BE509" s="159"/>
      <c r="BF509" s="159"/>
      <c r="BG509" s="159"/>
      <c r="BH509" s="159"/>
      <c r="BI509" s="159"/>
      <c r="BJ509" s="159"/>
      <c r="BK509" s="159"/>
      <c r="BL509" s="159"/>
      <c r="BM509" s="159"/>
      <c r="BN509" s="159"/>
      <c r="BO509" s="159"/>
      <c r="BP509" s="159"/>
      <c r="BQ509" s="159"/>
      <c r="BR509" s="159"/>
      <c r="BS509" s="159"/>
      <c r="BT509" s="159"/>
      <c r="BU509" s="159"/>
      <c r="BV509" s="159"/>
      <c r="BW509" s="159"/>
      <c r="BX509" s="159"/>
      <c r="BY509" s="159"/>
      <c r="BZ509" s="159"/>
      <c r="CA509" s="159"/>
      <c r="CB509" s="159"/>
      <c r="CC509" s="159"/>
      <c r="CD509" s="159"/>
      <c r="CE509" s="159"/>
      <c r="CF509" s="159"/>
      <c r="CG509" s="159"/>
    </row>
    <row r="510" spans="2:85" x14ac:dyDescent="0.2">
      <c r="B510" s="175"/>
      <c r="C510" s="175"/>
      <c r="D510" s="159"/>
      <c r="E510" s="159"/>
      <c r="F510" s="159"/>
      <c r="G510" s="159"/>
      <c r="H510" s="159"/>
      <c r="I510" s="159"/>
      <c r="J510" s="159"/>
      <c r="K510" s="159"/>
      <c r="L510" s="159"/>
      <c r="M510" s="159"/>
      <c r="N510" s="159"/>
      <c r="O510" s="159"/>
      <c r="P510" s="159"/>
      <c r="Q510" s="159"/>
      <c r="R510" s="159"/>
      <c r="S510" s="159"/>
      <c r="T510" s="159"/>
      <c r="U510" s="159"/>
      <c r="V510" s="159"/>
      <c r="W510" s="159"/>
      <c r="X510" s="159"/>
      <c r="Y510" s="159"/>
      <c r="Z510" s="159"/>
      <c r="AA510" s="159"/>
      <c r="AB510" s="159"/>
      <c r="AC510" s="159"/>
      <c r="AD510" s="159"/>
      <c r="AE510" s="159"/>
      <c r="AF510" s="159"/>
      <c r="AG510" s="159"/>
      <c r="AH510" s="159"/>
      <c r="AI510" s="159"/>
      <c r="AJ510" s="159"/>
      <c r="AK510" s="159"/>
      <c r="AL510" s="159"/>
      <c r="AM510" s="159"/>
      <c r="AN510" s="159"/>
      <c r="AO510" s="159"/>
      <c r="AP510" s="159"/>
      <c r="AQ510" s="159"/>
      <c r="AR510" s="159"/>
      <c r="AS510" s="159"/>
      <c r="AT510" s="159"/>
      <c r="AU510" s="159"/>
      <c r="AV510" s="159"/>
      <c r="AW510" s="159"/>
      <c r="AX510" s="159"/>
      <c r="AY510" s="159"/>
      <c r="AZ510" s="159"/>
      <c r="BA510" s="159"/>
      <c r="BB510" s="159"/>
      <c r="BC510" s="159"/>
      <c r="BD510" s="159"/>
      <c r="BE510" s="159"/>
      <c r="BF510" s="159"/>
      <c r="BG510" s="159"/>
      <c r="BH510" s="159"/>
      <c r="BI510" s="159"/>
      <c r="BJ510" s="159"/>
      <c r="BK510" s="159"/>
      <c r="BL510" s="159"/>
      <c r="BM510" s="159"/>
      <c r="BN510" s="159"/>
      <c r="BO510" s="159"/>
      <c r="BP510" s="159"/>
      <c r="BQ510" s="159"/>
      <c r="BR510" s="159"/>
      <c r="BS510" s="159"/>
      <c r="BT510" s="159"/>
      <c r="BU510" s="159"/>
      <c r="BV510" s="159"/>
      <c r="BW510" s="159"/>
      <c r="BX510" s="159"/>
      <c r="BY510" s="159"/>
      <c r="BZ510" s="159"/>
      <c r="CA510" s="159"/>
      <c r="CB510" s="159"/>
      <c r="CC510" s="159"/>
      <c r="CD510" s="159"/>
      <c r="CE510" s="159"/>
      <c r="CF510" s="159"/>
      <c r="CG510" s="159"/>
    </row>
    <row r="511" spans="2:85" x14ac:dyDescent="0.2">
      <c r="B511" s="175"/>
      <c r="C511" s="175"/>
      <c r="D511" s="159"/>
      <c r="E511" s="159"/>
      <c r="F511" s="159"/>
      <c r="G511" s="159"/>
      <c r="H511" s="159"/>
      <c r="I511" s="159"/>
      <c r="J511" s="159"/>
      <c r="K511" s="159"/>
      <c r="L511" s="159"/>
      <c r="M511" s="159"/>
      <c r="N511" s="159"/>
      <c r="O511" s="159"/>
      <c r="P511" s="159"/>
      <c r="Q511" s="159"/>
      <c r="R511" s="159"/>
      <c r="S511" s="159"/>
      <c r="T511" s="159"/>
      <c r="U511" s="159"/>
      <c r="V511" s="159"/>
      <c r="W511" s="159"/>
      <c r="X511" s="159"/>
      <c r="Y511" s="159"/>
      <c r="Z511" s="159"/>
      <c r="AA511" s="159"/>
      <c r="AB511" s="159"/>
      <c r="AC511" s="159"/>
      <c r="AD511" s="159"/>
      <c r="AE511" s="159"/>
      <c r="AF511" s="159"/>
      <c r="AG511" s="159"/>
      <c r="AH511" s="159"/>
      <c r="AI511" s="159"/>
      <c r="AJ511" s="159"/>
      <c r="AK511" s="159"/>
      <c r="AL511" s="159"/>
      <c r="AM511" s="159"/>
      <c r="AN511" s="159"/>
      <c r="AO511" s="159"/>
      <c r="AP511" s="159"/>
      <c r="AQ511" s="159"/>
      <c r="AR511" s="159"/>
      <c r="AS511" s="159"/>
      <c r="AT511" s="159"/>
      <c r="AU511" s="159"/>
      <c r="AV511" s="159"/>
      <c r="AW511" s="159"/>
      <c r="AX511" s="159"/>
      <c r="AY511" s="159"/>
      <c r="AZ511" s="159"/>
      <c r="BA511" s="159"/>
      <c r="BB511" s="159"/>
      <c r="BC511" s="159"/>
      <c r="BD511" s="159"/>
      <c r="BE511" s="159"/>
      <c r="BF511" s="159"/>
      <c r="BG511" s="159"/>
      <c r="BH511" s="159"/>
      <c r="BI511" s="159"/>
      <c r="BJ511" s="159"/>
      <c r="BK511" s="159"/>
      <c r="BL511" s="159"/>
      <c r="BM511" s="159"/>
      <c r="BN511" s="159"/>
      <c r="BO511" s="159"/>
      <c r="BP511" s="159"/>
      <c r="BQ511" s="159"/>
      <c r="BR511" s="159"/>
      <c r="BS511" s="159"/>
      <c r="BT511" s="159"/>
      <c r="BU511" s="159"/>
      <c r="BV511" s="159"/>
      <c r="BW511" s="159"/>
      <c r="BX511" s="159"/>
      <c r="BY511" s="159"/>
      <c r="BZ511" s="159"/>
      <c r="CA511" s="159"/>
      <c r="CB511" s="159"/>
      <c r="CC511" s="159"/>
      <c r="CD511" s="159"/>
      <c r="CE511" s="159"/>
      <c r="CF511" s="159"/>
      <c r="CG511" s="159"/>
    </row>
    <row r="512" spans="2:85" x14ac:dyDescent="0.2">
      <c r="B512" s="175"/>
      <c r="C512" s="175"/>
      <c r="D512" s="159"/>
      <c r="E512" s="159"/>
      <c r="F512" s="159"/>
      <c r="G512" s="159"/>
      <c r="H512" s="159"/>
      <c r="I512" s="159"/>
      <c r="J512" s="159"/>
      <c r="K512" s="159"/>
      <c r="L512" s="159"/>
      <c r="M512" s="159"/>
      <c r="N512" s="159"/>
      <c r="O512" s="159"/>
      <c r="P512" s="159"/>
      <c r="Q512" s="159"/>
      <c r="R512" s="159"/>
      <c r="S512" s="159"/>
      <c r="T512" s="159"/>
      <c r="U512" s="159"/>
      <c r="V512" s="159"/>
      <c r="W512" s="159"/>
      <c r="X512" s="159"/>
      <c r="Y512" s="159"/>
      <c r="Z512" s="159"/>
      <c r="AA512" s="159"/>
      <c r="AB512" s="159"/>
      <c r="AC512" s="159"/>
      <c r="AD512" s="159"/>
      <c r="AE512" s="159"/>
      <c r="AF512" s="159"/>
      <c r="AG512" s="159"/>
      <c r="AH512" s="159"/>
      <c r="AI512" s="159"/>
      <c r="AJ512" s="159"/>
      <c r="AK512" s="159"/>
      <c r="AL512" s="159"/>
      <c r="AM512" s="159"/>
      <c r="AN512" s="159"/>
      <c r="AO512" s="159"/>
      <c r="AP512" s="159"/>
      <c r="AQ512" s="159"/>
      <c r="AR512" s="159"/>
      <c r="AS512" s="159"/>
      <c r="AT512" s="159"/>
      <c r="AU512" s="159"/>
      <c r="AV512" s="159"/>
      <c r="AW512" s="159"/>
      <c r="AX512" s="159"/>
      <c r="AY512" s="159"/>
      <c r="AZ512" s="159"/>
      <c r="BA512" s="159"/>
      <c r="BB512" s="159"/>
      <c r="BC512" s="159"/>
      <c r="BD512" s="159"/>
      <c r="BE512" s="159"/>
      <c r="BF512" s="159"/>
      <c r="BG512" s="159"/>
      <c r="BH512" s="159"/>
      <c r="BI512" s="159"/>
      <c r="BJ512" s="159"/>
      <c r="BK512" s="159"/>
      <c r="BL512" s="159"/>
      <c r="BM512" s="159"/>
      <c r="BN512" s="159"/>
      <c r="BO512" s="159"/>
      <c r="BP512" s="159"/>
      <c r="BQ512" s="159"/>
      <c r="BR512" s="159"/>
      <c r="BS512" s="159"/>
      <c r="BT512" s="159"/>
      <c r="BU512" s="159"/>
      <c r="BV512" s="159"/>
      <c r="BW512" s="159"/>
      <c r="BX512" s="159"/>
      <c r="BY512" s="159"/>
      <c r="BZ512" s="159"/>
      <c r="CA512" s="159"/>
      <c r="CB512" s="159"/>
      <c r="CC512" s="159"/>
      <c r="CD512" s="159"/>
      <c r="CE512" s="159"/>
      <c r="CF512" s="159"/>
      <c r="CG512" s="159"/>
    </row>
    <row r="513" spans="2:85" x14ac:dyDescent="0.2">
      <c r="B513" s="175"/>
      <c r="C513" s="175"/>
      <c r="D513" s="159"/>
      <c r="E513" s="159"/>
      <c r="F513" s="159"/>
      <c r="G513" s="159"/>
      <c r="H513" s="159"/>
      <c r="I513" s="159"/>
      <c r="J513" s="159"/>
      <c r="K513" s="159"/>
      <c r="L513" s="159"/>
      <c r="M513" s="159"/>
      <c r="N513" s="159"/>
      <c r="O513" s="159"/>
      <c r="P513" s="159"/>
      <c r="Q513" s="159"/>
      <c r="R513" s="159"/>
      <c r="S513" s="159"/>
      <c r="T513" s="159"/>
      <c r="U513" s="159"/>
      <c r="V513" s="159"/>
      <c r="W513" s="159"/>
      <c r="X513" s="159"/>
      <c r="Y513" s="159"/>
      <c r="Z513" s="159"/>
      <c r="AA513" s="159"/>
      <c r="AB513" s="159"/>
      <c r="AC513" s="159"/>
      <c r="AD513" s="159"/>
      <c r="AE513" s="159"/>
      <c r="AF513" s="159"/>
      <c r="AG513" s="159"/>
      <c r="AH513" s="159"/>
      <c r="AI513" s="159"/>
      <c r="AJ513" s="159"/>
      <c r="AK513" s="159"/>
      <c r="AL513" s="159"/>
      <c r="AM513" s="159"/>
      <c r="AN513" s="159"/>
      <c r="AO513" s="159"/>
      <c r="AP513" s="159"/>
      <c r="AQ513" s="159"/>
      <c r="AR513" s="159"/>
      <c r="AS513" s="159"/>
      <c r="AT513" s="159"/>
      <c r="AU513" s="159"/>
      <c r="AV513" s="159"/>
      <c r="AW513" s="159"/>
      <c r="AX513" s="159"/>
      <c r="AY513" s="159"/>
      <c r="AZ513" s="159"/>
      <c r="BA513" s="159"/>
      <c r="BB513" s="159"/>
      <c r="BC513" s="159"/>
      <c r="BD513" s="159"/>
      <c r="BE513" s="159"/>
      <c r="BF513" s="159"/>
      <c r="BG513" s="159"/>
      <c r="BH513" s="159"/>
      <c r="BI513" s="159"/>
      <c r="BJ513" s="159"/>
      <c r="BK513" s="159"/>
      <c r="BL513" s="159"/>
      <c r="BM513" s="159"/>
      <c r="BN513" s="159"/>
      <c r="BO513" s="159"/>
      <c r="BP513" s="159"/>
      <c r="BQ513" s="159"/>
      <c r="BR513" s="159"/>
      <c r="BS513" s="159"/>
      <c r="BT513" s="159"/>
      <c r="BU513" s="159"/>
      <c r="BV513" s="159"/>
      <c r="BW513" s="159"/>
      <c r="BX513" s="159"/>
      <c r="BY513" s="159"/>
      <c r="BZ513" s="159"/>
      <c r="CA513" s="159"/>
      <c r="CB513" s="159"/>
      <c r="CC513" s="159"/>
      <c r="CD513" s="159"/>
      <c r="CE513" s="159"/>
      <c r="CF513" s="159"/>
      <c r="CG513" s="159"/>
    </row>
    <row r="514" spans="2:85" x14ac:dyDescent="0.2">
      <c r="B514" s="175"/>
      <c r="C514" s="175"/>
      <c r="D514" s="159"/>
      <c r="E514" s="159"/>
      <c r="F514" s="159"/>
      <c r="G514" s="159"/>
      <c r="H514" s="159"/>
      <c r="I514" s="159"/>
      <c r="J514" s="159"/>
      <c r="K514" s="159"/>
      <c r="L514" s="159"/>
      <c r="M514" s="159"/>
      <c r="N514" s="159"/>
      <c r="O514" s="159"/>
      <c r="P514" s="159"/>
      <c r="Q514" s="159"/>
      <c r="R514" s="159"/>
      <c r="S514" s="159"/>
      <c r="T514" s="159"/>
      <c r="U514" s="159"/>
      <c r="V514" s="159"/>
      <c r="W514" s="159"/>
      <c r="X514" s="159"/>
      <c r="Y514" s="159"/>
      <c r="Z514" s="159"/>
      <c r="AA514" s="159"/>
      <c r="AB514" s="159"/>
      <c r="AC514" s="159"/>
      <c r="AD514" s="159"/>
      <c r="AE514" s="159"/>
      <c r="AF514" s="159"/>
      <c r="AG514" s="159"/>
      <c r="AH514" s="159"/>
      <c r="AI514" s="159"/>
      <c r="AJ514" s="159"/>
      <c r="AK514" s="159"/>
      <c r="AL514" s="159"/>
      <c r="AM514" s="159"/>
      <c r="AN514" s="159"/>
      <c r="AO514" s="159"/>
      <c r="AP514" s="159"/>
      <c r="AQ514" s="159"/>
      <c r="AR514" s="159"/>
      <c r="AS514" s="159"/>
      <c r="AT514" s="159"/>
      <c r="AU514" s="159"/>
      <c r="AV514" s="159"/>
      <c r="AW514" s="159"/>
      <c r="AX514" s="159"/>
      <c r="AY514" s="159"/>
      <c r="AZ514" s="159"/>
      <c r="BA514" s="159"/>
      <c r="BB514" s="159"/>
      <c r="BC514" s="159"/>
      <c r="BD514" s="159"/>
      <c r="BE514" s="159"/>
      <c r="BF514" s="159"/>
      <c r="BG514" s="159"/>
      <c r="BH514" s="159"/>
      <c r="BI514" s="159"/>
      <c r="BJ514" s="159"/>
      <c r="BK514" s="159"/>
      <c r="BL514" s="159"/>
      <c r="BM514" s="159"/>
      <c r="BN514" s="159"/>
      <c r="BO514" s="159"/>
      <c r="BP514" s="159"/>
      <c r="BQ514" s="159"/>
      <c r="BR514" s="159"/>
      <c r="BS514" s="159"/>
      <c r="BT514" s="159"/>
      <c r="BU514" s="159"/>
      <c r="BV514" s="159"/>
      <c r="BW514" s="159"/>
      <c r="BX514" s="159"/>
      <c r="BY514" s="159"/>
      <c r="BZ514" s="159"/>
      <c r="CA514" s="159"/>
      <c r="CB514" s="159"/>
      <c r="CC514" s="159"/>
      <c r="CD514" s="159"/>
      <c r="CE514" s="159"/>
      <c r="CF514" s="159"/>
      <c r="CG514" s="159"/>
    </row>
    <row r="515" spans="2:85" x14ac:dyDescent="0.2">
      <c r="B515" s="175"/>
      <c r="C515" s="175"/>
      <c r="D515" s="159"/>
      <c r="E515" s="159"/>
      <c r="F515" s="159"/>
      <c r="G515" s="159"/>
      <c r="H515" s="159"/>
      <c r="I515" s="159"/>
      <c r="J515" s="159"/>
      <c r="K515" s="159"/>
      <c r="L515" s="159"/>
      <c r="M515" s="159"/>
      <c r="N515" s="159"/>
      <c r="O515" s="159"/>
      <c r="P515" s="159"/>
      <c r="Q515" s="159"/>
      <c r="R515" s="159"/>
      <c r="S515" s="159"/>
      <c r="T515" s="159"/>
      <c r="U515" s="159"/>
      <c r="V515" s="159"/>
      <c r="W515" s="159"/>
      <c r="X515" s="159"/>
      <c r="Y515" s="159"/>
      <c r="Z515" s="159"/>
      <c r="AA515" s="159"/>
      <c r="AB515" s="159"/>
      <c r="AC515" s="159"/>
      <c r="AD515" s="159"/>
      <c r="AE515" s="159"/>
      <c r="AF515" s="159"/>
      <c r="AG515" s="159"/>
      <c r="AH515" s="159"/>
      <c r="AI515" s="159"/>
      <c r="AJ515" s="159"/>
      <c r="AK515" s="159"/>
      <c r="AL515" s="159"/>
      <c r="AM515" s="159"/>
      <c r="AN515" s="159"/>
      <c r="AO515" s="159"/>
      <c r="AP515" s="159"/>
      <c r="AQ515" s="159"/>
      <c r="AR515" s="159"/>
      <c r="AS515" s="159"/>
      <c r="AT515" s="159"/>
      <c r="AU515" s="159"/>
      <c r="AV515" s="159"/>
      <c r="AW515" s="159"/>
      <c r="AX515" s="159"/>
      <c r="AY515" s="159"/>
      <c r="AZ515" s="159"/>
      <c r="BA515" s="159"/>
      <c r="BB515" s="159"/>
      <c r="BC515" s="159"/>
      <c r="BD515" s="159"/>
      <c r="BE515" s="159"/>
      <c r="BF515" s="159"/>
      <c r="BG515" s="159"/>
      <c r="BH515" s="159"/>
      <c r="BI515" s="159"/>
      <c r="BJ515" s="159"/>
      <c r="BK515" s="159"/>
      <c r="BL515" s="159"/>
      <c r="BM515" s="159"/>
      <c r="BN515" s="159"/>
      <c r="BO515" s="159"/>
      <c r="BP515" s="159"/>
      <c r="BQ515" s="159"/>
      <c r="BR515" s="159"/>
      <c r="BS515" s="159"/>
      <c r="BT515" s="159"/>
      <c r="BU515" s="159"/>
      <c r="BV515" s="159"/>
      <c r="BW515" s="159"/>
      <c r="BX515" s="159"/>
      <c r="BY515" s="159"/>
      <c r="BZ515" s="159"/>
      <c r="CA515" s="159"/>
      <c r="CB515" s="159"/>
      <c r="CC515" s="159"/>
      <c r="CD515" s="159"/>
      <c r="CE515" s="159"/>
      <c r="CF515" s="159"/>
      <c r="CG515" s="159"/>
    </row>
  </sheetData>
  <sheetProtection algorithmName="SHA-512" hashValue="BKAVb4fdNbUHh77g7NfkzPXTAqMWU1YtjwOfBpvpI93TlC64BcOHf3lZl1asOplJaBwE4aYf3/VY1bn6enniww==" saltValue="7ZaBlhGQJ27q09rQRJulOg==" spinCount="100000" sheet="1" formatCells="0" formatColumns="0" formatRows="0" sort="0" autoFilter="0" pivotTables="0"/>
  <mergeCells count="22">
    <mergeCell ref="I2:I3"/>
    <mergeCell ref="AD2:AF2"/>
    <mergeCell ref="J2:N2"/>
    <mergeCell ref="O2:S2"/>
    <mergeCell ref="T2:X2"/>
    <mergeCell ref="Y2:AC2"/>
    <mergeCell ref="A2:A3"/>
    <mergeCell ref="B2:E2"/>
    <mergeCell ref="F2:F3"/>
    <mergeCell ref="G2:G3"/>
    <mergeCell ref="H2:H3"/>
    <mergeCell ref="AG1:AI1"/>
    <mergeCell ref="AG2:AI2"/>
    <mergeCell ref="AJ2:AL2"/>
    <mergeCell ref="AM2:AR2"/>
    <mergeCell ref="BL1:BT1"/>
    <mergeCell ref="BR2:BT2"/>
    <mergeCell ref="AS2:AX2"/>
    <mergeCell ref="AY2:BD2"/>
    <mergeCell ref="BE2:BJ2"/>
    <mergeCell ref="BL2:BN2"/>
    <mergeCell ref="BO2:BQ2"/>
  </mergeCells>
  <dataValidations xWindow="824" yWindow="459" count="43">
    <dataValidation allowBlank="1" showInputMessage="1" showErrorMessage="1" prompt="Corresponde a la magnitud TOTAL ejecutada en la vigencia." sqref="BS3" xr:uid="{00000000-0002-0000-0200-000000000000}"/>
    <dataValidation allowBlank="1" showInputMessage="1" showErrorMessage="1" prompt="Corresponde a la magnitud TOTAL programada para la vigencia. Debe guardar coherencia con la magnitud relacionada en la columna H." sqref="BR3"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3" xr:uid="{00000000-0002-0000-0200-000002000000}"/>
    <dataValidation allowBlank="1" showInputMessage="1" showErrorMessage="1" prompt="Escoja el objetivo estratégico de la lista desplegable conforme a la meta." sqref="D3" xr:uid="{00000000-0002-0000-0200-000003000000}"/>
    <dataValidation allowBlank="1" showInputMessage="1" showErrorMessage="1" prompt="Escoja el componente de la lista desplegable conforme a la meta." sqref="B3:C3" xr:uid="{00000000-0002-0000-0200-000004000000}"/>
    <dataValidation errorStyle="warning" allowBlank="1" showInputMessage="1" showErrorMessage="1" sqref="AG4:AI5" xr:uid="{00000000-0002-0000-0200-000005000000}"/>
    <dataValidation allowBlank="1" showInputMessage="1" showErrorMessage="1" prompt="Muestra los resultados de la ejecución frente a la programación" sqref="AU3 BA3 AO3 BG3 BT3 L3 Q3 V3 AA3" xr:uid="{00000000-0002-0000-0200-000006000000}"/>
    <dataValidation allowBlank="1" showInputMessage="1" showErrorMessage="1" prompt="Corresponde al porcentaje total programado para la tarea en la vigencia._x000a_" sqref="BL3" xr:uid="{00000000-0002-0000-0200-000007000000}"/>
    <dataValidation allowBlank="1" showInputMessage="1" showErrorMessage="1" prompt="Corresponde al porcentaje total ejecutado para la tarea en la vigencia._x000a_" sqref="BM3" xr:uid="{00000000-0002-0000-0200-000008000000}"/>
    <dataValidation allowBlank="1" showInputMessage="1" showErrorMessage="1" prompt="Corresponde al porcentaje total programado para la actividad en la vigencia." sqref="BO3" xr:uid="{00000000-0002-0000-0200-000009000000}"/>
    <dataValidation allowBlank="1" showInputMessage="1" showErrorMessage="1" prompt="Corresponde al porcentaje total ejecutado para la actividad en la vigencia." sqref="BP3" xr:uid="{00000000-0002-0000-0200-00000A000000}"/>
    <dataValidation allowBlank="1" showInputMessage="1" showErrorMessage="1" prompt="Corresponde a la ponderación de la actividad para la vigencia." sqref="AI3" xr:uid="{00000000-0002-0000-0200-00000B000000}"/>
    <dataValidation allowBlank="1" showInputMessage="1" showErrorMessage="1" prompt="Corresponde a la ponderación de la tarea para la vigencia." sqref="AL3" xr:uid="{00000000-0002-0000-0200-00000C000000}"/>
    <dataValidation allowBlank="1" showInputMessage="1" showErrorMessage="1" prompt="Numerar las actividades con las que considera se da cumplimiento a la meta." sqref="AG3" xr:uid="{00000000-0002-0000-0200-00000D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3" xr:uid="{00000000-0002-0000-0200-00000E000000}"/>
    <dataValidation allowBlank="1" showInputMessage="1" showErrorMessage="1" prompt="Numerar las tareas con las que considera se da cumplimiento a la actividad." sqref="AJ3" xr:uid="{00000000-0002-0000-0200-00000F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3" xr:uid="{00000000-0002-0000-0200-000010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2:AL2" xr:uid="{00000000-0002-0000-0200-000011000000}"/>
    <dataValidation allowBlank="1" showInputMessage="1" showErrorMessage="1" prompt="Este campo se encuentra formulado, por tanto no se debe incluir ningún tipo de información." sqref="AG2:AI2" xr:uid="{00000000-0002-0000-0200-000012000000}"/>
    <dataValidation allowBlank="1" showInputMessage="1" showErrorMessage="1" prompt="Muestra la relación de la ejecución frente a la programación" sqref="AR3 BD3 AX3 BJ3 BN3 BQ3" xr:uid="{00000000-0002-0000-0200-000013000000}"/>
    <dataValidation allowBlank="1" showInputMessage="1" showErrorMessage="1" prompt="Corresponde a la ejecución de tareas para el periodo reportado" sqref="AQ3 BC3 AW3 BI3" xr:uid="{00000000-0002-0000-0200-000014000000}"/>
    <dataValidation allowBlank="1" showInputMessage="1" showErrorMessage="1" prompt="Corresponde a la programación de tareas para el periodo, conforme al cronograma de cumplimiento en la vigencia" sqref="AP3 BB3 AV3 BH3" xr:uid="{00000000-0002-0000-0200-000015000000}"/>
    <dataValidation allowBlank="1" showInputMessage="1" showErrorMessage="1" prompt="Corresponde a la sumatoria de las tareas ejecutadas para el cumplimiento de la actividad" sqref="AZ3 AT3 AN3 BF3" xr:uid="{00000000-0002-0000-0200-000016000000}"/>
    <dataValidation allowBlank="1" showInputMessage="1" showErrorMessage="1" prompt="Corresponde a la sumatoria de las tareas programadas para el cumplimiento de la actividad" sqref="AY3 AM3 AS3 BE3" xr:uid="{00000000-0002-0000-0200-000017000000}"/>
    <dataValidation allowBlank="1" showInputMessage="1" showErrorMessage="1" prompt="Relacione el nombre completo de la dependencia a la que pertenece la meta" sqref="A2:A3" xr:uid="{00000000-0002-0000-0200-000018000000}"/>
    <dataValidation allowBlank="1" showInputMessage="1" showErrorMessage="1" prompt="Relacione el número de la meta que corresponda." sqref="F2:F3" xr:uid="{00000000-0002-0000-0200-000019000000}"/>
    <dataValidation allowBlank="1" showInputMessage="1" showErrorMessage="1" prompt="Relacione la magnitud de la meta programada (vigencia y/o cuatrienio) según aplique." sqref="H2:H3" xr:uid="{00000000-0002-0000-0200-00001A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2:I3" xr:uid="{00000000-0002-0000-0200-00001B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3" xr:uid="{00000000-0002-0000-0200-00001C000000}"/>
    <dataValidation type="list" allowBlank="1" showInputMessage="1" showErrorMessage="1" sqref="F1:O1" xr:uid="{00000000-0002-0000-0200-00001D000000}">
      <formula1>Meses</formula1>
    </dataValidation>
    <dataValidation allowBlank="1" showInputMessage="1" showErrorMessage="1" prompt="Relacione el nombre de la meta del proyecto. Debe guardar coherencia con el registrado en la hoja de vida de indicador." sqref="G2:G3" xr:uid="{00000000-0002-0000-0200-00001E000000}"/>
    <dataValidation allowBlank="1" showInputMessage="1" showErrorMessage="1" prompt="Corresponde a la magnitud programada para el primer trimestre. Tener presente si ésta depende o no del avance de las actividades de la pestaña 3." sqref="J3" xr:uid="{00000000-0002-0000-0200-00001F000000}"/>
    <dataValidation allowBlank="1" showInputMessage="1" showErrorMessage="1" prompt="Corresponde a la magnitud ejecutada para el primer trimestre. Tener presente si ésta depende o no del avance de las actividades de la pestaña 3." sqref="K3" xr:uid="{00000000-0002-0000-0200-000020000000}"/>
    <dataValidation allowBlank="1" showInputMessage="1" showErrorMessage="1" prompt="Corresponde a la magnitud programada para el segundo trimestre. Tener presente si ésta depende o no del avance de las actividades de la pestaña 3." sqref="O3" xr:uid="{00000000-0002-0000-0200-000021000000}"/>
    <dataValidation allowBlank="1" showInputMessage="1" showErrorMessage="1" prompt="Corresponde a la magnitud ejecutada para el segundo trimestre. Tener presente si ésta depende o no del avance de las actividades de la pestaña 3." sqref="P3" xr:uid="{00000000-0002-0000-0200-000022000000}"/>
    <dataValidation allowBlank="1" showInputMessage="1" showErrorMessage="1" prompt="Corresponde a la magnitud programada para el tercer trimestre. Tener presente si ésta depende o no del avance de las actividades de la pestaña 3." sqref="T3" xr:uid="{00000000-0002-0000-0200-000023000000}"/>
    <dataValidation allowBlank="1" showInputMessage="1" showErrorMessage="1" prompt="Corresponde a la magnitud ejecutada para el tercer trimestre. Tener presente si ésta depende o no del avance de las actividades de la pestaña 3." sqref="U3" xr:uid="{00000000-0002-0000-0200-000024000000}"/>
    <dataValidation allowBlank="1" showInputMessage="1" showErrorMessage="1" prompt="Corresponde a la magnitud ejecutada para el cuarto trimestre. Tener presente si ésta depende o no del avance de las actividades de la pestaña 3." sqref="Z3" xr:uid="{00000000-0002-0000-0200-000025000000}"/>
    <dataValidation allowBlank="1" showInputMessage="1" showErrorMessage="1" prompt="Corresponde a la magnitud programada para el cuarto trimestre. Tener presente si ésta depende o no del avance de las actividades de la pestaña 3." sqref="Y3" xr:uid="{00000000-0002-0000-0200-000026000000}"/>
    <dataValidation allowBlank="1" showInputMessage="1" showErrorMessage="1" prompt="Relacione el nombre de las evidencias que dan cuenta de la gestión trimestral. Deben ser cargadas por trimestre en la carpeta destinada para ello." sqref="N3 S3 X3 AC3" xr:uid="{00000000-0002-0000-0200-000027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3 R3 W3 AB3" xr:uid="{00000000-0002-0000-0200-000028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3" xr:uid="{00000000-0002-0000-0200-000029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3" xr:uid="{00000000-0002-0000-0200-00002A000000}"/>
  </dataValidations>
  <pageMargins left="0.7" right="0.7" top="0.75" bottom="0.75" header="0.3" footer="0.3"/>
  <pageSetup paperSize="9" orientation="portrait" r:id="rId1"/>
  <ignoredErrors>
    <ignoredError sqref="Q4" unlockedFormula="1"/>
  </ignoredErrors>
  <legacyDrawing r:id="rId2"/>
  <extLst>
    <ext xmlns:x14="http://schemas.microsoft.com/office/spreadsheetml/2009/9/main" uri="{CCE6A557-97BC-4b89-ADB6-D9C93CAAB3DF}">
      <x14:dataValidations xmlns:xm="http://schemas.microsoft.com/office/excel/2006/main" xWindow="824" yWindow="459" count="5">
        <x14:dataValidation type="list" allowBlank="1" showInputMessage="1" showErrorMessage="1" xr:uid="{00000000-0002-0000-0200-00002B000000}">
          <x14:formula1>
            <xm:f>LISTAS_1!$P$2:$P$4</xm:f>
          </x14:formula1>
          <xm:sqref>B4:B5</xm:sqref>
        </x14:dataValidation>
        <x14:dataValidation type="list" allowBlank="1" showInputMessage="1" showErrorMessage="1" xr:uid="{00000000-0002-0000-0200-00002C000000}">
          <x14:formula1>
            <xm:f>LISTAS_1!$R$2:$R$8</xm:f>
          </x14:formula1>
          <xm:sqref>D4:D5</xm:sqref>
        </x14:dataValidation>
        <x14:dataValidation type="list" allowBlank="1" showInputMessage="1" showErrorMessage="1" xr:uid="{00000000-0002-0000-0200-00002D000000}">
          <x14:formula1>
            <xm:f>LISTAS_1!$Q$2:$Q$7</xm:f>
          </x14:formula1>
          <xm:sqref>C4:C5</xm:sqref>
        </x14:dataValidation>
        <x14:dataValidation type="list" allowBlank="1" showInputMessage="1" showErrorMessage="1" xr:uid="{00000000-0002-0000-0200-00002E000000}">
          <x14:formula1>
            <xm:f>LISTAS_1!$D$2:$D$38</xm:f>
          </x14:formula1>
          <xm:sqref>A4:A5</xm:sqref>
        </x14:dataValidation>
        <x14:dataValidation type="list" allowBlank="1" showInputMessage="1" showErrorMessage="1" xr:uid="{00000000-0002-0000-0200-00002F000000}">
          <x14:formula1>
            <xm:f>LISTAS_1!$K$2:$K$3</xm:f>
          </x14:formula1>
          <xm:sqref>I4:I5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68">
        <v>1</v>
      </c>
      <c r="C2" s="366" t="s">
        <v>141</v>
      </c>
      <c r="D2" s="367"/>
      <c r="E2" s="26"/>
    </row>
    <row r="3" spans="2:5" s="25" customFormat="1" x14ac:dyDescent="0.25">
      <c r="B3" s="368"/>
      <c r="C3" s="27">
        <v>1</v>
      </c>
      <c r="D3" s="28" t="s">
        <v>504</v>
      </c>
      <c r="E3" s="26"/>
    </row>
    <row r="4" spans="2:5" s="25" customFormat="1" x14ac:dyDescent="0.25">
      <c r="B4" s="368"/>
      <c r="C4" s="27">
        <v>2</v>
      </c>
      <c r="D4" s="28" t="s">
        <v>505</v>
      </c>
      <c r="E4" s="26"/>
    </row>
    <row r="5" spans="2:5" s="25" customFormat="1" x14ac:dyDescent="0.25">
      <c r="B5" s="368"/>
      <c r="C5" s="27">
        <v>3</v>
      </c>
      <c r="D5" s="28" t="s">
        <v>506</v>
      </c>
      <c r="E5" s="26"/>
    </row>
    <row r="6" spans="2:5" s="25" customFormat="1" ht="24" x14ac:dyDescent="0.25">
      <c r="B6" s="368"/>
      <c r="C6" s="27">
        <v>4</v>
      </c>
      <c r="D6" s="28" t="s">
        <v>507</v>
      </c>
      <c r="E6" s="26"/>
    </row>
    <row r="7" spans="2:5" s="25" customFormat="1" ht="24" x14ac:dyDescent="0.25">
      <c r="B7" s="368"/>
      <c r="C7" s="27">
        <v>5</v>
      </c>
      <c r="D7" s="28" t="s">
        <v>508</v>
      </c>
      <c r="E7" s="26"/>
    </row>
    <row r="8" spans="2:5" s="25" customFormat="1" ht="24" x14ac:dyDescent="0.25">
      <c r="B8" s="368"/>
      <c r="C8" s="27">
        <v>6</v>
      </c>
      <c r="D8" s="28" t="s">
        <v>509</v>
      </c>
      <c r="E8" s="26"/>
    </row>
    <row r="9" spans="2:5" s="25" customFormat="1" ht="24" x14ac:dyDescent="0.25">
      <c r="B9" s="368"/>
      <c r="C9" s="27">
        <v>7</v>
      </c>
      <c r="D9" s="28" t="s">
        <v>510</v>
      </c>
      <c r="E9" s="26"/>
    </row>
    <row r="10" spans="2:5" s="25" customFormat="1" x14ac:dyDescent="0.25">
      <c r="B10" s="363">
        <v>2</v>
      </c>
      <c r="C10" s="366" t="s">
        <v>142</v>
      </c>
      <c r="D10" s="367"/>
      <c r="E10" s="26"/>
    </row>
    <row r="11" spans="2:5" s="25" customFormat="1" x14ac:dyDescent="0.25">
      <c r="B11" s="364"/>
      <c r="C11" s="27">
        <v>8</v>
      </c>
      <c r="D11" s="28" t="s">
        <v>511</v>
      </c>
      <c r="E11" s="26"/>
    </row>
    <row r="12" spans="2:5" s="25" customFormat="1" ht="24" x14ac:dyDescent="0.25">
      <c r="B12" s="364"/>
      <c r="C12" s="27">
        <v>9</v>
      </c>
      <c r="D12" s="28" t="s">
        <v>512</v>
      </c>
      <c r="E12" s="26"/>
    </row>
    <row r="13" spans="2:5" s="25" customFormat="1" ht="24" x14ac:dyDescent="0.25">
      <c r="B13" s="364"/>
      <c r="C13" s="27">
        <v>10</v>
      </c>
      <c r="D13" s="28" t="s">
        <v>513</v>
      </c>
      <c r="E13" s="26"/>
    </row>
    <row r="14" spans="2:5" s="25" customFormat="1" ht="24" x14ac:dyDescent="0.25">
      <c r="B14" s="364"/>
      <c r="C14" s="27">
        <v>11</v>
      </c>
      <c r="D14" s="28" t="s">
        <v>514</v>
      </c>
      <c r="E14" s="26"/>
    </row>
    <row r="15" spans="2:5" s="25" customFormat="1" ht="36" x14ac:dyDescent="0.25">
      <c r="B15" s="364"/>
      <c r="C15" s="27">
        <v>12</v>
      </c>
      <c r="D15" s="28" t="s">
        <v>515</v>
      </c>
      <c r="E15" s="26"/>
    </row>
    <row r="16" spans="2:5" s="25" customFormat="1" ht="24" x14ac:dyDescent="0.25">
      <c r="B16" s="364"/>
      <c r="C16" s="27">
        <v>13</v>
      </c>
      <c r="D16" s="28" t="s">
        <v>516</v>
      </c>
      <c r="E16" s="26"/>
    </row>
    <row r="17" spans="2:5" s="25" customFormat="1" ht="24" x14ac:dyDescent="0.25">
      <c r="B17" s="364"/>
      <c r="C17" s="27">
        <v>14</v>
      </c>
      <c r="D17" s="28" t="s">
        <v>517</v>
      </c>
      <c r="E17" s="26"/>
    </row>
    <row r="18" spans="2:5" s="25" customFormat="1" ht="24" x14ac:dyDescent="0.25">
      <c r="B18" s="365"/>
      <c r="C18" s="27">
        <v>15</v>
      </c>
      <c r="D18" s="28" t="s">
        <v>518</v>
      </c>
      <c r="E18" s="26"/>
    </row>
    <row r="19" spans="2:5" s="25" customFormat="1" x14ac:dyDescent="0.25">
      <c r="B19" s="363">
        <v>3</v>
      </c>
      <c r="C19" s="366" t="s">
        <v>143</v>
      </c>
      <c r="D19" s="367"/>
      <c r="E19" s="26"/>
    </row>
    <row r="20" spans="2:5" s="25" customFormat="1" x14ac:dyDescent="0.25">
      <c r="B20" s="364"/>
      <c r="C20" s="27">
        <v>16</v>
      </c>
      <c r="D20" s="28" t="s">
        <v>519</v>
      </c>
      <c r="E20" s="26"/>
    </row>
    <row r="21" spans="2:5" s="25" customFormat="1" ht="24" x14ac:dyDescent="0.25">
      <c r="B21" s="364"/>
      <c r="C21" s="27">
        <v>17</v>
      </c>
      <c r="D21" s="28" t="s">
        <v>520</v>
      </c>
      <c r="E21" s="26"/>
    </row>
    <row r="22" spans="2:5" s="25" customFormat="1" x14ac:dyDescent="0.25">
      <c r="B22" s="364"/>
      <c r="C22" s="27">
        <v>18</v>
      </c>
      <c r="D22" s="28" t="s">
        <v>521</v>
      </c>
      <c r="E22" s="26"/>
    </row>
    <row r="23" spans="2:5" s="25" customFormat="1" x14ac:dyDescent="0.25">
      <c r="B23" s="364"/>
      <c r="C23" s="27">
        <v>19</v>
      </c>
      <c r="D23" s="28" t="s">
        <v>522</v>
      </c>
      <c r="E23" s="26"/>
    </row>
    <row r="24" spans="2:5" s="25" customFormat="1" x14ac:dyDescent="0.25">
      <c r="B24" s="364"/>
      <c r="C24" s="27">
        <v>20</v>
      </c>
      <c r="D24" s="28" t="s">
        <v>523</v>
      </c>
      <c r="E24" s="26"/>
    </row>
    <row r="25" spans="2:5" s="25" customFormat="1" x14ac:dyDescent="0.25">
      <c r="B25" s="364"/>
      <c r="C25" s="29">
        <v>21</v>
      </c>
      <c r="D25" s="30" t="s">
        <v>524</v>
      </c>
      <c r="E25" s="26"/>
    </row>
    <row r="26" spans="2:5" s="25" customFormat="1" ht="24" x14ac:dyDescent="0.25">
      <c r="B26" s="364"/>
      <c r="C26" s="27">
        <v>22</v>
      </c>
      <c r="D26" s="28" t="s">
        <v>525</v>
      </c>
      <c r="E26" s="26"/>
    </row>
    <row r="27" spans="2:5" s="25" customFormat="1" ht="24" x14ac:dyDescent="0.25">
      <c r="B27" s="364"/>
      <c r="C27" s="27">
        <v>23</v>
      </c>
      <c r="D27" s="28" t="s">
        <v>526</v>
      </c>
      <c r="E27" s="26"/>
    </row>
    <row r="28" spans="2:5" s="25" customFormat="1" x14ac:dyDescent="0.25">
      <c r="B28" s="364"/>
      <c r="C28" s="27">
        <v>24</v>
      </c>
      <c r="D28" s="28" t="s">
        <v>527</v>
      </c>
      <c r="E28" s="26"/>
    </row>
    <row r="29" spans="2:5" s="25" customFormat="1" x14ac:dyDescent="0.25">
      <c r="B29" s="364"/>
      <c r="C29" s="27">
        <v>25</v>
      </c>
      <c r="D29" s="28" t="s">
        <v>528</v>
      </c>
      <c r="E29" s="26"/>
    </row>
    <row r="30" spans="2:5" s="25" customFormat="1" ht="36" x14ac:dyDescent="0.25">
      <c r="B30" s="364"/>
      <c r="C30" s="27">
        <v>26</v>
      </c>
      <c r="D30" s="28" t="s">
        <v>529</v>
      </c>
      <c r="E30" s="26"/>
    </row>
    <row r="31" spans="2:5" s="25" customFormat="1" ht="24" x14ac:dyDescent="0.25">
      <c r="B31" s="364"/>
      <c r="C31" s="27">
        <v>27</v>
      </c>
      <c r="D31" s="28" t="s">
        <v>530</v>
      </c>
      <c r="E31" s="26"/>
    </row>
    <row r="32" spans="2:5" s="25" customFormat="1" x14ac:dyDescent="0.25">
      <c r="B32" s="365"/>
      <c r="C32" s="27">
        <v>28</v>
      </c>
      <c r="D32" s="28" t="s">
        <v>531</v>
      </c>
      <c r="E32" s="26"/>
    </row>
    <row r="33" spans="2:5" s="25" customFormat="1" x14ac:dyDescent="0.25">
      <c r="B33" s="363">
        <v>4</v>
      </c>
      <c r="C33" s="366" t="s">
        <v>144</v>
      </c>
      <c r="D33" s="367"/>
      <c r="E33" s="26"/>
    </row>
    <row r="34" spans="2:5" s="25" customFormat="1" x14ac:dyDescent="0.25">
      <c r="B34" s="364"/>
      <c r="C34" s="27">
        <v>29</v>
      </c>
      <c r="D34" s="28" t="s">
        <v>145</v>
      </c>
      <c r="E34" s="26"/>
    </row>
    <row r="35" spans="2:5" s="25" customFormat="1" x14ac:dyDescent="0.25">
      <c r="B35" s="364"/>
      <c r="C35" s="27">
        <v>30</v>
      </c>
      <c r="D35" s="28" t="s">
        <v>146</v>
      </c>
      <c r="E35" s="26"/>
    </row>
    <row r="36" spans="2:5" s="25" customFormat="1" x14ac:dyDescent="0.25">
      <c r="B36" s="364"/>
      <c r="C36" s="27">
        <v>31</v>
      </c>
      <c r="D36" s="28" t="s">
        <v>147</v>
      </c>
      <c r="E36" s="26"/>
    </row>
    <row r="37" spans="2:5" s="25" customFormat="1" x14ac:dyDescent="0.25">
      <c r="B37" s="364"/>
      <c r="C37" s="27">
        <v>32</v>
      </c>
      <c r="D37" s="28" t="s">
        <v>148</v>
      </c>
      <c r="E37" s="26"/>
    </row>
    <row r="38" spans="2:5" s="25" customFormat="1" ht="24" x14ac:dyDescent="0.25">
      <c r="B38" s="364"/>
      <c r="C38" s="27">
        <v>33</v>
      </c>
      <c r="D38" s="28" t="s">
        <v>149</v>
      </c>
      <c r="E38" s="26"/>
    </row>
    <row r="39" spans="2:5" s="25" customFormat="1" x14ac:dyDescent="0.25">
      <c r="B39" s="364"/>
      <c r="C39" s="27">
        <v>34</v>
      </c>
      <c r="D39" s="28" t="s">
        <v>150</v>
      </c>
      <c r="E39" s="26"/>
    </row>
    <row r="40" spans="2:5" s="25" customFormat="1" ht="36" x14ac:dyDescent="0.25">
      <c r="B40" s="364"/>
      <c r="C40" s="27">
        <v>35</v>
      </c>
      <c r="D40" s="28" t="s">
        <v>151</v>
      </c>
      <c r="E40" s="26"/>
    </row>
    <row r="41" spans="2:5" s="25" customFormat="1" ht="24" x14ac:dyDescent="0.25">
      <c r="B41" s="364"/>
      <c r="C41" s="27">
        <v>36</v>
      </c>
      <c r="D41" s="28" t="s">
        <v>152</v>
      </c>
      <c r="E41" s="26"/>
    </row>
    <row r="42" spans="2:5" s="25" customFormat="1" ht="36" x14ac:dyDescent="0.25">
      <c r="B42" s="364"/>
      <c r="C42" s="27">
        <v>37</v>
      </c>
      <c r="D42" s="28" t="s">
        <v>153</v>
      </c>
      <c r="E42" s="26"/>
    </row>
    <row r="43" spans="2:5" s="25" customFormat="1" ht="24" x14ac:dyDescent="0.25">
      <c r="B43" s="365"/>
      <c r="C43" s="27">
        <v>38</v>
      </c>
      <c r="D43" s="28" t="s">
        <v>154</v>
      </c>
      <c r="E43" s="26"/>
    </row>
    <row r="44" spans="2:5" s="25" customFormat="1" x14ac:dyDescent="0.25">
      <c r="B44" s="363">
        <v>5</v>
      </c>
      <c r="C44" s="366" t="s">
        <v>155</v>
      </c>
      <c r="D44" s="367"/>
      <c r="E44" s="26"/>
    </row>
    <row r="45" spans="2:5" s="25" customFormat="1" x14ac:dyDescent="0.25">
      <c r="B45" s="364"/>
      <c r="C45" s="27">
        <v>39</v>
      </c>
      <c r="D45" s="28" t="s">
        <v>156</v>
      </c>
      <c r="E45" s="26"/>
    </row>
    <row r="46" spans="2:5" s="25" customFormat="1" x14ac:dyDescent="0.25">
      <c r="B46" s="364"/>
      <c r="C46" s="27">
        <v>40</v>
      </c>
      <c r="D46" s="28" t="s">
        <v>157</v>
      </c>
      <c r="E46" s="26"/>
    </row>
    <row r="47" spans="2:5" s="25" customFormat="1" x14ac:dyDescent="0.25">
      <c r="B47" s="364"/>
      <c r="C47" s="27">
        <v>41</v>
      </c>
      <c r="D47" s="28" t="s">
        <v>158</v>
      </c>
      <c r="E47" s="26"/>
    </row>
    <row r="48" spans="2:5" s="25" customFormat="1" ht="24" x14ac:dyDescent="0.25">
      <c r="B48" s="364"/>
      <c r="C48" s="27">
        <v>42</v>
      </c>
      <c r="D48" s="28" t="s">
        <v>159</v>
      </c>
      <c r="E48" s="26"/>
    </row>
    <row r="49" spans="2:5" s="25" customFormat="1" x14ac:dyDescent="0.25">
      <c r="B49" s="364"/>
      <c r="C49" s="27">
        <v>43</v>
      </c>
      <c r="D49" s="28" t="s">
        <v>160</v>
      </c>
      <c r="E49" s="26"/>
    </row>
    <row r="50" spans="2:5" s="25" customFormat="1" ht="24" x14ac:dyDescent="0.25">
      <c r="B50" s="364"/>
      <c r="C50" s="27">
        <v>44</v>
      </c>
      <c r="D50" s="28" t="s">
        <v>161</v>
      </c>
      <c r="E50" s="26"/>
    </row>
    <row r="51" spans="2:5" s="25" customFormat="1" ht="24" x14ac:dyDescent="0.25">
      <c r="B51" s="364"/>
      <c r="C51" s="27">
        <v>45</v>
      </c>
      <c r="D51" s="28" t="s">
        <v>162</v>
      </c>
      <c r="E51" s="26"/>
    </row>
    <row r="52" spans="2:5" s="25" customFormat="1" x14ac:dyDescent="0.25">
      <c r="B52" s="364"/>
      <c r="C52" s="27">
        <v>46</v>
      </c>
      <c r="D52" s="28" t="s">
        <v>163</v>
      </c>
      <c r="E52" s="26"/>
    </row>
    <row r="53" spans="2:5" s="25" customFormat="1" x14ac:dyDescent="0.25">
      <c r="B53" s="365"/>
      <c r="C53" s="27">
        <v>47</v>
      </c>
      <c r="D53" s="28" t="s">
        <v>164</v>
      </c>
      <c r="E53" s="26"/>
    </row>
    <row r="54" spans="2:5" s="25" customFormat="1" x14ac:dyDescent="0.25">
      <c r="B54" s="363">
        <v>6</v>
      </c>
      <c r="C54" s="366" t="s">
        <v>165</v>
      </c>
      <c r="D54" s="367"/>
      <c r="E54" s="26"/>
    </row>
    <row r="55" spans="2:5" s="25" customFormat="1" x14ac:dyDescent="0.25">
      <c r="B55" s="364"/>
      <c r="C55" s="27">
        <v>48</v>
      </c>
      <c r="D55" s="28" t="s">
        <v>166</v>
      </c>
      <c r="E55" s="26"/>
    </row>
    <row r="56" spans="2:5" s="25" customFormat="1" ht="24" x14ac:dyDescent="0.25">
      <c r="B56" s="364"/>
      <c r="C56" s="27">
        <v>49</v>
      </c>
      <c r="D56" s="28" t="s">
        <v>167</v>
      </c>
      <c r="E56" s="26"/>
    </row>
    <row r="57" spans="2:5" s="25" customFormat="1" ht="24" x14ac:dyDescent="0.25">
      <c r="B57" s="364"/>
      <c r="C57" s="27">
        <v>50</v>
      </c>
      <c r="D57" s="28" t="s">
        <v>168</v>
      </c>
      <c r="E57" s="26"/>
    </row>
    <row r="58" spans="2:5" s="25" customFormat="1" ht="24" x14ac:dyDescent="0.25">
      <c r="B58" s="364"/>
      <c r="C58" s="27">
        <v>51</v>
      </c>
      <c r="D58" s="28" t="s">
        <v>169</v>
      </c>
      <c r="E58" s="26"/>
    </row>
    <row r="59" spans="2:5" s="25" customFormat="1" x14ac:dyDescent="0.25">
      <c r="B59" s="364"/>
      <c r="C59" s="27">
        <v>52</v>
      </c>
      <c r="D59" s="28" t="s">
        <v>170</v>
      </c>
      <c r="E59" s="26"/>
    </row>
    <row r="60" spans="2:5" s="25" customFormat="1" x14ac:dyDescent="0.25">
      <c r="B60" s="364"/>
      <c r="C60" s="27">
        <v>53</v>
      </c>
      <c r="D60" s="28" t="s">
        <v>171</v>
      </c>
      <c r="E60" s="26"/>
    </row>
    <row r="61" spans="2:5" s="25" customFormat="1" ht="24" x14ac:dyDescent="0.25">
      <c r="B61" s="364"/>
      <c r="C61" s="27">
        <v>54</v>
      </c>
      <c r="D61" s="28" t="s">
        <v>172</v>
      </c>
      <c r="E61" s="26"/>
    </row>
    <row r="62" spans="2:5" s="25" customFormat="1" x14ac:dyDescent="0.25">
      <c r="B62" s="365"/>
      <c r="C62" s="27">
        <v>55</v>
      </c>
      <c r="D62" s="28" t="s">
        <v>173</v>
      </c>
      <c r="E62" s="26"/>
    </row>
    <row r="63" spans="2:5" s="25" customFormat="1" x14ac:dyDescent="0.25">
      <c r="B63" s="363">
        <v>7</v>
      </c>
      <c r="C63" s="366" t="s">
        <v>174</v>
      </c>
      <c r="D63" s="367"/>
      <c r="E63" s="26"/>
    </row>
    <row r="64" spans="2:5" s="25" customFormat="1" x14ac:dyDescent="0.25">
      <c r="B64" s="364"/>
      <c r="C64" s="27">
        <v>56</v>
      </c>
      <c r="D64" s="28" t="s">
        <v>175</v>
      </c>
      <c r="E64" s="26"/>
    </row>
    <row r="65" spans="2:5" s="25" customFormat="1" x14ac:dyDescent="0.25">
      <c r="B65" s="364"/>
      <c r="C65" s="27">
        <v>57</v>
      </c>
      <c r="D65" s="28" t="s">
        <v>176</v>
      </c>
      <c r="E65" s="26"/>
    </row>
    <row r="66" spans="2:5" s="25" customFormat="1" x14ac:dyDescent="0.25">
      <c r="B66" s="364"/>
      <c r="C66" s="27">
        <v>58</v>
      </c>
      <c r="D66" s="28" t="s">
        <v>177</v>
      </c>
      <c r="E66" s="26"/>
    </row>
    <row r="67" spans="2:5" s="25" customFormat="1" ht="24" x14ac:dyDescent="0.25">
      <c r="B67" s="364"/>
      <c r="C67" s="27">
        <v>59</v>
      </c>
      <c r="D67" s="28" t="s">
        <v>178</v>
      </c>
      <c r="E67" s="26"/>
    </row>
    <row r="68" spans="2:5" s="25" customFormat="1" ht="24" x14ac:dyDescent="0.25">
      <c r="B68" s="365"/>
      <c r="C68" s="27">
        <v>60</v>
      </c>
      <c r="D68" s="28" t="s">
        <v>179</v>
      </c>
      <c r="E68" s="26"/>
    </row>
    <row r="69" spans="2:5" s="25" customFormat="1" x14ac:dyDescent="0.25">
      <c r="B69" s="363">
        <v>8</v>
      </c>
      <c r="C69" s="366" t="s">
        <v>180</v>
      </c>
      <c r="D69" s="367"/>
      <c r="E69" s="26"/>
    </row>
    <row r="70" spans="2:5" s="25" customFormat="1" x14ac:dyDescent="0.25">
      <c r="B70" s="364"/>
      <c r="C70" s="27">
        <v>61</v>
      </c>
      <c r="D70" s="28" t="s">
        <v>181</v>
      </c>
      <c r="E70" s="26"/>
    </row>
    <row r="71" spans="2:5" s="25" customFormat="1" x14ac:dyDescent="0.25">
      <c r="B71" s="364"/>
      <c r="C71" s="27">
        <v>62</v>
      </c>
      <c r="D71" s="28" t="s">
        <v>182</v>
      </c>
      <c r="E71" s="26"/>
    </row>
    <row r="72" spans="2:5" s="25" customFormat="1" ht="24" x14ac:dyDescent="0.25">
      <c r="B72" s="364"/>
      <c r="C72" s="27">
        <v>63</v>
      </c>
      <c r="D72" s="28" t="s">
        <v>183</v>
      </c>
      <c r="E72" s="26"/>
    </row>
    <row r="73" spans="2:5" s="25" customFormat="1" ht="24" x14ac:dyDescent="0.25">
      <c r="B73" s="364"/>
      <c r="C73" s="27">
        <v>64</v>
      </c>
      <c r="D73" s="28" t="s">
        <v>184</v>
      </c>
      <c r="E73" s="26"/>
    </row>
    <row r="74" spans="2:5" s="25" customFormat="1" x14ac:dyDescent="0.25">
      <c r="B74" s="364"/>
      <c r="C74" s="27">
        <v>65</v>
      </c>
      <c r="D74" s="28" t="s">
        <v>185</v>
      </c>
      <c r="E74" s="26"/>
    </row>
    <row r="75" spans="2:5" s="25" customFormat="1" x14ac:dyDescent="0.25">
      <c r="B75" s="364"/>
      <c r="C75" s="27">
        <v>66</v>
      </c>
      <c r="D75" s="28" t="s">
        <v>186</v>
      </c>
      <c r="E75" s="26"/>
    </row>
    <row r="76" spans="2:5" s="25" customFormat="1" ht="24" x14ac:dyDescent="0.25">
      <c r="B76" s="364"/>
      <c r="C76" s="27">
        <v>67</v>
      </c>
      <c r="D76" s="28" t="s">
        <v>187</v>
      </c>
      <c r="E76" s="26"/>
    </row>
    <row r="77" spans="2:5" s="25" customFormat="1" x14ac:dyDescent="0.25">
      <c r="B77" s="364"/>
      <c r="C77" s="27">
        <v>68</v>
      </c>
      <c r="D77" s="28" t="s">
        <v>188</v>
      </c>
      <c r="E77" s="26"/>
    </row>
    <row r="78" spans="2:5" s="25" customFormat="1" x14ac:dyDescent="0.25">
      <c r="B78" s="364"/>
      <c r="C78" s="27">
        <v>69</v>
      </c>
      <c r="D78" s="28" t="s">
        <v>189</v>
      </c>
      <c r="E78" s="26"/>
    </row>
    <row r="79" spans="2:5" s="25" customFormat="1" x14ac:dyDescent="0.25">
      <c r="B79" s="364"/>
      <c r="C79" s="27">
        <v>70</v>
      </c>
      <c r="D79" s="28" t="s">
        <v>190</v>
      </c>
      <c r="E79" s="26"/>
    </row>
    <row r="80" spans="2:5" s="25" customFormat="1" ht="24" x14ac:dyDescent="0.25">
      <c r="B80" s="364"/>
      <c r="C80" s="27">
        <v>71</v>
      </c>
      <c r="D80" s="28" t="s">
        <v>191</v>
      </c>
      <c r="E80" s="26"/>
    </row>
    <row r="81" spans="2:5" s="25" customFormat="1" x14ac:dyDescent="0.25">
      <c r="B81" s="365"/>
      <c r="C81" s="27">
        <v>72</v>
      </c>
      <c r="D81" s="28" t="s">
        <v>192</v>
      </c>
      <c r="E81" s="26"/>
    </row>
    <row r="82" spans="2:5" s="25" customFormat="1" x14ac:dyDescent="0.25">
      <c r="B82" s="363">
        <v>9</v>
      </c>
      <c r="C82" s="366" t="s">
        <v>193</v>
      </c>
      <c r="D82" s="367"/>
      <c r="E82" s="26"/>
    </row>
    <row r="83" spans="2:5" s="25" customFormat="1" ht="24" x14ac:dyDescent="0.25">
      <c r="B83" s="364"/>
      <c r="C83" s="27">
        <v>73</v>
      </c>
      <c r="D83" s="28" t="s">
        <v>194</v>
      </c>
      <c r="E83" s="26"/>
    </row>
    <row r="84" spans="2:5" s="25" customFormat="1" ht="24" x14ac:dyDescent="0.25">
      <c r="B84" s="364"/>
      <c r="C84" s="27">
        <v>74</v>
      </c>
      <c r="D84" s="28" t="s">
        <v>195</v>
      </c>
      <c r="E84" s="26"/>
    </row>
    <row r="85" spans="2:5" s="25" customFormat="1" ht="24" x14ac:dyDescent="0.25">
      <c r="B85" s="364"/>
      <c r="C85" s="27">
        <v>75</v>
      </c>
      <c r="D85" s="28" t="s">
        <v>196</v>
      </c>
      <c r="E85" s="26"/>
    </row>
    <row r="86" spans="2:5" s="25" customFormat="1" ht="24" x14ac:dyDescent="0.25">
      <c r="B86" s="364"/>
      <c r="C86" s="27">
        <v>76</v>
      </c>
      <c r="D86" s="28" t="s">
        <v>197</v>
      </c>
      <c r="E86" s="26"/>
    </row>
    <row r="87" spans="2:5" s="25" customFormat="1" ht="24" x14ac:dyDescent="0.25">
      <c r="B87" s="364"/>
      <c r="C87" s="27">
        <v>77</v>
      </c>
      <c r="D87" s="28" t="s">
        <v>198</v>
      </c>
      <c r="E87" s="26"/>
    </row>
    <row r="88" spans="2:5" s="25" customFormat="1" ht="24" x14ac:dyDescent="0.25">
      <c r="B88" s="364"/>
      <c r="C88" s="27">
        <v>78</v>
      </c>
      <c r="D88" s="28" t="s">
        <v>199</v>
      </c>
      <c r="E88" s="26"/>
    </row>
    <row r="89" spans="2:5" s="25" customFormat="1" ht="24" x14ac:dyDescent="0.25">
      <c r="B89" s="364"/>
      <c r="C89" s="27">
        <v>79</v>
      </c>
      <c r="D89" s="28" t="s">
        <v>200</v>
      </c>
      <c r="E89" s="26"/>
    </row>
    <row r="90" spans="2:5" s="25" customFormat="1" x14ac:dyDescent="0.25">
      <c r="B90" s="365"/>
      <c r="C90" s="27">
        <v>80</v>
      </c>
      <c r="D90" s="28" t="s">
        <v>201</v>
      </c>
      <c r="E90" s="26"/>
    </row>
    <row r="91" spans="2:5" s="25" customFormat="1" x14ac:dyDescent="0.25">
      <c r="B91" s="363">
        <v>10</v>
      </c>
      <c r="C91" s="366" t="s">
        <v>202</v>
      </c>
      <c r="D91" s="367"/>
      <c r="E91" s="26"/>
    </row>
    <row r="92" spans="2:5" s="25" customFormat="1" x14ac:dyDescent="0.25">
      <c r="B92" s="364"/>
      <c r="C92" s="27">
        <v>81</v>
      </c>
      <c r="D92" s="28" t="s">
        <v>203</v>
      </c>
      <c r="E92" s="26"/>
    </row>
    <row r="93" spans="2:5" s="25" customFormat="1" x14ac:dyDescent="0.25">
      <c r="B93" s="364"/>
      <c r="C93" s="27">
        <v>82</v>
      </c>
      <c r="D93" s="28" t="s">
        <v>204</v>
      </c>
      <c r="E93" s="26"/>
    </row>
    <row r="94" spans="2:5" s="25" customFormat="1" x14ac:dyDescent="0.25">
      <c r="B94" s="364"/>
      <c r="C94" s="27">
        <v>83</v>
      </c>
      <c r="D94" s="28" t="s">
        <v>205</v>
      </c>
      <c r="E94" s="26"/>
    </row>
    <row r="95" spans="2:5" s="25" customFormat="1" x14ac:dyDescent="0.25">
      <c r="B95" s="364"/>
      <c r="C95" s="27">
        <v>84</v>
      </c>
      <c r="D95" s="28" t="s">
        <v>206</v>
      </c>
      <c r="E95" s="26"/>
    </row>
    <row r="96" spans="2:5" s="25" customFormat="1" x14ac:dyDescent="0.25">
      <c r="B96" s="364"/>
      <c r="C96" s="27">
        <v>85</v>
      </c>
      <c r="D96" s="28" t="s">
        <v>207</v>
      </c>
      <c r="E96" s="26"/>
    </row>
    <row r="97" spans="2:5" s="25" customFormat="1" x14ac:dyDescent="0.25">
      <c r="B97" s="364"/>
      <c r="C97" s="27">
        <v>86</v>
      </c>
      <c r="D97" s="28" t="s">
        <v>208</v>
      </c>
      <c r="E97" s="26"/>
    </row>
    <row r="98" spans="2:5" s="25" customFormat="1" x14ac:dyDescent="0.25">
      <c r="B98" s="364"/>
      <c r="C98" s="27">
        <v>87</v>
      </c>
      <c r="D98" s="28" t="s">
        <v>209</v>
      </c>
      <c r="E98" s="26"/>
    </row>
    <row r="99" spans="2:5" s="25" customFormat="1" x14ac:dyDescent="0.25">
      <c r="B99" s="364"/>
      <c r="C99" s="27">
        <v>88</v>
      </c>
      <c r="D99" s="28" t="s">
        <v>210</v>
      </c>
      <c r="E99" s="26"/>
    </row>
    <row r="100" spans="2:5" s="25" customFormat="1" ht="24" x14ac:dyDescent="0.25">
      <c r="B100" s="364"/>
      <c r="C100" s="27">
        <v>89</v>
      </c>
      <c r="D100" s="28" t="s">
        <v>211</v>
      </c>
      <c r="E100" s="26"/>
    </row>
    <row r="101" spans="2:5" s="25" customFormat="1" x14ac:dyDescent="0.25">
      <c r="B101" s="365"/>
      <c r="C101" s="27">
        <v>90</v>
      </c>
      <c r="D101" s="28" t="s">
        <v>212</v>
      </c>
      <c r="E101" s="26"/>
    </row>
    <row r="102" spans="2:5" s="25" customFormat="1" x14ac:dyDescent="0.25">
      <c r="B102" s="363">
        <v>11</v>
      </c>
      <c r="C102" s="366" t="s">
        <v>213</v>
      </c>
      <c r="D102" s="367"/>
      <c r="E102" s="26"/>
    </row>
    <row r="103" spans="2:5" s="25" customFormat="1" x14ac:dyDescent="0.25">
      <c r="B103" s="364"/>
      <c r="C103" s="29">
        <v>91</v>
      </c>
      <c r="D103" s="30" t="s">
        <v>214</v>
      </c>
      <c r="E103" s="26"/>
    </row>
    <row r="104" spans="2:5" s="25" customFormat="1" ht="24" x14ac:dyDescent="0.25">
      <c r="B104" s="364"/>
      <c r="C104" s="29">
        <v>92</v>
      </c>
      <c r="D104" s="30" t="s">
        <v>215</v>
      </c>
      <c r="E104" s="26"/>
    </row>
    <row r="105" spans="2:5" s="25" customFormat="1" x14ac:dyDescent="0.25">
      <c r="B105" s="364"/>
      <c r="C105" s="27">
        <v>93</v>
      </c>
      <c r="D105" s="28" t="s">
        <v>216</v>
      </c>
      <c r="E105" s="26"/>
    </row>
    <row r="106" spans="2:5" s="25" customFormat="1" x14ac:dyDescent="0.25">
      <c r="B106" s="364"/>
      <c r="C106" s="27">
        <v>94</v>
      </c>
      <c r="D106" s="28" t="s">
        <v>217</v>
      </c>
      <c r="E106" s="26"/>
    </row>
    <row r="107" spans="2:5" s="25" customFormat="1" ht="24" x14ac:dyDescent="0.25">
      <c r="B107" s="364"/>
      <c r="C107" s="27">
        <v>95</v>
      </c>
      <c r="D107" s="28" t="s">
        <v>218</v>
      </c>
      <c r="E107" s="26"/>
    </row>
    <row r="108" spans="2:5" s="25" customFormat="1" x14ac:dyDescent="0.25">
      <c r="B108" s="364"/>
      <c r="C108" s="27">
        <v>96</v>
      </c>
      <c r="D108" s="28" t="s">
        <v>219</v>
      </c>
      <c r="E108" s="26"/>
    </row>
    <row r="109" spans="2:5" s="25" customFormat="1" x14ac:dyDescent="0.25">
      <c r="B109" s="364"/>
      <c r="C109" s="27">
        <v>97</v>
      </c>
      <c r="D109" s="28" t="s">
        <v>220</v>
      </c>
      <c r="E109" s="26"/>
    </row>
    <row r="110" spans="2:5" s="25" customFormat="1" x14ac:dyDescent="0.25">
      <c r="B110" s="364"/>
      <c r="C110" s="27">
        <v>98</v>
      </c>
      <c r="D110" s="28" t="s">
        <v>221</v>
      </c>
      <c r="E110" s="26"/>
    </row>
    <row r="111" spans="2:5" s="25" customFormat="1" ht="36" x14ac:dyDescent="0.25">
      <c r="B111" s="364"/>
      <c r="C111" s="27">
        <v>99</v>
      </c>
      <c r="D111" s="28" t="s">
        <v>222</v>
      </c>
      <c r="E111" s="26"/>
    </row>
    <row r="112" spans="2:5" s="25" customFormat="1" x14ac:dyDescent="0.25">
      <c r="B112" s="365"/>
      <c r="C112" s="27">
        <v>100</v>
      </c>
      <c r="D112" s="28" t="s">
        <v>223</v>
      </c>
      <c r="E112" s="26"/>
    </row>
    <row r="113" spans="2:5" s="25" customFormat="1" x14ac:dyDescent="0.25">
      <c r="B113" s="363">
        <v>12</v>
      </c>
      <c r="C113" s="366" t="s">
        <v>224</v>
      </c>
      <c r="D113" s="367"/>
      <c r="E113" s="26"/>
    </row>
    <row r="114" spans="2:5" s="25" customFormat="1" ht="24" x14ac:dyDescent="0.25">
      <c r="B114" s="364"/>
      <c r="C114" s="27">
        <v>101</v>
      </c>
      <c r="D114" s="28" t="s">
        <v>225</v>
      </c>
      <c r="E114" s="26"/>
    </row>
    <row r="115" spans="2:5" s="25" customFormat="1" x14ac:dyDescent="0.25">
      <c r="B115" s="364"/>
      <c r="C115" s="27">
        <v>102</v>
      </c>
      <c r="D115" s="28" t="s">
        <v>226</v>
      </c>
      <c r="E115" s="26"/>
    </row>
    <row r="116" spans="2:5" s="25" customFormat="1" ht="24" x14ac:dyDescent="0.25">
      <c r="B116" s="364"/>
      <c r="C116" s="27">
        <v>103</v>
      </c>
      <c r="D116" s="28" t="s">
        <v>227</v>
      </c>
      <c r="E116" s="26"/>
    </row>
    <row r="117" spans="2:5" s="25" customFormat="1" ht="24" x14ac:dyDescent="0.25">
      <c r="B117" s="364"/>
      <c r="C117" s="27">
        <v>104</v>
      </c>
      <c r="D117" s="28" t="s">
        <v>228</v>
      </c>
      <c r="E117" s="26"/>
    </row>
    <row r="118" spans="2:5" s="25" customFormat="1" x14ac:dyDescent="0.25">
      <c r="B118" s="364"/>
      <c r="C118" s="27">
        <v>105</v>
      </c>
      <c r="D118" s="28" t="s">
        <v>229</v>
      </c>
      <c r="E118" s="26"/>
    </row>
    <row r="119" spans="2:5" s="25" customFormat="1" x14ac:dyDescent="0.25">
      <c r="B119" s="364"/>
      <c r="C119" s="27">
        <v>106</v>
      </c>
      <c r="D119" s="28" t="s">
        <v>230</v>
      </c>
      <c r="E119" s="26"/>
    </row>
    <row r="120" spans="2:5" s="25" customFormat="1" x14ac:dyDescent="0.25">
      <c r="B120" s="364"/>
      <c r="C120" s="27">
        <v>107</v>
      </c>
      <c r="D120" s="28" t="s">
        <v>231</v>
      </c>
      <c r="E120" s="26"/>
    </row>
    <row r="121" spans="2:5" s="25" customFormat="1" x14ac:dyDescent="0.25">
      <c r="B121" s="364"/>
      <c r="C121" s="27">
        <v>108</v>
      </c>
      <c r="D121" s="28" t="s">
        <v>232</v>
      </c>
      <c r="E121" s="26"/>
    </row>
    <row r="122" spans="2:5" s="25" customFormat="1" x14ac:dyDescent="0.25">
      <c r="B122" s="364"/>
      <c r="C122" s="27">
        <v>109</v>
      </c>
      <c r="D122" s="28" t="s">
        <v>233</v>
      </c>
      <c r="E122" s="26"/>
    </row>
    <row r="123" spans="2:5" s="25" customFormat="1" x14ac:dyDescent="0.25">
      <c r="B123" s="364"/>
      <c r="C123" s="27">
        <v>110</v>
      </c>
      <c r="D123" s="28" t="s">
        <v>234</v>
      </c>
      <c r="E123" s="26"/>
    </row>
    <row r="124" spans="2:5" s="25" customFormat="1" ht="36" x14ac:dyDescent="0.25">
      <c r="B124" s="365"/>
      <c r="C124" s="27">
        <v>111</v>
      </c>
      <c r="D124" s="28" t="s">
        <v>235</v>
      </c>
      <c r="E124" s="26"/>
    </row>
    <row r="125" spans="2:5" s="25" customFormat="1" x14ac:dyDescent="0.25">
      <c r="B125" s="363">
        <v>13</v>
      </c>
      <c r="C125" s="366" t="s">
        <v>236</v>
      </c>
      <c r="D125" s="367"/>
      <c r="E125" s="26"/>
    </row>
    <row r="126" spans="2:5" s="25" customFormat="1" x14ac:dyDescent="0.25">
      <c r="B126" s="364"/>
      <c r="C126" s="27">
        <v>112</v>
      </c>
      <c r="D126" s="28" t="s">
        <v>237</v>
      </c>
      <c r="E126" s="26"/>
    </row>
    <row r="127" spans="2:5" s="25" customFormat="1" x14ac:dyDescent="0.25">
      <c r="B127" s="364"/>
      <c r="C127" s="27">
        <v>113</v>
      </c>
      <c r="D127" s="28" t="s">
        <v>238</v>
      </c>
      <c r="E127" s="26"/>
    </row>
    <row r="128" spans="2:5" s="25" customFormat="1" x14ac:dyDescent="0.25">
      <c r="B128" s="364"/>
      <c r="C128" s="27">
        <v>114</v>
      </c>
      <c r="D128" s="28" t="s">
        <v>239</v>
      </c>
      <c r="E128" s="26"/>
    </row>
    <row r="129" spans="2:5" s="25" customFormat="1" ht="36" x14ac:dyDescent="0.25">
      <c r="B129" s="364"/>
      <c r="C129" s="27">
        <v>115</v>
      </c>
      <c r="D129" s="28" t="s">
        <v>240</v>
      </c>
      <c r="E129" s="26"/>
    </row>
    <row r="130" spans="2:5" s="25" customFormat="1" ht="24" x14ac:dyDescent="0.25">
      <c r="B130" s="365"/>
      <c r="C130" s="27">
        <v>116</v>
      </c>
      <c r="D130" s="28" t="s">
        <v>241</v>
      </c>
      <c r="E130" s="26"/>
    </row>
    <row r="131" spans="2:5" s="25" customFormat="1" x14ac:dyDescent="0.25">
      <c r="B131" s="363">
        <v>14</v>
      </c>
      <c r="C131" s="366" t="s">
        <v>242</v>
      </c>
      <c r="D131" s="367"/>
      <c r="E131" s="26"/>
    </row>
    <row r="132" spans="2:5" s="25" customFormat="1" x14ac:dyDescent="0.25">
      <c r="B132" s="364"/>
      <c r="C132" s="27">
        <v>117</v>
      </c>
      <c r="D132" s="28" t="s">
        <v>243</v>
      </c>
      <c r="E132" s="26"/>
    </row>
    <row r="133" spans="2:5" s="25" customFormat="1" ht="24" x14ac:dyDescent="0.25">
      <c r="B133" s="364"/>
      <c r="C133" s="27">
        <v>118</v>
      </c>
      <c r="D133" s="28" t="s">
        <v>244</v>
      </c>
      <c r="E133" s="26"/>
    </row>
    <row r="134" spans="2:5" s="25" customFormat="1" x14ac:dyDescent="0.25">
      <c r="B134" s="364"/>
      <c r="C134" s="27">
        <v>119</v>
      </c>
      <c r="D134" s="28" t="s">
        <v>245</v>
      </c>
      <c r="E134" s="26"/>
    </row>
    <row r="135" spans="2:5" s="25" customFormat="1" ht="24" x14ac:dyDescent="0.25">
      <c r="B135" s="364"/>
      <c r="C135" s="27">
        <v>120</v>
      </c>
      <c r="D135" s="28" t="s">
        <v>246</v>
      </c>
      <c r="E135" s="26"/>
    </row>
    <row r="136" spans="2:5" s="25" customFormat="1" x14ac:dyDescent="0.25">
      <c r="B136" s="364"/>
      <c r="C136" s="27">
        <v>121</v>
      </c>
      <c r="D136" s="28" t="s">
        <v>247</v>
      </c>
      <c r="E136" s="26"/>
    </row>
    <row r="137" spans="2:5" s="25" customFormat="1" ht="36" x14ac:dyDescent="0.25">
      <c r="B137" s="364"/>
      <c r="C137" s="27">
        <v>122</v>
      </c>
      <c r="D137" s="28" t="s">
        <v>248</v>
      </c>
      <c r="E137" s="26"/>
    </row>
    <row r="138" spans="2:5" s="25" customFormat="1" ht="24" x14ac:dyDescent="0.25">
      <c r="B138" s="364"/>
      <c r="C138" s="27">
        <v>123</v>
      </c>
      <c r="D138" s="28" t="s">
        <v>249</v>
      </c>
      <c r="E138" s="26"/>
    </row>
    <row r="139" spans="2:5" s="25" customFormat="1" ht="36" x14ac:dyDescent="0.25">
      <c r="B139" s="364"/>
      <c r="C139" s="27">
        <v>124</v>
      </c>
      <c r="D139" s="28" t="s">
        <v>250</v>
      </c>
      <c r="E139" s="26"/>
    </row>
    <row r="140" spans="2:5" s="25" customFormat="1" x14ac:dyDescent="0.25">
      <c r="B140" s="364"/>
      <c r="C140" s="27">
        <v>125</v>
      </c>
      <c r="D140" s="28" t="s">
        <v>251</v>
      </c>
      <c r="E140" s="26"/>
    </row>
    <row r="141" spans="2:5" s="25" customFormat="1" ht="24" x14ac:dyDescent="0.25">
      <c r="B141" s="365"/>
      <c r="C141" s="27">
        <v>126</v>
      </c>
      <c r="D141" s="28" t="s">
        <v>252</v>
      </c>
      <c r="E141" s="26"/>
    </row>
    <row r="142" spans="2:5" s="25" customFormat="1" x14ac:dyDescent="0.25">
      <c r="B142" s="363">
        <v>15</v>
      </c>
      <c r="C142" s="366" t="s">
        <v>253</v>
      </c>
      <c r="D142" s="367"/>
      <c r="E142" s="26"/>
    </row>
    <row r="143" spans="2:5" s="25" customFormat="1" ht="24" x14ac:dyDescent="0.25">
      <c r="B143" s="364"/>
      <c r="C143" s="27">
        <v>127</v>
      </c>
      <c r="D143" s="28" t="s">
        <v>254</v>
      </c>
      <c r="E143" s="26"/>
    </row>
    <row r="144" spans="2:5" s="25" customFormat="1" x14ac:dyDescent="0.25">
      <c r="B144" s="364"/>
      <c r="C144" s="27">
        <v>128</v>
      </c>
      <c r="D144" s="28" t="s">
        <v>255</v>
      </c>
      <c r="E144" s="26"/>
    </row>
    <row r="145" spans="2:5" s="25" customFormat="1" x14ac:dyDescent="0.25">
      <c r="B145" s="364"/>
      <c r="C145" s="27">
        <v>129</v>
      </c>
      <c r="D145" s="28" t="s">
        <v>256</v>
      </c>
      <c r="E145" s="26"/>
    </row>
    <row r="146" spans="2:5" s="25" customFormat="1" x14ac:dyDescent="0.25">
      <c r="B146" s="364"/>
      <c r="C146" s="27">
        <v>130</v>
      </c>
      <c r="D146" s="28" t="s">
        <v>257</v>
      </c>
      <c r="E146" s="26"/>
    </row>
    <row r="147" spans="2:5" s="25" customFormat="1" x14ac:dyDescent="0.25">
      <c r="B147" s="364"/>
      <c r="C147" s="27">
        <v>131</v>
      </c>
      <c r="D147" s="28" t="s">
        <v>258</v>
      </c>
      <c r="E147" s="26"/>
    </row>
    <row r="148" spans="2:5" s="25" customFormat="1" x14ac:dyDescent="0.25">
      <c r="B148" s="364"/>
      <c r="C148" s="27">
        <v>132</v>
      </c>
      <c r="D148" s="28" t="s">
        <v>259</v>
      </c>
      <c r="E148" s="26"/>
    </row>
    <row r="149" spans="2:5" s="25" customFormat="1" x14ac:dyDescent="0.25">
      <c r="B149" s="364"/>
      <c r="C149" s="27">
        <v>133</v>
      </c>
      <c r="D149" s="28" t="s">
        <v>260</v>
      </c>
      <c r="E149" s="26"/>
    </row>
    <row r="150" spans="2:5" s="25" customFormat="1" x14ac:dyDescent="0.25">
      <c r="B150" s="364"/>
      <c r="C150" s="27">
        <v>134</v>
      </c>
      <c r="D150" s="28" t="s">
        <v>261</v>
      </c>
      <c r="E150" s="26"/>
    </row>
    <row r="151" spans="2:5" s="25" customFormat="1" x14ac:dyDescent="0.25">
      <c r="B151" s="364"/>
      <c r="C151" s="27">
        <v>135</v>
      </c>
      <c r="D151" s="28" t="s">
        <v>262</v>
      </c>
      <c r="E151" s="26"/>
    </row>
    <row r="152" spans="2:5" s="25" customFormat="1" x14ac:dyDescent="0.25">
      <c r="B152" s="364"/>
      <c r="C152" s="27">
        <v>136</v>
      </c>
      <c r="D152" s="28" t="s">
        <v>263</v>
      </c>
      <c r="E152" s="26"/>
    </row>
    <row r="153" spans="2:5" s="25" customFormat="1" ht="24" x14ac:dyDescent="0.25">
      <c r="B153" s="364"/>
      <c r="C153" s="27">
        <v>137</v>
      </c>
      <c r="D153" s="28" t="s">
        <v>264</v>
      </c>
      <c r="E153" s="26"/>
    </row>
    <row r="154" spans="2:5" s="25" customFormat="1" x14ac:dyDescent="0.25">
      <c r="B154" s="365"/>
      <c r="C154" s="27">
        <v>138</v>
      </c>
      <c r="D154" s="28" t="s">
        <v>265</v>
      </c>
      <c r="E154" s="26"/>
    </row>
    <row r="155" spans="2:5" s="25" customFormat="1" x14ac:dyDescent="0.25">
      <c r="B155" s="363">
        <v>16</v>
      </c>
      <c r="C155" s="366" t="s">
        <v>266</v>
      </c>
      <c r="D155" s="367"/>
      <c r="E155" s="26"/>
    </row>
    <row r="156" spans="2:5" s="25" customFormat="1" x14ac:dyDescent="0.25">
      <c r="B156" s="364"/>
      <c r="C156" s="27">
        <v>139</v>
      </c>
      <c r="D156" s="31" t="s">
        <v>267</v>
      </c>
      <c r="E156" s="26"/>
    </row>
    <row r="157" spans="2:5" s="25" customFormat="1" x14ac:dyDescent="0.25">
      <c r="B157" s="364"/>
      <c r="C157" s="27">
        <v>140</v>
      </c>
      <c r="D157" s="28" t="s">
        <v>268</v>
      </c>
      <c r="E157" s="26"/>
    </row>
    <row r="158" spans="2:5" s="25" customFormat="1" x14ac:dyDescent="0.25">
      <c r="B158" s="364"/>
      <c r="C158" s="27">
        <v>141</v>
      </c>
      <c r="D158" s="28" t="s">
        <v>269</v>
      </c>
      <c r="E158" s="26"/>
    </row>
    <row r="159" spans="2:5" s="25" customFormat="1" x14ac:dyDescent="0.25">
      <c r="B159" s="364"/>
      <c r="C159" s="27">
        <v>142</v>
      </c>
      <c r="D159" s="28" t="s">
        <v>270</v>
      </c>
      <c r="E159" s="26"/>
    </row>
    <row r="160" spans="2:5" s="25" customFormat="1" x14ac:dyDescent="0.25">
      <c r="B160" s="364"/>
      <c r="C160" s="29">
        <v>143</v>
      </c>
      <c r="D160" s="30" t="s">
        <v>271</v>
      </c>
      <c r="E160" s="26"/>
    </row>
    <row r="161" spans="2:5" s="25" customFormat="1" x14ac:dyDescent="0.25">
      <c r="B161" s="364"/>
      <c r="C161" s="29">
        <v>144</v>
      </c>
      <c r="D161" s="30" t="s">
        <v>272</v>
      </c>
      <c r="E161" s="26"/>
    </row>
    <row r="162" spans="2:5" s="25" customFormat="1" x14ac:dyDescent="0.25">
      <c r="B162" s="364"/>
      <c r="C162" s="29">
        <v>145</v>
      </c>
      <c r="D162" s="30" t="s">
        <v>273</v>
      </c>
      <c r="E162" s="26"/>
    </row>
    <row r="163" spans="2:5" s="25" customFormat="1" x14ac:dyDescent="0.25">
      <c r="B163" s="364"/>
      <c r="C163" s="27">
        <v>146</v>
      </c>
      <c r="D163" s="28" t="s">
        <v>274</v>
      </c>
      <c r="E163" s="26"/>
    </row>
    <row r="164" spans="2:5" s="25" customFormat="1" x14ac:dyDescent="0.25">
      <c r="B164" s="364"/>
      <c r="C164" s="27">
        <v>147</v>
      </c>
      <c r="D164" s="28" t="s">
        <v>275</v>
      </c>
      <c r="E164" s="26"/>
    </row>
    <row r="165" spans="2:5" s="25" customFormat="1" x14ac:dyDescent="0.25">
      <c r="B165" s="364"/>
      <c r="C165" s="29">
        <v>148</v>
      </c>
      <c r="D165" s="30" t="s">
        <v>276</v>
      </c>
      <c r="E165" s="26"/>
    </row>
    <row r="166" spans="2:5" s="25" customFormat="1" ht="24" x14ac:dyDescent="0.25">
      <c r="B166" s="364"/>
      <c r="C166" s="27">
        <v>149</v>
      </c>
      <c r="D166" s="28" t="s">
        <v>277</v>
      </c>
      <c r="E166" s="26"/>
    </row>
    <row r="167" spans="2:5" s="25" customFormat="1" x14ac:dyDescent="0.25">
      <c r="B167" s="365"/>
      <c r="C167" s="27">
        <v>150</v>
      </c>
      <c r="D167" s="28" t="s">
        <v>278</v>
      </c>
      <c r="E167" s="26"/>
    </row>
    <row r="168" spans="2:5" s="25" customFormat="1" x14ac:dyDescent="0.25">
      <c r="B168" s="368">
        <v>17</v>
      </c>
      <c r="C168" s="366" t="s">
        <v>279</v>
      </c>
      <c r="D168" s="367"/>
      <c r="E168" s="26"/>
    </row>
    <row r="169" spans="2:5" s="25" customFormat="1" x14ac:dyDescent="0.25">
      <c r="B169" s="368"/>
      <c r="C169" s="27">
        <v>151</v>
      </c>
      <c r="D169" s="28" t="s">
        <v>280</v>
      </c>
      <c r="E169" s="26"/>
    </row>
    <row r="170" spans="2:5" s="25" customFormat="1" ht="36" x14ac:dyDescent="0.25">
      <c r="B170" s="368"/>
      <c r="C170" s="27">
        <v>152</v>
      </c>
      <c r="D170" s="28" t="s">
        <v>281</v>
      </c>
      <c r="E170" s="26"/>
    </row>
    <row r="171" spans="2:5" s="25" customFormat="1" x14ac:dyDescent="0.25">
      <c r="B171" s="368"/>
      <c r="C171" s="27">
        <v>153</v>
      </c>
      <c r="D171" s="28" t="s">
        <v>282</v>
      </c>
      <c r="E171" s="26"/>
    </row>
    <row r="172" spans="2:5" s="25" customFormat="1" ht="24" x14ac:dyDescent="0.25">
      <c r="B172" s="368"/>
      <c r="C172" s="27">
        <v>154</v>
      </c>
      <c r="D172" s="28" t="s">
        <v>283</v>
      </c>
      <c r="E172" s="26"/>
    </row>
    <row r="173" spans="2:5" s="25" customFormat="1" x14ac:dyDescent="0.25">
      <c r="B173" s="368"/>
      <c r="C173" s="27">
        <v>155</v>
      </c>
      <c r="D173" s="28" t="s">
        <v>284</v>
      </c>
      <c r="E173" s="26"/>
    </row>
    <row r="174" spans="2:5" s="25" customFormat="1" ht="24" x14ac:dyDescent="0.25">
      <c r="B174" s="368"/>
      <c r="C174" s="27">
        <v>156</v>
      </c>
      <c r="D174" s="28" t="s">
        <v>285</v>
      </c>
      <c r="E174" s="26"/>
    </row>
    <row r="175" spans="2:5" s="25" customFormat="1" ht="24" x14ac:dyDescent="0.25">
      <c r="B175" s="368"/>
      <c r="C175" s="27">
        <v>157</v>
      </c>
      <c r="D175" s="28" t="s">
        <v>286</v>
      </c>
      <c r="E175" s="26"/>
    </row>
    <row r="176" spans="2:5" s="25" customFormat="1" ht="24" x14ac:dyDescent="0.25">
      <c r="B176" s="368"/>
      <c r="C176" s="27">
        <v>158</v>
      </c>
      <c r="D176" s="28" t="s">
        <v>287</v>
      </c>
      <c r="E176" s="26"/>
    </row>
    <row r="177" spans="2:5" s="25" customFormat="1" ht="24" x14ac:dyDescent="0.25">
      <c r="B177" s="368"/>
      <c r="C177" s="27">
        <v>159</v>
      </c>
      <c r="D177" s="28" t="s">
        <v>288</v>
      </c>
      <c r="E177" s="26"/>
    </row>
    <row r="178" spans="2:5" s="25" customFormat="1" ht="24" x14ac:dyDescent="0.25">
      <c r="B178" s="368"/>
      <c r="C178" s="27">
        <v>160</v>
      </c>
      <c r="D178" s="28" t="s">
        <v>289</v>
      </c>
      <c r="E178" s="26"/>
    </row>
    <row r="179" spans="2:5" s="25" customFormat="1" x14ac:dyDescent="0.25">
      <c r="B179" s="368"/>
      <c r="C179" s="27">
        <v>161</v>
      </c>
      <c r="D179" s="28" t="s">
        <v>290</v>
      </c>
      <c r="E179" s="26"/>
    </row>
    <row r="180" spans="2:5" s="25" customFormat="1" ht="24" x14ac:dyDescent="0.25">
      <c r="B180" s="368"/>
      <c r="C180" s="27">
        <v>162</v>
      </c>
      <c r="D180" s="28" t="s">
        <v>291</v>
      </c>
      <c r="E180" s="26"/>
    </row>
    <row r="181" spans="2:5" s="25" customFormat="1" x14ac:dyDescent="0.25">
      <c r="B181" s="368"/>
      <c r="C181" s="27">
        <v>163</v>
      </c>
      <c r="D181" s="28" t="s">
        <v>292</v>
      </c>
      <c r="E181" s="26"/>
    </row>
    <row r="182" spans="2:5" s="25" customFormat="1" x14ac:dyDescent="0.25">
      <c r="B182" s="368"/>
      <c r="C182" s="27">
        <v>164</v>
      </c>
      <c r="D182" s="28" t="s">
        <v>293</v>
      </c>
      <c r="E182" s="26"/>
    </row>
    <row r="183" spans="2:5" s="25" customFormat="1" x14ac:dyDescent="0.25">
      <c r="B183" s="368"/>
      <c r="C183" s="27">
        <v>165</v>
      </c>
      <c r="D183" s="28" t="s">
        <v>294</v>
      </c>
      <c r="E183" s="26"/>
    </row>
    <row r="184" spans="2:5" s="25" customFormat="1" ht="24" x14ac:dyDescent="0.25">
      <c r="B184" s="368"/>
      <c r="C184" s="27">
        <v>166</v>
      </c>
      <c r="D184" s="28" t="s">
        <v>295</v>
      </c>
      <c r="E184" s="26"/>
    </row>
    <row r="185" spans="2:5" s="25" customFormat="1" x14ac:dyDescent="0.25">
      <c r="B185" s="368"/>
      <c r="C185" s="27">
        <v>167</v>
      </c>
      <c r="D185" s="28" t="s">
        <v>296</v>
      </c>
      <c r="E185" s="26"/>
    </row>
    <row r="186" spans="2:5" s="25" customFormat="1" ht="36" x14ac:dyDescent="0.25">
      <c r="B186" s="368"/>
      <c r="C186" s="27">
        <v>168</v>
      </c>
      <c r="D186" s="28" t="s">
        <v>297</v>
      </c>
      <c r="E186" s="26"/>
    </row>
    <row r="187" spans="2:5" s="25" customFormat="1" ht="24" x14ac:dyDescent="0.25">
      <c r="B187" s="368"/>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71" t="s">
        <v>302</v>
      </c>
      <c r="I1" s="371"/>
      <c r="J1" s="371"/>
      <c r="K1" s="371"/>
      <c r="L1" s="372" t="s">
        <v>303</v>
      </c>
      <c r="M1" s="373"/>
      <c r="N1" s="373"/>
      <c r="O1" s="373"/>
      <c r="P1" s="62"/>
      <c r="Q1" s="374" t="s">
        <v>304</v>
      </c>
      <c r="R1" s="374"/>
      <c r="S1" s="374"/>
      <c r="T1" s="374"/>
    </row>
    <row r="2" spans="1:20" ht="12" customHeight="1" thickBot="1" x14ac:dyDescent="0.35">
      <c r="A2" s="63" t="s">
        <v>439</v>
      </c>
      <c r="C2" s="64" t="s">
        <v>305</v>
      </c>
      <c r="E2" s="65">
        <v>1</v>
      </c>
      <c r="F2" s="65" t="s">
        <v>306</v>
      </c>
      <c r="H2" s="375" t="s">
        <v>307</v>
      </c>
      <c r="I2" s="376"/>
      <c r="J2" s="376"/>
      <c r="K2" s="377"/>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378"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379"/>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380" t="s">
        <v>403</v>
      </c>
      <c r="R27" s="381"/>
      <c r="S27" s="381"/>
      <c r="T27" s="382"/>
    </row>
    <row r="28" spans="1:20" ht="12" customHeight="1" thickBot="1" x14ac:dyDescent="0.35">
      <c r="A28" s="91" t="s">
        <v>404</v>
      </c>
      <c r="C28" s="64" t="s">
        <v>405</v>
      </c>
      <c r="E28" s="65">
        <v>98</v>
      </c>
      <c r="F28" s="65" t="s">
        <v>406</v>
      </c>
      <c r="M28" s="50">
        <v>129957</v>
      </c>
      <c r="N28" s="50">
        <v>65924</v>
      </c>
      <c r="O28" s="50">
        <v>64033</v>
      </c>
      <c r="P28" s="66"/>
      <c r="Q28" s="375" t="s">
        <v>307</v>
      </c>
      <c r="R28" s="376"/>
      <c r="S28" s="376"/>
      <c r="T28" s="377"/>
    </row>
    <row r="29" spans="1:20" ht="12" customHeight="1" x14ac:dyDescent="0.3">
      <c r="A29" s="74" t="s">
        <v>407</v>
      </c>
      <c r="C29" s="64" t="s">
        <v>408</v>
      </c>
      <c r="M29" s="50">
        <v>127797</v>
      </c>
      <c r="N29" s="50">
        <v>64838</v>
      </c>
      <c r="O29" s="50">
        <v>62959</v>
      </c>
      <c r="P29" s="66"/>
      <c r="Q29" s="369" t="s">
        <v>312</v>
      </c>
      <c r="R29" s="76">
        <v>2015</v>
      </c>
      <c r="S29" s="77"/>
      <c r="T29" s="78"/>
    </row>
    <row r="30" spans="1:20" ht="12" customHeight="1" x14ac:dyDescent="0.3">
      <c r="A30" s="74" t="s">
        <v>409</v>
      </c>
      <c r="C30" s="64" t="s">
        <v>410</v>
      </c>
      <c r="M30" s="50">
        <v>125232</v>
      </c>
      <c r="N30" s="50">
        <v>63602</v>
      </c>
      <c r="O30" s="50">
        <v>61630</v>
      </c>
      <c r="P30" s="66"/>
      <c r="Q30" s="370"/>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385" t="s">
        <v>41</v>
      </c>
      <c r="D1" s="385"/>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384" t="s">
        <v>12</v>
      </c>
      <c r="D5" s="384"/>
      <c r="E5" s="7"/>
      <c r="F5" s="4"/>
    </row>
    <row r="6" spans="1:6" ht="16.5" x14ac:dyDescent="0.2">
      <c r="A6" s="4"/>
      <c r="B6" s="19">
        <v>2</v>
      </c>
      <c r="C6" s="384" t="s">
        <v>46</v>
      </c>
      <c r="D6" s="384"/>
      <c r="E6" s="7"/>
      <c r="F6" s="4"/>
    </row>
    <row r="7" spans="1:6" ht="16.5" x14ac:dyDescent="0.2">
      <c r="A7" s="4"/>
      <c r="B7" s="19">
        <v>3</v>
      </c>
      <c r="C7" s="384" t="s">
        <v>13</v>
      </c>
      <c r="D7" s="384"/>
      <c r="E7" s="7"/>
      <c r="F7" s="4"/>
    </row>
    <row r="8" spans="1:6" ht="16.5" x14ac:dyDescent="0.2">
      <c r="A8" s="4"/>
      <c r="B8" s="19">
        <v>4</v>
      </c>
      <c r="C8" s="386" t="s">
        <v>14</v>
      </c>
      <c r="D8" s="386"/>
      <c r="E8" s="8"/>
      <c r="F8" s="4"/>
    </row>
    <row r="9" spans="1:6" ht="45" customHeight="1" x14ac:dyDescent="0.2">
      <c r="A9" s="4"/>
      <c r="B9" s="19">
        <v>5</v>
      </c>
      <c r="C9" s="384" t="s">
        <v>15</v>
      </c>
      <c r="D9" s="384"/>
      <c r="E9" s="7"/>
      <c r="F9" s="4"/>
    </row>
    <row r="10" spans="1:6" ht="12.75" customHeight="1" x14ac:dyDescent="0.2">
      <c r="A10" s="4"/>
      <c r="B10" s="19">
        <v>6</v>
      </c>
      <c r="C10" s="384" t="s">
        <v>16</v>
      </c>
      <c r="D10" s="384"/>
      <c r="E10" s="7"/>
      <c r="F10" s="4"/>
    </row>
    <row r="11" spans="1:6" ht="31.5" customHeight="1" x14ac:dyDescent="0.2">
      <c r="A11" s="4"/>
      <c r="B11" s="19">
        <v>7</v>
      </c>
      <c r="C11" s="384" t="s">
        <v>136</v>
      </c>
      <c r="D11" s="384"/>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383" t="s">
        <v>47</v>
      </c>
      <c r="D14" s="383"/>
      <c r="E14" s="9"/>
      <c r="F14" s="4"/>
    </row>
    <row r="15" spans="1:6" ht="13.5" customHeight="1" x14ac:dyDescent="0.2">
      <c r="A15" s="10"/>
      <c r="B15" s="19">
        <v>11</v>
      </c>
      <c r="C15" s="383" t="s">
        <v>37</v>
      </c>
      <c r="D15" s="383"/>
      <c r="E15" s="10"/>
      <c r="F15" s="4"/>
    </row>
    <row r="16" spans="1:6" ht="15.75" customHeight="1" x14ac:dyDescent="0.2">
      <c r="A16" s="11"/>
      <c r="B16" s="19">
        <v>12</v>
      </c>
      <c r="C16" s="383" t="s">
        <v>36</v>
      </c>
      <c r="D16" s="383"/>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459</v>
      </c>
      <c r="E21" s="16"/>
      <c r="F21" s="4"/>
    </row>
    <row r="22" spans="1:6" ht="245.25" customHeight="1" x14ac:dyDescent="0.2">
      <c r="A22" s="4"/>
      <c r="B22" s="4"/>
      <c r="C22" s="92" t="s">
        <v>43</v>
      </c>
      <c r="D22" s="15" t="s">
        <v>460</v>
      </c>
      <c r="E22" s="16"/>
      <c r="F22" s="4"/>
    </row>
    <row r="23" spans="1:6" ht="324.75" customHeight="1" x14ac:dyDescent="0.2">
      <c r="A23" s="4"/>
      <c r="B23" s="4"/>
      <c r="C23" s="92" t="s">
        <v>20</v>
      </c>
      <c r="D23" s="15" t="s">
        <v>461</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462</v>
      </c>
      <c r="E26" s="18"/>
      <c r="F26" s="4"/>
    </row>
    <row r="27" spans="1:6" ht="187.5" customHeight="1" x14ac:dyDescent="0.2">
      <c r="A27" s="4"/>
      <c r="B27" s="4"/>
      <c r="C27" s="97" t="s">
        <v>533</v>
      </c>
      <c r="D27" s="18" t="s">
        <v>532</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4"/>
  <sheetViews>
    <sheetView topLeftCell="D1" zoomScale="80" zoomScaleNormal="80" workbookViewId="0">
      <selection activeCell="N5" sqref="N5"/>
    </sheetView>
  </sheetViews>
  <sheetFormatPr baseColWidth="10" defaultColWidth="11.42578125" defaultRowHeight="12.75" x14ac:dyDescent="0.2"/>
  <cols>
    <col min="1" max="1" width="15" style="118" customWidth="1"/>
    <col min="2" max="2" width="6.140625" style="118" customWidth="1"/>
    <col min="3" max="3" width="41" style="118" customWidth="1"/>
    <col min="4" max="4" width="12" style="118" customWidth="1"/>
    <col min="5" max="14" width="14.140625" style="118" customWidth="1"/>
    <col min="15" max="16" width="15.140625" style="118" customWidth="1"/>
    <col min="17" max="18" width="16.85546875" style="118" customWidth="1"/>
    <col min="19" max="16384" width="11.42578125" style="118"/>
  </cols>
  <sheetData>
    <row r="1" spans="1:66" x14ac:dyDescent="0.2">
      <c r="B1" s="102"/>
      <c r="C1" s="102"/>
      <c r="D1" s="102"/>
      <c r="E1" s="102"/>
      <c r="F1" s="102"/>
      <c r="G1" s="102"/>
      <c r="H1" s="102"/>
      <c r="I1" s="102"/>
      <c r="J1" s="102"/>
      <c r="K1" s="102"/>
      <c r="L1" s="102"/>
      <c r="M1" s="102"/>
      <c r="N1" s="102"/>
      <c r="O1" s="102"/>
      <c r="P1" s="102"/>
      <c r="Q1" s="102"/>
      <c r="R1" s="102"/>
    </row>
    <row r="2" spans="1:66" s="119" customFormat="1" ht="51.75" customHeight="1" x14ac:dyDescent="0.2">
      <c r="A2" s="149" t="s">
        <v>463</v>
      </c>
      <c r="B2" s="179" t="s">
        <v>534</v>
      </c>
      <c r="C2" s="179" t="s">
        <v>535</v>
      </c>
      <c r="D2" s="115" t="s">
        <v>587</v>
      </c>
      <c r="E2" s="115" t="s">
        <v>676</v>
      </c>
      <c r="F2" s="115" t="s">
        <v>677</v>
      </c>
      <c r="G2" s="115" t="s">
        <v>678</v>
      </c>
      <c r="H2" s="115" t="s">
        <v>679</v>
      </c>
      <c r="I2" s="115" t="s">
        <v>680</v>
      </c>
      <c r="J2" s="115" t="s">
        <v>681</v>
      </c>
      <c r="K2" s="115" t="s">
        <v>682</v>
      </c>
      <c r="L2" s="115" t="s">
        <v>683</v>
      </c>
      <c r="M2" s="115" t="s">
        <v>684</v>
      </c>
      <c r="N2" s="115" t="s">
        <v>685</v>
      </c>
      <c r="O2" s="116" t="s">
        <v>588</v>
      </c>
      <c r="P2" s="116" t="s">
        <v>589</v>
      </c>
      <c r="Q2" s="117" t="s">
        <v>669</v>
      </c>
      <c r="R2" s="117" t="s">
        <v>670</v>
      </c>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row>
    <row r="3" spans="1:66" ht="50.25" customHeight="1" x14ac:dyDescent="0.2">
      <c r="A3" s="122" t="s">
        <v>501</v>
      </c>
      <c r="B3" s="180">
        <v>1</v>
      </c>
      <c r="C3" s="174" t="s">
        <v>726</v>
      </c>
      <c r="D3" s="121" t="s">
        <v>59</v>
      </c>
      <c r="E3" s="122">
        <v>0.995</v>
      </c>
      <c r="F3" s="122">
        <v>1</v>
      </c>
      <c r="G3" s="122">
        <v>0.995</v>
      </c>
      <c r="H3" s="122">
        <v>1</v>
      </c>
      <c r="I3" s="122">
        <v>0.995</v>
      </c>
      <c r="J3" s="122">
        <v>1</v>
      </c>
      <c r="K3" s="122">
        <v>1</v>
      </c>
      <c r="L3" s="122">
        <f>'2. ACTIVIDADES,TAREAS, METAS'!BS4</f>
        <v>1</v>
      </c>
      <c r="M3" s="122">
        <v>0.995</v>
      </c>
      <c r="N3" s="122">
        <v>0</v>
      </c>
      <c r="O3" s="122">
        <v>0.995</v>
      </c>
      <c r="P3" s="122">
        <f t="shared" ref="P3" si="0">(F3+H3+J3+L3+N3)/5</f>
        <v>0.8</v>
      </c>
      <c r="Q3" s="122">
        <f t="shared" ref="Q3" si="1">(F3+H3+J3+L3)/4</f>
        <v>1</v>
      </c>
      <c r="R3" s="181">
        <f t="shared" ref="R3" si="2">(F3+H3+J3+L3+N3)/5</f>
        <v>0.8</v>
      </c>
    </row>
    <row r="4" spans="1:66" ht="50.25" customHeight="1" x14ac:dyDescent="0.2">
      <c r="A4" s="122" t="s">
        <v>501</v>
      </c>
      <c r="B4" s="120">
        <v>2</v>
      </c>
      <c r="C4" s="123" t="s">
        <v>727</v>
      </c>
      <c r="D4" s="121" t="s">
        <v>59</v>
      </c>
      <c r="E4" s="122">
        <v>1</v>
      </c>
      <c r="F4" s="122">
        <v>1</v>
      </c>
      <c r="G4" s="122">
        <v>1</v>
      </c>
      <c r="H4" s="122">
        <v>1</v>
      </c>
      <c r="I4" s="122">
        <v>1</v>
      </c>
      <c r="J4" s="122">
        <v>1</v>
      </c>
      <c r="K4" s="122">
        <v>1</v>
      </c>
      <c r="L4" s="122">
        <f>'2. ACTIVIDADES,TAREAS, METAS'!BS5</f>
        <v>1</v>
      </c>
      <c r="M4" s="122">
        <v>1</v>
      </c>
      <c r="N4" s="122">
        <v>0</v>
      </c>
      <c r="O4" s="122">
        <v>1</v>
      </c>
      <c r="P4" s="122">
        <f t="shared" ref="P4" si="3">(F4+H4+J4+L4+N4)/5</f>
        <v>0.8</v>
      </c>
      <c r="Q4" s="122">
        <f t="shared" ref="Q4" si="4">(F4+H4+J4+L4)/4</f>
        <v>1</v>
      </c>
      <c r="R4" s="181">
        <f t="shared" ref="R4" si="5">(F4+H4+J4+L4+N4)/5</f>
        <v>0.8</v>
      </c>
    </row>
  </sheetData>
  <sheetProtection algorithmName="SHA-512" hashValue="iu+bw4ygUSdMFoWutuzH1yBqgY1jTSyGfYht/BRZi721veF+bryUpyeHzd3Ge1bR2SSBw5HEVHQjOB9u3Pph4w==" saltValue="LGIuklCXm84yAia00Qm9dA==" spinCount="100000" sheet="1" formatCells="0" formatColumns="0" formatRows="0" sort="0" autoFilter="0" pivotTables="0"/>
  <phoneticPr fontId="53" type="noConversion"/>
  <dataValidations xWindow="166" yWindow="346" count="9">
    <dataValidation allowBlank="1" showInputMessage="1" showErrorMessage="1" prompt="Relacione el tipo de anualización de las metas según corresponda: indicador tipo suma, tipo constante, tipo creciente, tipo decreciente._x000a_" sqref="D2" xr:uid="{00000000-0002-0000-0600-000000000000}"/>
    <dataValidation allowBlank="1" showInputMessage="1" showErrorMessage="1" prompt="Relacione la magnitud programada para el año uno del PDD" sqref="E2 G2 I2 K2 M2" xr:uid="{00000000-0002-0000-0600-000001000000}"/>
    <dataValidation allowBlank="1" showInputMessage="1" showErrorMessage="1" prompt="Relacione el nombre completo de la dependencia a la que pertenece la meta" sqref="A2" xr:uid="{00000000-0002-0000-0600-000002000000}"/>
    <dataValidation allowBlank="1" showInputMessage="1" showErrorMessage="1" prompt="Relacione el nombre completo de la meta." sqref="C2" xr:uid="{00000000-0002-0000-0600-000003000000}"/>
    <dataValidation allowBlank="1" showInputMessage="1" showErrorMessage="1" prompt="Corresponde al % de cumplimiento, resultado de lo ejecutado al corte, sobre lo programado al corte por cien." sqref="Q2" xr:uid="{00000000-0002-0000-0600-000004000000}"/>
    <dataValidation allowBlank="1" showInputMessage="1" showErrorMessage="1" prompt="Corresponde al % de cumplimiento, resultado del total ejecutado del PDD, sobre el total programado del PDD por cien._x000a_" sqref="R2" xr:uid="{00000000-0002-0000-0600-000005000000}"/>
    <dataValidation allowBlank="1" showInputMessage="1" showErrorMessage="1" prompt="Corresponde al valor total de la meta programado para el cuatrienio." sqref="O2" xr:uid="{00000000-0002-0000-0600-000006000000}"/>
    <dataValidation allowBlank="1" showInputMessage="1" showErrorMessage="1" prompt="Corresponde al valor total de la meta ejecutado en el cuatrienio." sqref="P2" xr:uid="{00000000-0002-0000-0600-000007000000}"/>
    <dataValidation allowBlank="1" showInputMessage="1" showErrorMessage="1" prompt="Relacione la magnitud ejecutada en el año uno del PDD" sqref="F2 H2 J2 L2 N2" xr:uid="{00000000-0002-0000-0600-000008000000}"/>
  </dataValidations>
  <pageMargins left="0.7" right="0.7" top="0.75" bottom="0.75" header="0.3" footer="0.3"/>
  <extLst>
    <ext xmlns:x14="http://schemas.microsoft.com/office/spreadsheetml/2009/9/main" uri="{CCE6A557-97BC-4b89-ADB6-D9C93CAAB3DF}">
      <x14:dataValidations xmlns:xm="http://schemas.microsoft.com/office/excel/2006/main" xWindow="166" yWindow="346" count="2">
        <x14:dataValidation type="list" allowBlank="1" showInputMessage="1" showErrorMessage="1" xr:uid="{00000000-0002-0000-0600-000009000000}">
          <x14:formula1>
            <xm:f>LISTAS_1!$D$2:$D$38</xm:f>
          </x14:formula1>
          <xm:sqref>A3:A4</xm:sqref>
        </x14:dataValidation>
        <x14:dataValidation type="list" allowBlank="1" showInputMessage="1" showErrorMessage="1" xr:uid="{00000000-0002-0000-0600-00000A000000}">
          <x14:formula1>
            <xm:f>LISTAS_1!$F$2:$F$5</xm:f>
          </x14:formula1>
          <xm:sqref>D3:D4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U85"/>
  <sheetViews>
    <sheetView topLeftCell="R1" workbookViewId="0">
      <selection activeCell="W15" sqref="W15"/>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28515625" style="102" customWidth="1"/>
    <col min="17" max="17" width="49.5703125" style="108" customWidth="1"/>
    <col min="18" max="18" width="36" style="108" customWidth="1"/>
    <col min="19" max="19" width="77.42578125" style="102" customWidth="1"/>
    <col min="20" max="16384" width="11.42578125" style="102"/>
  </cols>
  <sheetData>
    <row r="1" spans="1:21" ht="25.5" x14ac:dyDescent="0.2">
      <c r="A1" s="98" t="s">
        <v>482</v>
      </c>
      <c r="B1" s="98" t="s">
        <v>83</v>
      </c>
      <c r="C1" s="98" t="s">
        <v>119</v>
      </c>
      <c r="D1" s="99" t="s">
        <v>463</v>
      </c>
      <c r="E1" s="100" t="s">
        <v>85</v>
      </c>
      <c r="F1" s="100" t="s">
        <v>86</v>
      </c>
      <c r="G1" s="100" t="s">
        <v>121</v>
      </c>
      <c r="H1" s="100" t="s">
        <v>48</v>
      </c>
      <c r="I1" s="100" t="s">
        <v>87</v>
      </c>
      <c r="J1" s="100" t="s">
        <v>120</v>
      </c>
      <c r="K1" s="100" t="s">
        <v>89</v>
      </c>
      <c r="L1" s="100" t="s">
        <v>112</v>
      </c>
      <c r="M1" s="100" t="s">
        <v>130</v>
      </c>
      <c r="N1" s="100" t="s">
        <v>84</v>
      </c>
      <c r="O1" s="100" t="s">
        <v>481</v>
      </c>
      <c r="P1" s="99" t="s">
        <v>537</v>
      </c>
      <c r="Q1" s="101" t="s">
        <v>544</v>
      </c>
      <c r="R1" s="101" t="s">
        <v>545</v>
      </c>
      <c r="S1" s="101" t="s">
        <v>736</v>
      </c>
    </row>
    <row r="2" spans="1:21" ht="11.25" customHeight="1" x14ac:dyDescent="0.2">
      <c r="A2" s="102" t="s">
        <v>503</v>
      </c>
      <c r="B2" s="103" t="s">
        <v>0</v>
      </c>
      <c r="C2" s="104">
        <v>2020</v>
      </c>
      <c r="D2" s="105" t="s">
        <v>464</v>
      </c>
      <c r="E2" s="106" t="s">
        <v>90</v>
      </c>
      <c r="F2" s="106" t="s">
        <v>55</v>
      </c>
      <c r="G2" s="107" t="s">
        <v>71</v>
      </c>
      <c r="H2" s="107" t="s">
        <v>122</v>
      </c>
      <c r="I2" s="107" t="s">
        <v>53</v>
      </c>
      <c r="J2" s="107" t="s">
        <v>54</v>
      </c>
      <c r="K2" s="106" t="s">
        <v>38</v>
      </c>
      <c r="L2" s="106" t="s">
        <v>113</v>
      </c>
      <c r="M2" s="106" t="s">
        <v>131</v>
      </c>
      <c r="N2" s="106" t="s">
        <v>123</v>
      </c>
      <c r="O2" s="106" t="s">
        <v>324</v>
      </c>
      <c r="P2" s="102" t="s">
        <v>546</v>
      </c>
      <c r="Q2" s="108" t="s">
        <v>542</v>
      </c>
      <c r="R2" s="102" t="s">
        <v>549</v>
      </c>
      <c r="S2" s="109" t="s">
        <v>737</v>
      </c>
    </row>
    <row r="3" spans="1:21" ht="11.25" customHeight="1" x14ac:dyDescent="0.2">
      <c r="B3" s="103" t="s">
        <v>1</v>
      </c>
      <c r="C3" s="104">
        <v>2021</v>
      </c>
      <c r="D3" s="110" t="s">
        <v>480</v>
      </c>
      <c r="E3" s="106" t="s">
        <v>91</v>
      </c>
      <c r="F3" s="106" t="s">
        <v>59</v>
      </c>
      <c r="G3" s="107" t="s">
        <v>56</v>
      </c>
      <c r="H3" s="107" t="s">
        <v>74</v>
      </c>
      <c r="I3" s="107" t="s">
        <v>57</v>
      </c>
      <c r="J3" s="107" t="s">
        <v>58</v>
      </c>
      <c r="K3" s="106" t="s">
        <v>39</v>
      </c>
      <c r="L3" s="106" t="s">
        <v>114</v>
      </c>
      <c r="M3" s="106" t="s">
        <v>132</v>
      </c>
      <c r="N3" s="106" t="s">
        <v>88</v>
      </c>
      <c r="O3" s="106" t="s">
        <v>328</v>
      </c>
      <c r="P3" s="105" t="s">
        <v>547</v>
      </c>
      <c r="Q3" s="108" t="s">
        <v>538</v>
      </c>
      <c r="R3" s="108" t="s">
        <v>555</v>
      </c>
      <c r="S3" s="109" t="s">
        <v>738</v>
      </c>
    </row>
    <row r="4" spans="1:21" ht="11.25" customHeight="1" x14ac:dyDescent="0.2">
      <c r="B4" s="103" t="s">
        <v>2</v>
      </c>
      <c r="C4" s="104">
        <v>2022</v>
      </c>
      <c r="D4" s="110" t="s">
        <v>465</v>
      </c>
      <c r="E4" s="106" t="s">
        <v>106</v>
      </c>
      <c r="F4" s="106" t="s">
        <v>81</v>
      </c>
      <c r="G4" s="107" t="s">
        <v>60</v>
      </c>
      <c r="H4" s="107" t="s">
        <v>75</v>
      </c>
      <c r="I4" s="107" t="s">
        <v>61</v>
      </c>
      <c r="J4" s="107" t="s">
        <v>62</v>
      </c>
      <c r="K4" s="106" t="s">
        <v>107</v>
      </c>
      <c r="L4" s="106" t="s">
        <v>115</v>
      </c>
      <c r="M4" s="106"/>
      <c r="N4" s="106" t="s">
        <v>124</v>
      </c>
      <c r="O4" s="106" t="s">
        <v>332</v>
      </c>
      <c r="P4" s="105" t="s">
        <v>548</v>
      </c>
      <c r="Q4" s="108" t="s">
        <v>539</v>
      </c>
      <c r="R4" s="102" t="s">
        <v>550</v>
      </c>
      <c r="S4" s="109" t="s">
        <v>739</v>
      </c>
    </row>
    <row r="5" spans="1:21" ht="11.25" customHeight="1" x14ac:dyDescent="0.2">
      <c r="B5" s="103" t="s">
        <v>3</v>
      </c>
      <c r="C5" s="104">
        <v>2023</v>
      </c>
      <c r="D5" s="110" t="s">
        <v>466</v>
      </c>
      <c r="E5" s="106" t="s">
        <v>26</v>
      </c>
      <c r="F5" s="106" t="s">
        <v>82</v>
      </c>
      <c r="G5" s="107" t="s">
        <v>63</v>
      </c>
      <c r="H5" s="107" t="s">
        <v>76</v>
      </c>
      <c r="I5" s="106" t="s">
        <v>107</v>
      </c>
      <c r="J5" s="107" t="s">
        <v>64</v>
      </c>
      <c r="K5" s="106" t="s">
        <v>107</v>
      </c>
      <c r="L5" s="106" t="s">
        <v>116</v>
      </c>
      <c r="M5" s="106"/>
      <c r="N5" s="106" t="s">
        <v>125</v>
      </c>
      <c r="O5" s="106" t="s">
        <v>336</v>
      </c>
      <c r="P5" s="105"/>
      <c r="Q5" s="108" t="s">
        <v>540</v>
      </c>
      <c r="R5" s="102" t="s">
        <v>554</v>
      </c>
      <c r="S5" s="109" t="s">
        <v>740</v>
      </c>
    </row>
    <row r="6" spans="1:21" ht="11.25" customHeight="1" x14ac:dyDescent="0.2">
      <c r="B6" s="103" t="s">
        <v>4</v>
      </c>
      <c r="C6" s="104">
        <v>2024</v>
      </c>
      <c r="D6" s="110" t="s">
        <v>479</v>
      </c>
      <c r="E6" s="106" t="s">
        <v>108</v>
      </c>
      <c r="F6" s="106" t="s">
        <v>107</v>
      </c>
      <c r="G6" s="107" t="s">
        <v>65</v>
      </c>
      <c r="H6" s="107" t="s">
        <v>77</v>
      </c>
      <c r="I6" s="106" t="s">
        <v>107</v>
      </c>
      <c r="J6" s="106" t="s">
        <v>107</v>
      </c>
      <c r="K6" s="106" t="s">
        <v>107</v>
      </c>
      <c r="L6" s="106" t="s">
        <v>117</v>
      </c>
      <c r="M6" s="106"/>
      <c r="N6" s="106" t="s">
        <v>94</v>
      </c>
      <c r="O6" s="106" t="s">
        <v>341</v>
      </c>
      <c r="P6" s="105"/>
      <c r="Q6" s="108" t="s">
        <v>541</v>
      </c>
      <c r="R6" s="102" t="s">
        <v>551</v>
      </c>
      <c r="S6" s="109" t="s">
        <v>741</v>
      </c>
    </row>
    <row r="7" spans="1:21" ht="11.25" customHeight="1" x14ac:dyDescent="0.2">
      <c r="B7" s="103" t="s">
        <v>5</v>
      </c>
      <c r="C7" s="105" t="s">
        <v>107</v>
      </c>
      <c r="D7" s="102" t="s">
        <v>467</v>
      </c>
      <c r="E7" s="106" t="s">
        <v>19</v>
      </c>
      <c r="F7" s="106" t="s">
        <v>107</v>
      </c>
      <c r="G7" s="107" t="s">
        <v>66</v>
      </c>
      <c r="H7" s="107" t="s">
        <v>78</v>
      </c>
      <c r="I7" s="106" t="s">
        <v>107</v>
      </c>
      <c r="J7" s="106" t="s">
        <v>107</v>
      </c>
      <c r="K7" s="106" t="s">
        <v>107</v>
      </c>
      <c r="L7" s="106" t="s">
        <v>118</v>
      </c>
      <c r="M7" s="106"/>
      <c r="N7" s="106" t="s">
        <v>95</v>
      </c>
      <c r="O7" s="106" t="s">
        <v>346</v>
      </c>
      <c r="P7" s="105"/>
      <c r="Q7" s="108" t="s">
        <v>543</v>
      </c>
      <c r="R7" s="102" t="s">
        <v>552</v>
      </c>
      <c r="S7" s="109" t="s">
        <v>742</v>
      </c>
    </row>
    <row r="8" spans="1:21" ht="11.25" customHeight="1" x14ac:dyDescent="0.2">
      <c r="B8" s="103" t="s">
        <v>6</v>
      </c>
      <c r="C8" s="105" t="s">
        <v>107</v>
      </c>
      <c r="D8" s="105" t="s">
        <v>468</v>
      </c>
      <c r="E8" s="106" t="s">
        <v>92</v>
      </c>
      <c r="F8" s="106" t="s">
        <v>107</v>
      </c>
      <c r="G8" s="107" t="s">
        <v>67</v>
      </c>
      <c r="H8" s="107" t="s">
        <v>79</v>
      </c>
      <c r="I8" s="106" t="s">
        <v>107</v>
      </c>
      <c r="J8" s="106" t="s">
        <v>107</v>
      </c>
      <c r="K8" s="106" t="s">
        <v>107</v>
      </c>
      <c r="L8" s="106" t="s">
        <v>40</v>
      </c>
      <c r="M8" s="106"/>
      <c r="N8" s="106" t="s">
        <v>96</v>
      </c>
      <c r="O8" s="106" t="s">
        <v>350</v>
      </c>
      <c r="P8" s="105"/>
      <c r="Q8" s="101"/>
      <c r="R8" s="111" t="s">
        <v>553</v>
      </c>
      <c r="S8" s="109" t="s">
        <v>743</v>
      </c>
    </row>
    <row r="9" spans="1:21" ht="11.25" customHeight="1" x14ac:dyDescent="0.2">
      <c r="B9" s="103" t="s">
        <v>7</v>
      </c>
      <c r="C9" s="105" t="s">
        <v>107</v>
      </c>
      <c r="D9" s="105" t="s">
        <v>469</v>
      </c>
      <c r="E9" s="106" t="s">
        <v>27</v>
      </c>
      <c r="F9" s="106" t="s">
        <v>107</v>
      </c>
      <c r="G9" s="107" t="s">
        <v>68</v>
      </c>
      <c r="H9" s="107" t="s">
        <v>80</v>
      </c>
      <c r="I9" s="106" t="s">
        <v>107</v>
      </c>
      <c r="J9" s="106" t="s">
        <v>107</v>
      </c>
      <c r="K9" s="106" t="s">
        <v>107</v>
      </c>
      <c r="L9" s="106"/>
      <c r="M9" s="106"/>
      <c r="N9" s="106" t="s">
        <v>97</v>
      </c>
      <c r="O9" s="106" t="s">
        <v>355</v>
      </c>
      <c r="P9" s="105"/>
      <c r="Q9" s="101"/>
      <c r="R9" s="101"/>
      <c r="S9" s="109" t="s">
        <v>744</v>
      </c>
    </row>
    <row r="10" spans="1:21" ht="11.25" customHeight="1" x14ac:dyDescent="0.2">
      <c r="B10" s="103" t="s">
        <v>8</v>
      </c>
      <c r="C10" s="105" t="s">
        <v>107</v>
      </c>
      <c r="D10" s="105" t="s">
        <v>470</v>
      </c>
      <c r="E10" s="106" t="s">
        <v>93</v>
      </c>
      <c r="F10" s="106" t="s">
        <v>107</v>
      </c>
      <c r="G10" s="107" t="s">
        <v>69</v>
      </c>
      <c r="H10" s="106" t="s">
        <v>107</v>
      </c>
      <c r="I10" s="106" t="s">
        <v>107</v>
      </c>
      <c r="J10" s="106" t="s">
        <v>107</v>
      </c>
      <c r="K10" s="106" t="s">
        <v>107</v>
      </c>
      <c r="L10" s="106"/>
      <c r="M10" s="106"/>
      <c r="N10" s="106" t="s">
        <v>126</v>
      </c>
      <c r="O10" s="106" t="s">
        <v>359</v>
      </c>
      <c r="P10" s="105"/>
      <c r="Q10" s="101"/>
      <c r="R10" s="101"/>
      <c r="S10" s="109" t="s">
        <v>745</v>
      </c>
    </row>
    <row r="11" spans="1:21" ht="11.25" customHeight="1" x14ac:dyDescent="0.2">
      <c r="B11" s="103" t="s">
        <v>9</v>
      </c>
      <c r="C11" s="105" t="s">
        <v>107</v>
      </c>
      <c r="D11" s="105" t="s">
        <v>471</v>
      </c>
      <c r="E11" s="106" t="s">
        <v>28</v>
      </c>
      <c r="F11" s="106" t="s">
        <v>107</v>
      </c>
      <c r="G11" s="107" t="s">
        <v>72</v>
      </c>
      <c r="H11" s="106" t="s">
        <v>107</v>
      </c>
      <c r="I11" s="106" t="s">
        <v>107</v>
      </c>
      <c r="J11" s="106" t="s">
        <v>107</v>
      </c>
      <c r="K11" s="106" t="s">
        <v>107</v>
      </c>
      <c r="L11" s="106"/>
      <c r="M11" s="106"/>
      <c r="N11" s="106" t="s">
        <v>127</v>
      </c>
      <c r="O11" s="106" t="s">
        <v>364</v>
      </c>
      <c r="P11" s="105"/>
      <c r="Q11" s="101"/>
      <c r="R11" s="101"/>
      <c r="S11" s="109" t="s">
        <v>652</v>
      </c>
    </row>
    <row r="12" spans="1:21" ht="11.25" customHeight="1" x14ac:dyDescent="0.2">
      <c r="B12" s="103" t="s">
        <v>10</v>
      </c>
      <c r="C12" s="105" t="s">
        <v>107</v>
      </c>
      <c r="D12" s="105" t="s">
        <v>472</v>
      </c>
      <c r="E12" s="106" t="s">
        <v>29</v>
      </c>
      <c r="F12" s="106" t="s">
        <v>107</v>
      </c>
      <c r="G12" s="107" t="s">
        <v>73</v>
      </c>
      <c r="H12" s="106" t="s">
        <v>107</v>
      </c>
      <c r="I12" s="106" t="s">
        <v>107</v>
      </c>
      <c r="J12" s="106" t="s">
        <v>107</v>
      </c>
      <c r="K12" s="106" t="s">
        <v>107</v>
      </c>
      <c r="L12" s="106"/>
      <c r="M12" s="106"/>
      <c r="N12" s="112" t="s">
        <v>98</v>
      </c>
      <c r="O12" s="112"/>
      <c r="P12" s="105"/>
      <c r="Q12" s="106"/>
      <c r="R12" s="106"/>
      <c r="S12" s="109" t="s">
        <v>746</v>
      </c>
    </row>
    <row r="13" spans="1:21" ht="11.25" customHeight="1" x14ac:dyDescent="0.2">
      <c r="B13" s="103" t="s">
        <v>11</v>
      </c>
      <c r="C13" s="105" t="s">
        <v>107</v>
      </c>
      <c r="D13" s="105" t="s">
        <v>473</v>
      </c>
      <c r="E13" s="106" t="s">
        <v>30</v>
      </c>
      <c r="F13" s="106" t="s">
        <v>107</v>
      </c>
      <c r="G13" s="107" t="s">
        <v>109</v>
      </c>
      <c r="H13" s="106" t="s">
        <v>107</v>
      </c>
      <c r="I13" s="106" t="s">
        <v>107</v>
      </c>
      <c r="J13" s="106" t="s">
        <v>107</v>
      </c>
      <c r="K13" s="106" t="s">
        <v>107</v>
      </c>
      <c r="L13" s="106"/>
      <c r="M13" s="106"/>
      <c r="N13" s="112" t="s">
        <v>99</v>
      </c>
      <c r="O13" s="112"/>
      <c r="P13" s="105"/>
      <c r="Q13" s="106"/>
      <c r="R13" s="106"/>
      <c r="S13" s="109" t="s">
        <v>747</v>
      </c>
    </row>
    <row r="14" spans="1:21" ht="11.25" customHeight="1" x14ac:dyDescent="0.2">
      <c r="B14" s="105" t="s">
        <v>107</v>
      </c>
      <c r="C14" s="105" t="s">
        <v>107</v>
      </c>
      <c r="D14" s="105" t="s">
        <v>474</v>
      </c>
      <c r="E14" s="106" t="s">
        <v>110</v>
      </c>
      <c r="F14" s="106" t="s">
        <v>107</v>
      </c>
      <c r="G14" s="107" t="s">
        <v>70</v>
      </c>
      <c r="H14" s="106" t="s">
        <v>107</v>
      </c>
      <c r="I14" s="106" t="s">
        <v>107</v>
      </c>
      <c r="J14" s="106" t="s">
        <v>107</v>
      </c>
      <c r="K14" s="106" t="s">
        <v>107</v>
      </c>
      <c r="L14" s="106"/>
      <c r="M14" s="106"/>
      <c r="N14" s="112" t="s">
        <v>100</v>
      </c>
      <c r="O14" s="112"/>
      <c r="P14" s="105"/>
      <c r="Q14" s="106"/>
      <c r="R14" s="106"/>
      <c r="S14" s="109" t="s">
        <v>590</v>
      </c>
    </row>
    <row r="15" spans="1:21" ht="11.25" customHeight="1" x14ac:dyDescent="0.2">
      <c r="B15" s="105" t="s">
        <v>107</v>
      </c>
      <c r="C15" s="105" t="s">
        <v>107</v>
      </c>
      <c r="D15" s="105" t="s">
        <v>475</v>
      </c>
      <c r="E15" s="106" t="s">
        <v>31</v>
      </c>
      <c r="F15" s="106" t="s">
        <v>107</v>
      </c>
      <c r="G15" s="106" t="s">
        <v>107</v>
      </c>
      <c r="H15" s="106" t="s">
        <v>107</v>
      </c>
      <c r="I15" s="106" t="s">
        <v>107</v>
      </c>
      <c r="J15" s="106" t="s">
        <v>107</v>
      </c>
      <c r="K15" s="106" t="s">
        <v>107</v>
      </c>
      <c r="L15" s="106"/>
      <c r="M15" s="106"/>
      <c r="N15" s="112" t="s">
        <v>129</v>
      </c>
      <c r="O15" s="112"/>
      <c r="P15" s="105"/>
      <c r="Q15" s="106"/>
      <c r="R15" s="106"/>
      <c r="S15" s="109" t="s">
        <v>591</v>
      </c>
      <c r="U15" s="223"/>
    </row>
    <row r="16" spans="1:21" ht="11.25" customHeight="1" x14ac:dyDescent="0.2">
      <c r="B16" s="104" t="s">
        <v>107</v>
      </c>
      <c r="C16" s="104" t="s">
        <v>107</v>
      </c>
      <c r="D16" s="104" t="s">
        <v>476</v>
      </c>
      <c r="E16" s="106" t="s">
        <v>107</v>
      </c>
      <c r="F16" s="106" t="s">
        <v>107</v>
      </c>
      <c r="G16" s="106" t="s">
        <v>107</v>
      </c>
      <c r="H16" s="106" t="s">
        <v>107</v>
      </c>
      <c r="I16" s="106" t="s">
        <v>107</v>
      </c>
      <c r="J16" s="106" t="s">
        <v>107</v>
      </c>
      <c r="K16" s="106" t="s">
        <v>107</v>
      </c>
      <c r="L16" s="106"/>
      <c r="M16" s="106"/>
      <c r="N16" s="112" t="s">
        <v>101</v>
      </c>
      <c r="O16" s="112"/>
      <c r="P16" s="104"/>
      <c r="Q16" s="106"/>
      <c r="R16" s="106"/>
      <c r="S16" s="109" t="s">
        <v>592</v>
      </c>
    </row>
    <row r="17" spans="2:19" ht="11.25" customHeight="1" x14ac:dyDescent="0.2">
      <c r="B17" s="105" t="s">
        <v>107</v>
      </c>
      <c r="C17" s="105" t="s">
        <v>107</v>
      </c>
      <c r="D17" s="105" t="s">
        <v>477</v>
      </c>
      <c r="E17" s="106" t="s">
        <v>107</v>
      </c>
      <c r="F17" s="106" t="s">
        <v>107</v>
      </c>
      <c r="G17" s="106" t="s">
        <v>107</v>
      </c>
      <c r="H17" s="106" t="s">
        <v>107</v>
      </c>
      <c r="I17" s="106" t="s">
        <v>107</v>
      </c>
      <c r="J17" s="106" t="s">
        <v>107</v>
      </c>
      <c r="K17" s="106" t="s">
        <v>107</v>
      </c>
      <c r="L17" s="106"/>
      <c r="M17" s="106"/>
      <c r="N17" s="112" t="s">
        <v>102</v>
      </c>
      <c r="O17" s="112"/>
      <c r="P17" s="105"/>
      <c r="S17" s="109" t="s">
        <v>593</v>
      </c>
    </row>
    <row r="18" spans="2:19" ht="11.25" customHeight="1" x14ac:dyDescent="0.2">
      <c r="B18" s="105" t="s">
        <v>107</v>
      </c>
      <c r="C18" s="105" t="s">
        <v>107</v>
      </c>
      <c r="D18" s="105" t="s">
        <v>478</v>
      </c>
      <c r="E18" s="106" t="s">
        <v>107</v>
      </c>
      <c r="F18" s="106" t="s">
        <v>107</v>
      </c>
      <c r="G18" s="106" t="s">
        <v>107</v>
      </c>
      <c r="H18" s="106" t="s">
        <v>107</v>
      </c>
      <c r="I18" s="106" t="s">
        <v>107</v>
      </c>
      <c r="J18" s="106" t="s">
        <v>107</v>
      </c>
      <c r="K18" s="106" t="s">
        <v>107</v>
      </c>
      <c r="L18" s="106"/>
      <c r="M18" s="106"/>
      <c r="N18" s="112" t="s">
        <v>128</v>
      </c>
      <c r="O18" s="112"/>
      <c r="P18" s="105"/>
      <c r="S18" s="109" t="s">
        <v>748</v>
      </c>
    </row>
    <row r="19" spans="2:19" ht="11.25" customHeight="1" x14ac:dyDescent="0.2">
      <c r="B19" s="105" t="s">
        <v>107</v>
      </c>
      <c r="C19" s="105" t="s">
        <v>107</v>
      </c>
      <c r="D19" s="105" t="s">
        <v>483</v>
      </c>
      <c r="E19" s="106" t="s">
        <v>107</v>
      </c>
      <c r="F19" s="106" t="s">
        <v>107</v>
      </c>
      <c r="G19" s="106" t="s">
        <v>107</v>
      </c>
      <c r="H19" s="106" t="s">
        <v>107</v>
      </c>
      <c r="I19" s="106" t="s">
        <v>107</v>
      </c>
      <c r="J19" s="106" t="s">
        <v>107</v>
      </c>
      <c r="K19" s="106" t="s">
        <v>107</v>
      </c>
      <c r="L19" s="106"/>
      <c r="M19" s="106"/>
      <c r="N19" s="112" t="s">
        <v>103</v>
      </c>
      <c r="O19" s="112"/>
      <c r="P19" s="105"/>
      <c r="S19" s="109" t="s">
        <v>749</v>
      </c>
    </row>
    <row r="20" spans="2:19" ht="11.25" customHeight="1" x14ac:dyDescent="0.2">
      <c r="B20" s="105" t="s">
        <v>107</v>
      </c>
      <c r="C20" s="105" t="s">
        <v>107</v>
      </c>
      <c r="D20" s="105" t="s">
        <v>484</v>
      </c>
      <c r="E20" s="106" t="s">
        <v>107</v>
      </c>
      <c r="F20" s="106" t="s">
        <v>107</v>
      </c>
      <c r="G20" s="106" t="s">
        <v>107</v>
      </c>
      <c r="H20" s="106" t="s">
        <v>107</v>
      </c>
      <c r="I20" s="106" t="s">
        <v>107</v>
      </c>
      <c r="J20" s="106" t="s">
        <v>107</v>
      </c>
      <c r="K20" s="106" t="s">
        <v>107</v>
      </c>
      <c r="L20" s="106"/>
      <c r="M20" s="106"/>
      <c r="N20" s="112" t="s">
        <v>104</v>
      </c>
      <c r="O20" s="112"/>
      <c r="P20" s="105"/>
      <c r="S20" s="109" t="s">
        <v>750</v>
      </c>
    </row>
    <row r="21" spans="2:19" ht="11.25" customHeight="1" x14ac:dyDescent="0.2">
      <c r="B21" s="105" t="s">
        <v>107</v>
      </c>
      <c r="C21" s="105" t="s">
        <v>107</v>
      </c>
      <c r="D21" s="105" t="s">
        <v>485</v>
      </c>
      <c r="E21" s="106" t="s">
        <v>107</v>
      </c>
      <c r="F21" s="106" t="s">
        <v>107</v>
      </c>
      <c r="G21" s="106" t="s">
        <v>107</v>
      </c>
      <c r="H21" s="106" t="s">
        <v>107</v>
      </c>
      <c r="I21" s="106" t="s">
        <v>107</v>
      </c>
      <c r="J21" s="106" t="s">
        <v>107</v>
      </c>
      <c r="K21" s="106" t="s">
        <v>107</v>
      </c>
      <c r="L21" s="106"/>
      <c r="M21" s="106"/>
      <c r="N21" s="112" t="s">
        <v>105</v>
      </c>
      <c r="O21" s="112"/>
      <c r="P21" s="105"/>
      <c r="S21" s="109" t="s">
        <v>751</v>
      </c>
    </row>
    <row r="22" spans="2:19" ht="11.25" customHeight="1" x14ac:dyDescent="0.2">
      <c r="B22" s="105" t="s">
        <v>107</v>
      </c>
      <c r="C22" s="105" t="s">
        <v>107</v>
      </c>
      <c r="D22" s="105" t="s">
        <v>486</v>
      </c>
      <c r="E22" s="106" t="s">
        <v>107</v>
      </c>
      <c r="F22" s="106" t="s">
        <v>107</v>
      </c>
      <c r="G22" s="106" t="s">
        <v>107</v>
      </c>
      <c r="H22" s="106" t="s">
        <v>107</v>
      </c>
      <c r="I22" s="106" t="s">
        <v>107</v>
      </c>
      <c r="J22" s="106" t="s">
        <v>107</v>
      </c>
      <c r="K22" s="106" t="s">
        <v>107</v>
      </c>
      <c r="L22" s="106"/>
      <c r="M22" s="106"/>
      <c r="N22" s="112" t="s">
        <v>111</v>
      </c>
      <c r="O22" s="112"/>
      <c r="P22" s="105"/>
      <c r="S22" s="109" t="s">
        <v>752</v>
      </c>
    </row>
    <row r="23" spans="2:19" ht="11.25" customHeight="1" x14ac:dyDescent="0.2">
      <c r="B23" s="105" t="s">
        <v>107</v>
      </c>
      <c r="C23" s="105" t="s">
        <v>107</v>
      </c>
      <c r="D23" s="105" t="s">
        <v>487</v>
      </c>
      <c r="E23" s="106" t="s">
        <v>107</v>
      </c>
      <c r="F23" s="106" t="s">
        <v>107</v>
      </c>
      <c r="G23" s="106" t="s">
        <v>107</v>
      </c>
      <c r="H23" s="106" t="s">
        <v>107</v>
      </c>
      <c r="I23" s="106" t="s">
        <v>107</v>
      </c>
      <c r="J23" s="106" t="s">
        <v>107</v>
      </c>
      <c r="K23" s="106" t="s">
        <v>107</v>
      </c>
      <c r="L23" s="106"/>
      <c r="M23" s="106"/>
      <c r="N23" s="106" t="s">
        <v>107</v>
      </c>
      <c r="O23" s="106"/>
      <c r="P23" s="105"/>
      <c r="S23" s="109" t="s">
        <v>753</v>
      </c>
    </row>
    <row r="24" spans="2:19" ht="11.25" customHeight="1" x14ac:dyDescent="0.2">
      <c r="B24" s="105" t="s">
        <v>107</v>
      </c>
      <c r="C24" s="105" t="s">
        <v>107</v>
      </c>
      <c r="D24" s="105" t="s">
        <v>488</v>
      </c>
      <c r="E24" s="106" t="s">
        <v>107</v>
      </c>
      <c r="F24" s="106" t="s">
        <v>107</v>
      </c>
      <c r="G24" s="106" t="s">
        <v>107</v>
      </c>
      <c r="H24" s="106" t="s">
        <v>107</v>
      </c>
      <c r="I24" s="106" t="s">
        <v>107</v>
      </c>
      <c r="J24" s="106" t="s">
        <v>107</v>
      </c>
      <c r="K24" s="106" t="s">
        <v>107</v>
      </c>
      <c r="L24" s="106"/>
      <c r="M24" s="106"/>
      <c r="N24" s="106" t="s">
        <v>107</v>
      </c>
      <c r="O24" s="106"/>
      <c r="P24" s="105"/>
      <c r="S24" s="109" t="s">
        <v>754</v>
      </c>
    </row>
    <row r="25" spans="2:19" ht="11.25" customHeight="1" x14ac:dyDescent="0.2">
      <c r="B25" s="105" t="s">
        <v>107</v>
      </c>
      <c r="C25" s="113" t="s">
        <v>107</v>
      </c>
      <c r="D25" s="103" t="s">
        <v>489</v>
      </c>
      <c r="E25" s="106" t="s">
        <v>107</v>
      </c>
      <c r="F25" s="106" t="s">
        <v>107</v>
      </c>
      <c r="G25" s="106" t="s">
        <v>107</v>
      </c>
      <c r="H25" s="106" t="s">
        <v>107</v>
      </c>
      <c r="I25" s="106" t="s">
        <v>107</v>
      </c>
      <c r="J25" s="106" t="s">
        <v>107</v>
      </c>
      <c r="K25" s="106" t="s">
        <v>107</v>
      </c>
      <c r="L25" s="106"/>
      <c r="M25" s="106"/>
      <c r="N25" s="106" t="s">
        <v>107</v>
      </c>
      <c r="O25" s="106"/>
      <c r="P25" s="105"/>
      <c r="S25" s="109" t="s">
        <v>755</v>
      </c>
    </row>
    <row r="26" spans="2:19" ht="11.25" customHeight="1" x14ac:dyDescent="0.2">
      <c r="B26" s="105" t="s">
        <v>107</v>
      </c>
      <c r="C26" s="113" t="s">
        <v>107</v>
      </c>
      <c r="D26" s="103" t="s">
        <v>490</v>
      </c>
      <c r="E26" s="106" t="s">
        <v>107</v>
      </c>
      <c r="F26" s="106" t="s">
        <v>107</v>
      </c>
      <c r="G26" s="106" t="s">
        <v>107</v>
      </c>
      <c r="H26" s="106" t="s">
        <v>107</v>
      </c>
      <c r="I26" s="106" t="s">
        <v>107</v>
      </c>
      <c r="J26" s="106" t="s">
        <v>107</v>
      </c>
      <c r="K26" s="106" t="s">
        <v>107</v>
      </c>
      <c r="L26" s="106"/>
      <c r="M26" s="106"/>
      <c r="N26" s="106" t="s">
        <v>107</v>
      </c>
      <c r="O26" s="106"/>
      <c r="P26" s="105"/>
      <c r="S26" s="109" t="s">
        <v>756</v>
      </c>
    </row>
    <row r="27" spans="2:19" ht="11.25" customHeight="1" x14ac:dyDescent="0.2">
      <c r="B27" s="105" t="s">
        <v>107</v>
      </c>
      <c r="C27" s="113" t="s">
        <v>107</v>
      </c>
      <c r="D27" s="103" t="s">
        <v>491</v>
      </c>
      <c r="E27" s="106" t="s">
        <v>107</v>
      </c>
      <c r="F27" s="106" t="s">
        <v>107</v>
      </c>
      <c r="G27" s="106" t="s">
        <v>107</v>
      </c>
      <c r="H27" s="106" t="s">
        <v>107</v>
      </c>
      <c r="I27" s="106" t="s">
        <v>107</v>
      </c>
      <c r="J27" s="106" t="s">
        <v>107</v>
      </c>
      <c r="K27" s="106" t="s">
        <v>107</v>
      </c>
      <c r="L27" s="106"/>
      <c r="M27" s="106"/>
      <c r="N27" s="106" t="s">
        <v>107</v>
      </c>
      <c r="O27" s="106"/>
      <c r="P27" s="105"/>
      <c r="S27" s="109"/>
    </row>
    <row r="28" spans="2:19" ht="11.25" customHeight="1" x14ac:dyDescent="0.2">
      <c r="B28" s="105" t="s">
        <v>107</v>
      </c>
      <c r="C28" s="113" t="s">
        <v>107</v>
      </c>
      <c r="D28" s="103" t="s">
        <v>492</v>
      </c>
      <c r="E28" s="106" t="s">
        <v>107</v>
      </c>
      <c r="F28" s="106" t="s">
        <v>107</v>
      </c>
      <c r="G28" s="106" t="s">
        <v>107</v>
      </c>
      <c r="H28" s="106" t="s">
        <v>107</v>
      </c>
      <c r="I28" s="106" t="s">
        <v>107</v>
      </c>
      <c r="J28" s="106" t="s">
        <v>107</v>
      </c>
      <c r="K28" s="106" t="s">
        <v>107</v>
      </c>
      <c r="L28" s="106"/>
      <c r="M28" s="106"/>
      <c r="N28" s="106" t="s">
        <v>107</v>
      </c>
      <c r="O28" s="106"/>
      <c r="P28" s="105"/>
      <c r="S28" s="109"/>
    </row>
    <row r="29" spans="2:19" ht="11.25" customHeight="1" x14ac:dyDescent="0.2">
      <c r="B29" s="105" t="s">
        <v>107</v>
      </c>
      <c r="C29" s="113" t="s">
        <v>107</v>
      </c>
      <c r="D29" s="103" t="s">
        <v>493</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3" t="s">
        <v>107</v>
      </c>
      <c r="C30" s="113" t="s">
        <v>107</v>
      </c>
      <c r="D30" s="105" t="s">
        <v>494</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495</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497</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496</v>
      </c>
      <c r="E33" s="106"/>
      <c r="F33" s="106"/>
      <c r="G33" s="106"/>
      <c r="H33" s="106"/>
      <c r="I33" s="106"/>
      <c r="J33" s="106"/>
      <c r="K33" s="106"/>
      <c r="L33" s="106"/>
      <c r="M33" s="106"/>
      <c r="N33" s="106"/>
      <c r="O33" s="106"/>
      <c r="P33" s="105"/>
    </row>
    <row r="34" spans="2:16" ht="11.25" customHeight="1" x14ac:dyDescent="0.2">
      <c r="B34" s="105"/>
      <c r="C34" s="105"/>
      <c r="D34" s="105" t="s">
        <v>498</v>
      </c>
      <c r="E34" s="106"/>
      <c r="F34" s="106"/>
      <c r="G34" s="106"/>
      <c r="H34" s="106"/>
      <c r="I34" s="106"/>
      <c r="J34" s="106"/>
      <c r="K34" s="106"/>
      <c r="L34" s="106"/>
      <c r="M34" s="106"/>
      <c r="N34" s="106"/>
      <c r="O34" s="106"/>
      <c r="P34" s="105"/>
    </row>
    <row r="35" spans="2:16" ht="11.25" customHeight="1" x14ac:dyDescent="0.2">
      <c r="B35" s="105"/>
      <c r="C35" s="105"/>
      <c r="D35" s="105" t="s">
        <v>499</v>
      </c>
      <c r="E35" s="106"/>
      <c r="F35" s="106"/>
      <c r="G35" s="106"/>
      <c r="H35" s="106"/>
      <c r="I35" s="106"/>
      <c r="J35" s="106"/>
      <c r="K35" s="106"/>
      <c r="L35" s="106"/>
      <c r="M35" s="106"/>
      <c r="N35" s="106"/>
      <c r="O35" s="106"/>
      <c r="P35" s="105"/>
    </row>
    <row r="36" spans="2:16" ht="11.25" customHeight="1" x14ac:dyDescent="0.2">
      <c r="D36" s="102" t="s">
        <v>500</v>
      </c>
    </row>
    <row r="37" spans="2:16" ht="11.25" customHeight="1" x14ac:dyDescent="0.2">
      <c r="D37" s="102" t="s">
        <v>501</v>
      </c>
    </row>
    <row r="38" spans="2:16" ht="11.25" customHeight="1" x14ac:dyDescent="0.2">
      <c r="D38" s="102" t="s">
        <v>502</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Chirley Chamorro Montoya</cp:lastModifiedBy>
  <cp:lastPrinted>2020-03-24T13:06:38Z</cp:lastPrinted>
  <dcterms:created xsi:type="dcterms:W3CDTF">2016-09-13T14:01:46Z</dcterms:created>
  <dcterms:modified xsi:type="dcterms:W3CDTF">2024-01-17T16:16:16Z</dcterms:modified>
</cp:coreProperties>
</file>