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192.168.100.105\Control Interno1\90. Informes\72. Inf de evaluacion interna\08. Inf (i) Seg Riesgos\2021\SEGUIMIENTO RC Diciembre 2021\"/>
    </mc:Choice>
  </mc:AlternateContent>
  <xr:revisionPtr revIDLastSave="0" documentId="13_ncr:1_{39A62968-CAFB-46AD-B522-82B9655DB3AA}" xr6:coauthVersionLast="47" xr6:coauthVersionMax="47" xr10:uidLastSave="{00000000-0000-0000-0000-000000000000}"/>
  <bookViews>
    <workbookView xWindow="-120" yWindow="-120" windowWidth="20730" windowHeight="11160" tabRatio="665" activeTab="1" xr2:uid="{00000000-000D-0000-FFFF-FFFF00000000}"/>
  </bookViews>
  <sheets>
    <sheet name="Control de cambios" sheetId="7" r:id="rId1"/>
    <sheet name="MAPA DE RIESGOS" sheetId="1" r:id="rId2"/>
    <sheet name="1.CONTEXTO" sheetId="3" r:id="rId3"/>
    <sheet name="2. IDENTIFICACIÓN" sheetId="4" r:id="rId4"/>
    <sheet name="3 RIESGO INHERENTE" sheetId="5" r:id="rId5"/>
    <sheet name="3.1 MAPA DE CALOR" sheetId="2" r:id="rId6"/>
    <sheet name="4. EVALUACIÓN DEL CONTROL" sheetId="6" r:id="rId7"/>
  </sheets>
  <externalReferences>
    <externalReference r:id="rId8"/>
  </externalReferences>
  <definedNames>
    <definedName name="_xlnm._FilterDatabase" localSheetId="1" hidden="1">'MAPA DE RIESGOS'!$A$5:$AJ$6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81" i="1" l="1"/>
  <c r="N81" i="1"/>
  <c r="AR91" i="6" l="1"/>
  <c r="AT91" i="6" s="1"/>
  <c r="AV91" i="6" s="1"/>
  <c r="AR90" i="6"/>
  <c r="AT90" i="6" s="1"/>
  <c r="AV90" i="6" s="1"/>
  <c r="AR89" i="6"/>
  <c r="AT89" i="6" s="1"/>
  <c r="AV89" i="6" s="1"/>
  <c r="AR88" i="6"/>
  <c r="AT88" i="6" s="1"/>
  <c r="AV88" i="6" s="1"/>
  <c r="AR87" i="6"/>
  <c r="AT87" i="6" s="1"/>
  <c r="AV87" i="6" s="1"/>
  <c r="AR86" i="6" l="1"/>
  <c r="AT86" i="6" s="1"/>
  <c r="AV86" i="6" s="1"/>
  <c r="AR85" i="6"/>
  <c r="AT85" i="6" s="1"/>
  <c r="AX91" i="6" s="1"/>
  <c r="AZ91" i="6" s="1"/>
  <c r="AR84" i="6"/>
  <c r="AT84" i="6" s="1"/>
  <c r="AX90" i="6" s="1"/>
  <c r="AZ90" i="6" s="1"/>
  <c r="AR83" i="6"/>
  <c r="AT83" i="6" s="1"/>
  <c r="AX89" i="6" s="1"/>
  <c r="AZ89" i="6" s="1"/>
  <c r="AA104" i="1"/>
  <c r="N104" i="1"/>
  <c r="AA29" i="1"/>
  <c r="N29" i="1"/>
  <c r="AA44" i="1"/>
  <c r="N44" i="1"/>
  <c r="AR79" i="6"/>
  <c r="AT79" i="6" s="1"/>
  <c r="AV79" i="6" s="1"/>
  <c r="AR80" i="6"/>
  <c r="AT80" i="6" s="1"/>
  <c r="AV80" i="6" s="1"/>
  <c r="AR81" i="6"/>
  <c r="AT81" i="6" s="1"/>
  <c r="AV81" i="6" s="1"/>
  <c r="AR82" i="6"/>
  <c r="AT82" i="6" s="1"/>
  <c r="M78" i="6"/>
  <c r="M76" i="6"/>
  <c r="AX88" i="6" l="1"/>
  <c r="AZ88" i="6" s="1"/>
  <c r="AV82" i="6"/>
  <c r="AV85" i="6"/>
  <c r="AX87" i="6"/>
  <c r="AZ87" i="6" s="1"/>
  <c r="AV83" i="6"/>
  <c r="AX86" i="6"/>
  <c r="AZ86" i="6" s="1"/>
  <c r="AX85" i="6"/>
  <c r="AZ85" i="6" s="1"/>
  <c r="AV84" i="6"/>
  <c r="AR78" i="6"/>
  <c r="AT78" i="6" s="1"/>
  <c r="AR77" i="6"/>
  <c r="AT77" i="6" s="1"/>
  <c r="AR76" i="6"/>
  <c r="AT76" i="6" s="1"/>
  <c r="AA100" i="1"/>
  <c r="N100" i="1"/>
  <c r="AA98" i="1"/>
  <c r="N98" i="1"/>
  <c r="AA95" i="1"/>
  <c r="N95" i="1"/>
  <c r="AV77" i="6" l="1"/>
  <c r="AX83" i="6"/>
  <c r="AZ83" i="6" s="1"/>
  <c r="AV78" i="6"/>
  <c r="AX84" i="6"/>
  <c r="AZ84" i="6" s="1"/>
  <c r="AV76" i="6"/>
  <c r="AX82" i="6"/>
  <c r="AZ82" i="6" s="1"/>
  <c r="AR75" i="6" l="1"/>
  <c r="AT75" i="6" s="1"/>
  <c r="AR74" i="6"/>
  <c r="AT74" i="6" s="1"/>
  <c r="AA92" i="1"/>
  <c r="N92" i="1"/>
  <c r="AA89" i="1"/>
  <c r="N89" i="1"/>
  <c r="AX80" i="6" l="1"/>
  <c r="AZ80" i="6" s="1"/>
  <c r="AV75" i="6"/>
  <c r="AX81" i="6"/>
  <c r="AZ81" i="6" s="1"/>
  <c r="AV74" i="6"/>
  <c r="AR73" i="6" l="1"/>
  <c r="AT73" i="6" s="1"/>
  <c r="AX79" i="6" s="1"/>
  <c r="AZ79" i="6" s="1"/>
  <c r="AA85" i="1"/>
  <c r="N85" i="1"/>
  <c r="AV73" i="6" l="1"/>
  <c r="AR41" i="6" l="1"/>
  <c r="AT41" i="6" s="1"/>
  <c r="AV41" i="6" s="1"/>
  <c r="AR40" i="6"/>
  <c r="AT40" i="6" s="1"/>
  <c r="AV40" i="6" s="1"/>
  <c r="AA22" i="1"/>
  <c r="N22" i="1"/>
  <c r="AR68" i="6" l="1"/>
  <c r="AT68" i="6" s="1"/>
  <c r="AR69" i="6"/>
  <c r="AT69" i="6" s="1"/>
  <c r="AR70" i="6"/>
  <c r="AT70" i="6" s="1"/>
  <c r="AR71" i="6"/>
  <c r="AT71" i="6" s="1"/>
  <c r="AR72" i="6"/>
  <c r="AT72" i="6" s="1"/>
  <c r="AA75" i="1"/>
  <c r="N75" i="1"/>
  <c r="AV72" i="6" l="1"/>
  <c r="AX78" i="6"/>
  <c r="AZ78" i="6" s="1"/>
  <c r="AV68" i="6"/>
  <c r="AX74" i="6"/>
  <c r="AZ74" i="6" s="1"/>
  <c r="AV71" i="6"/>
  <c r="AX77" i="6"/>
  <c r="AZ77" i="6" s="1"/>
  <c r="AV69" i="6"/>
  <c r="AX75" i="6"/>
  <c r="AZ75" i="6" s="1"/>
  <c r="AV70" i="6"/>
  <c r="AX76" i="6"/>
  <c r="AZ76" i="6" s="1"/>
  <c r="AR50" i="6"/>
  <c r="AT50" i="6" s="1"/>
  <c r="AR51" i="6"/>
  <c r="AT51" i="6" s="1"/>
  <c r="AR52" i="6"/>
  <c r="AT52" i="6" s="1"/>
  <c r="AR53" i="6"/>
  <c r="AT53" i="6" s="1"/>
  <c r="AR54" i="6"/>
  <c r="AT54" i="6" s="1"/>
  <c r="AR55" i="6"/>
  <c r="AT55" i="6" s="1"/>
  <c r="AR56" i="6"/>
  <c r="AT56" i="6" s="1"/>
  <c r="AR57" i="6"/>
  <c r="AT57" i="6" s="1"/>
  <c r="AR58" i="6"/>
  <c r="AT58" i="6" s="1"/>
  <c r="AR59" i="6"/>
  <c r="AT59" i="6" s="1"/>
  <c r="AR60" i="6"/>
  <c r="AT60" i="6" s="1"/>
  <c r="AR61" i="6"/>
  <c r="AT61" i="6" s="1"/>
  <c r="AR62" i="6"/>
  <c r="AT62" i="6" s="1"/>
  <c r="AV62" i="6" s="1"/>
  <c r="AR63" i="6"/>
  <c r="AT63" i="6" s="1"/>
  <c r="AV63" i="6" s="1"/>
  <c r="AR64" i="6"/>
  <c r="AT64" i="6" s="1"/>
  <c r="AV64" i="6" s="1"/>
  <c r="AR65" i="6"/>
  <c r="AT65" i="6" s="1"/>
  <c r="AV65" i="6" s="1"/>
  <c r="AR66" i="6"/>
  <c r="AT66" i="6" s="1"/>
  <c r="AV66" i="6" s="1"/>
  <c r="AR67" i="6"/>
  <c r="AT67" i="6" s="1"/>
  <c r="AX73" i="6" s="1"/>
  <c r="AZ73" i="6" s="1"/>
  <c r="AX69" i="6" l="1"/>
  <c r="AZ69" i="6" s="1"/>
  <c r="AX71" i="6"/>
  <c r="AZ71" i="6" s="1"/>
  <c r="AX68" i="6"/>
  <c r="AZ68" i="6" s="1"/>
  <c r="AX70" i="6"/>
  <c r="AZ70" i="6" s="1"/>
  <c r="AX72" i="6"/>
  <c r="AZ72" i="6" s="1"/>
  <c r="AV67" i="6"/>
  <c r="AV61" i="6"/>
  <c r="AX67" i="6"/>
  <c r="AZ67" i="6" s="1"/>
  <c r="AX66" i="6"/>
  <c r="AZ66" i="6" s="1"/>
  <c r="AV60" i="6"/>
  <c r="AX65" i="6"/>
  <c r="AZ65" i="6" s="1"/>
  <c r="AV59" i="6"/>
  <c r="AX64" i="6"/>
  <c r="AZ64" i="6" s="1"/>
  <c r="AV58" i="6"/>
  <c r="AX63" i="6"/>
  <c r="AZ63" i="6" s="1"/>
  <c r="AV57" i="6"/>
  <c r="AX62" i="6"/>
  <c r="AZ62" i="6" s="1"/>
  <c r="AV56" i="6"/>
  <c r="AV55" i="6"/>
  <c r="AX61" i="6"/>
  <c r="AZ61" i="6" s="1"/>
  <c r="AX60" i="6"/>
  <c r="AZ60" i="6" s="1"/>
  <c r="AV54" i="6"/>
  <c r="AX59" i="6"/>
  <c r="AZ59" i="6" s="1"/>
  <c r="AV53" i="6"/>
  <c r="AX58" i="6"/>
  <c r="AZ58" i="6" s="1"/>
  <c r="AV52" i="6"/>
  <c r="AV51" i="6"/>
  <c r="AX57" i="6"/>
  <c r="AZ57" i="6" s="1"/>
  <c r="AX56" i="6"/>
  <c r="AZ56" i="6" s="1"/>
  <c r="AV50" i="6"/>
  <c r="AR38" i="6" l="1"/>
  <c r="AT38" i="6" s="1"/>
  <c r="AR39" i="6"/>
  <c r="AT39" i="6" s="1"/>
  <c r="AR42" i="6"/>
  <c r="AT42" i="6" s="1"/>
  <c r="AR43" i="6"/>
  <c r="AT43" i="6" s="1"/>
  <c r="AR44" i="6"/>
  <c r="AT44" i="6" s="1"/>
  <c r="AV44" i="6" s="1"/>
  <c r="AR45" i="6"/>
  <c r="AT45" i="6" s="1"/>
  <c r="AV45" i="6" s="1"/>
  <c r="AR46" i="6"/>
  <c r="AT46" i="6" s="1"/>
  <c r="AV46" i="6" s="1"/>
  <c r="AR47" i="6"/>
  <c r="AT47" i="6" s="1"/>
  <c r="AV47" i="6" s="1"/>
  <c r="AR48" i="6"/>
  <c r="AT48" i="6" s="1"/>
  <c r="AR49" i="6"/>
  <c r="AT49" i="6" s="1"/>
  <c r="AX55" i="6" l="1"/>
  <c r="AZ55" i="6" s="1"/>
  <c r="AV49" i="6"/>
  <c r="AX51" i="6"/>
  <c r="AZ51" i="6" s="1"/>
  <c r="AX53" i="6"/>
  <c r="AZ53" i="6" s="1"/>
  <c r="AX50" i="6"/>
  <c r="AZ50" i="6" s="1"/>
  <c r="AX52" i="6"/>
  <c r="AZ52" i="6" s="1"/>
  <c r="AX54" i="6"/>
  <c r="AZ54" i="6" s="1"/>
  <c r="AV48" i="6"/>
  <c r="AX49" i="6"/>
  <c r="AZ49" i="6" s="1"/>
  <c r="AV43" i="6"/>
  <c r="AV42" i="6"/>
  <c r="AX48" i="6"/>
  <c r="AZ48" i="6" s="1"/>
  <c r="AV39" i="6"/>
  <c r="AX47" i="6"/>
  <c r="AZ47" i="6" s="1"/>
  <c r="AX46" i="6"/>
  <c r="AZ46" i="6" s="1"/>
  <c r="AV38" i="6"/>
  <c r="L49" i="5" l="1"/>
  <c r="K49" i="5"/>
  <c r="AR31" i="6"/>
  <c r="AT31" i="6" s="1"/>
  <c r="AV31" i="6" s="1"/>
  <c r="AR32" i="6"/>
  <c r="AT32" i="6" s="1"/>
  <c r="AV32" i="6" s="1"/>
  <c r="AR33" i="6"/>
  <c r="AT33" i="6" s="1"/>
  <c r="AV33" i="6" s="1"/>
  <c r="AR34" i="6"/>
  <c r="AT34" i="6" s="1"/>
  <c r="AR35" i="6"/>
  <c r="AT35" i="6" s="1"/>
  <c r="AR36" i="6"/>
  <c r="AT36" i="6" s="1"/>
  <c r="AR37" i="6"/>
  <c r="AT37" i="6" s="1"/>
  <c r="AA13" i="1"/>
  <c r="AA16" i="1"/>
  <c r="AA18" i="1"/>
  <c r="AA20" i="1"/>
  <c r="AA25" i="1"/>
  <c r="AA27" i="1"/>
  <c r="AA31" i="1"/>
  <c r="AA35" i="1"/>
  <c r="AA38" i="1"/>
  <c r="AA40" i="1"/>
  <c r="AA47" i="1"/>
  <c r="AA52" i="1"/>
  <c r="AA56" i="1"/>
  <c r="AA61" i="1"/>
  <c r="AA66" i="1"/>
  <c r="AA71" i="1"/>
  <c r="AA10" i="1"/>
  <c r="N13" i="1"/>
  <c r="N16" i="1"/>
  <c r="N18" i="1"/>
  <c r="N20" i="1"/>
  <c r="N25" i="1"/>
  <c r="N27" i="1"/>
  <c r="N31" i="1"/>
  <c r="N35" i="1"/>
  <c r="N38" i="1"/>
  <c r="N40" i="1"/>
  <c r="N47" i="1"/>
  <c r="N52" i="1"/>
  <c r="N56" i="1"/>
  <c r="N61" i="1"/>
  <c r="N66" i="1"/>
  <c r="N71" i="1"/>
  <c r="N10" i="1"/>
  <c r="AA7" i="1"/>
  <c r="N7" i="1"/>
  <c r="AV34" i="6" l="1"/>
  <c r="AX40" i="6"/>
  <c r="AZ40" i="6" s="1"/>
  <c r="AX41" i="6"/>
  <c r="AZ41" i="6" s="1"/>
  <c r="AV37" i="6"/>
  <c r="AX45" i="6"/>
  <c r="AZ45" i="6" s="1"/>
  <c r="AV36" i="6"/>
  <c r="AX44" i="6"/>
  <c r="AZ44" i="6" s="1"/>
  <c r="AV35" i="6"/>
  <c r="AX39" i="6"/>
  <c r="AZ39" i="6" s="1"/>
  <c r="AX43" i="6"/>
  <c r="AZ43" i="6" s="1"/>
  <c r="AX38" i="6"/>
  <c r="AZ38" i="6" s="1"/>
  <c r="AX42" i="6"/>
  <c r="AZ42" i="6" s="1"/>
  <c r="AX31" i="6"/>
  <c r="AX33" i="6"/>
  <c r="AZ33" i="6" s="1"/>
  <c r="AX35" i="6"/>
  <c r="AZ35" i="6" s="1"/>
  <c r="AX37" i="6"/>
  <c r="AZ37" i="6" s="1"/>
  <c r="AX32" i="6"/>
  <c r="AZ32" i="6" s="1"/>
  <c r="AX34" i="6"/>
  <c r="AZ34" i="6" s="1"/>
  <c r="AX36" i="6"/>
  <c r="AZ36"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syste</author>
  </authors>
  <commentList>
    <comment ref="AC5" authorId="0" shapeId="0" xr:uid="{00000000-0006-0000-0100-000001000000}">
      <text>
        <r>
          <rPr>
            <b/>
            <sz val="9"/>
            <color indexed="81"/>
            <rFont val="Tahoma"/>
            <family val="2"/>
          </rPr>
          <t>syste:</t>
        </r>
        <r>
          <rPr>
            <sz val="9"/>
            <color indexed="81"/>
            <rFont val="Tahoma"/>
            <family val="2"/>
          </rPr>
          <t xml:space="preserve">
ACEPTAR EL RIESGO: No se adopta ninguna medida que afecte la probabilidad o el impacto
del riesgo. (Ningún riesgo decorrupción podrá ser aceptado).
REDUCIR EL RIESGO: Se adoptan medidas para reducir la probabilidad o el impacto del riesgo,
o ambos; por lo general conlleva a la implementación de controles.
EVITAR EL RIESGO: Se abandonan las actividades que dan lugar al riesgo, es decir, no iniciar o no continuar con la actividad que lo provoca. 
COMPARTIR EL RIESGO: Se reduce la probabilidad o el impacto del riesgo transfiriendo o
compartiendo una parte de este. Los riesgos de corrupción se pueden compartir pero no se puede transferir su responsabilidad.</t>
        </r>
      </text>
    </comment>
    <comment ref="P6" authorId="0" shapeId="0" xr:uid="{00000000-0006-0000-0100-000002000000}">
      <text>
        <r>
          <rPr>
            <b/>
            <sz val="9"/>
            <color indexed="81"/>
            <rFont val="Tahoma"/>
            <family val="2"/>
          </rPr>
          <t>syste:</t>
        </r>
        <r>
          <rPr>
            <sz val="9"/>
            <color indexed="81"/>
            <rFont val="Tahoma"/>
            <family val="2"/>
          </rPr>
          <t xml:space="preserve">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List>
</comments>
</file>

<file path=xl/sharedStrings.xml><?xml version="1.0" encoding="utf-8"?>
<sst xmlns="http://schemas.openxmlformats.org/spreadsheetml/2006/main" count="2111" uniqueCount="873">
  <si>
    <t>item</t>
  </si>
  <si>
    <t>FACTORES INTERNOS</t>
  </si>
  <si>
    <t>FACTORES EXTERNOS</t>
  </si>
  <si>
    <t>IDENTIFICACIÓN DEL RIESGO</t>
  </si>
  <si>
    <t>CAUSA</t>
  </si>
  <si>
    <t>EVENTO POTENCIAL</t>
  </si>
  <si>
    <t>CONSECUENCIA</t>
  </si>
  <si>
    <t>CLASIFICACIÓN</t>
  </si>
  <si>
    <t>EVALUACIÓN DEL RIESGO INHERENTE</t>
  </si>
  <si>
    <t>PROBABILIDAD</t>
  </si>
  <si>
    <t>IMPACTO</t>
  </si>
  <si>
    <t>P</t>
  </si>
  <si>
    <t>I</t>
  </si>
  <si>
    <t>P*I</t>
  </si>
  <si>
    <t>ZONA</t>
  </si>
  <si>
    <t>PROCESO</t>
  </si>
  <si>
    <t>CONTROL EXISTENTE</t>
  </si>
  <si>
    <t>EVALUACIÓN DEL RIESGO RESIDUAL</t>
  </si>
  <si>
    <t>ACCIONES DE CONTINGENCIA (EN CASO DE MATERIZALIZACIÓN)</t>
  </si>
  <si>
    <t>DIRECCIONAMIENTO ESTRATÉGICO</t>
  </si>
  <si>
    <t>COMUNICACIONES Y CULTURA PARA LA MOVILIDAD</t>
  </si>
  <si>
    <t>SEGURIDAD VIAL</t>
  </si>
  <si>
    <t>INTELIGENCIA PARA LA MOVILIDAD</t>
  </si>
  <si>
    <t>PLANEACIÓN DE TRANSPORTE E INFRAESTRUCTURA</t>
  </si>
  <si>
    <t>INGENIERÍA DE TRÁNSITO</t>
  </si>
  <si>
    <t>GESTIÓN DE TRÁNSITO Y CONTROL DE TRÁNSITO Y TRANSPORTE</t>
  </si>
  <si>
    <t>GESTIÓN CONTRAVENCIONAL Y TRANSPORTE PÚBLICO</t>
  </si>
  <si>
    <t>GESTIÓN DE TRÁMITES Y SERVICIOS PARA LA CIUDADANIA</t>
  </si>
  <si>
    <t>GESTIÓN SOCIAL</t>
  </si>
  <si>
    <t xml:space="preserve">CONTROL DISCIPLINARIO </t>
  </si>
  <si>
    <t>CONTROL Y EVALUACIÓN A LA GESTIÓN</t>
  </si>
  <si>
    <t>GESTIÓN ADMINISTRATIVA</t>
  </si>
  <si>
    <t>GESTIÓN JURÍDICA</t>
  </si>
  <si>
    <t>GESTIÓN DEL TALENTO HUMANO</t>
  </si>
  <si>
    <t>GESTIÓN FINANCIERA</t>
  </si>
  <si>
    <t>GESTIÓN DE TICS</t>
  </si>
  <si>
    <t>FINANCIEROS</t>
  </si>
  <si>
    <t>PERSONAL</t>
  </si>
  <si>
    <t>PROCESOS</t>
  </si>
  <si>
    <t>TECNOLOGÍA</t>
  </si>
  <si>
    <t>ESTRATÉGICOS</t>
  </si>
  <si>
    <t>COMUNICACIÓN INTERNA</t>
  </si>
  <si>
    <t>POLÍTICOS</t>
  </si>
  <si>
    <t>ECÓNOMICOS Y FINANCIEROS</t>
  </si>
  <si>
    <t>SOCIALES Y CULTURALES</t>
  </si>
  <si>
    <t>TECNOLÓGICOS</t>
  </si>
  <si>
    <t>AMBIENTALES</t>
  </si>
  <si>
    <t>LEGALES Y REGLAMENTARIOS</t>
  </si>
  <si>
    <t>DISEÑO DEL PROCESO</t>
  </si>
  <si>
    <t>INTERACCION CON OTROS PROCESOS</t>
  </si>
  <si>
    <t>TRANSVERSALIDAD</t>
  </si>
  <si>
    <t>PROCEDIMIENTOS ASOCIADOS</t>
  </si>
  <si>
    <t>RESPONSABLES DEL PROCESO</t>
  </si>
  <si>
    <t>COMUNICACIÓN ENTRE LOS PROCESOS</t>
  </si>
  <si>
    <t>ACTIVOS DE SEGURIDAD DIGITAL DEL PROCESO</t>
  </si>
  <si>
    <t>Reducir las víctimas fatales en siniestros de tránsito a través de la implementación de acciones integrales con criterios de seguridad vial.</t>
  </si>
  <si>
    <t>Formular e implementar estrategias de movilidad que reverdezcan a Bogotá y mejoren la experiencia de viaje de la ciudadanía y visitantes de Bogotá Región, en los aspectos de tiempo, calidad y costo, a través de la tecnología y la innovación.</t>
  </si>
  <si>
    <t>Generar e implementar políticas de movilidad basadas en el análisis de datos fomentando la productividad, eficiencia y bienestar de la ciudad.</t>
  </si>
  <si>
    <t>Desarrollar estrategias de cultura y respeto en la ciudadanía para el sistema de movilidad, protegiendo en especial a los actores vulnerables y promoviendo los modos activos, con enfoque incluyente diferencial, de género y territorial</t>
  </si>
  <si>
    <t>Prestar trámites y servicios eficientes, oportunos y de calidad, con una gestión ambiental adecuada, soportados en tecnologías de la información y las comunicaciones.</t>
  </si>
  <si>
    <t>Fortalecer el bienestar de los (las) colaboradores (as), con un equipo humano altamente calificado, comprometido e íntegro, encaminado al logro de los objetivos de la Entidad</t>
  </si>
  <si>
    <t>Garantizar transparencia, oportunidad, inclusión y equidad de género en los procesos de la entidad, que promuevan la legalidad, participación, control social y rendición de cuentas.</t>
  </si>
  <si>
    <t>GERENCIALES</t>
  </si>
  <si>
    <t>OPERATIVOS</t>
  </si>
  <si>
    <t>CUMPLIMIENTO</t>
  </si>
  <si>
    <t>IMAGEN O REPUTACIONAL</t>
  </si>
  <si>
    <t>SEGURIDAD DIGITAL</t>
  </si>
  <si>
    <t>CORRUPCIÓN - INSTITUCIONALIDAD</t>
  </si>
  <si>
    <t>CORRUPCIÓN - VISIBILIDAD</t>
  </si>
  <si>
    <t>CORRUPCIÓN- DELITOS DE LA ADMON PÚBLICA</t>
  </si>
  <si>
    <t>N/A</t>
  </si>
  <si>
    <t>GESTIÓN</t>
  </si>
  <si>
    <t>(1) Rara vez</t>
  </si>
  <si>
    <t>(2) Improbable</t>
  </si>
  <si>
    <t>(3) Posible</t>
  </si>
  <si>
    <t>(4) Probable</t>
  </si>
  <si>
    <t>(5) Casi seguro</t>
  </si>
  <si>
    <t>BAJO</t>
  </si>
  <si>
    <t>MODERADO</t>
  </si>
  <si>
    <t>ALTO</t>
  </si>
  <si>
    <t>EXTREMO</t>
  </si>
  <si>
    <t>CONTROL ASOCIADO</t>
  </si>
  <si>
    <t>PERIODICIDAD</t>
  </si>
  <si>
    <t>EVIDENCIA EL CONTROL</t>
  </si>
  <si>
    <t>ESTADO DEL CONTROL</t>
  </si>
  <si>
    <t>FECHA DE EJECUCIÓN</t>
  </si>
  <si>
    <t>REPORTE DE AVANCE</t>
  </si>
  <si>
    <t>CUMPLIDO</t>
  </si>
  <si>
    <t>INCUMPLIDO</t>
  </si>
  <si>
    <t>EN PROCESO</t>
  </si>
  <si>
    <t>AVANCE</t>
  </si>
  <si>
    <t>EFICAZ?</t>
  </si>
  <si>
    <t>EVIDENCIA</t>
  </si>
  <si>
    <t>SI</t>
  </si>
  <si>
    <t>NO</t>
  </si>
  <si>
    <t>ATRIBUTO</t>
  </si>
  <si>
    <t>C O N T E X T O
EXTERNO</t>
  </si>
  <si>
    <r>
      <rPr>
        <b/>
        <sz val="11"/>
        <color theme="1"/>
        <rFont val="Calibri"/>
        <family val="2"/>
        <scheme val="minor"/>
      </rPr>
      <t>POLÍTICOS</t>
    </r>
    <r>
      <rPr>
        <sz val="11"/>
        <color theme="1"/>
        <rFont val="Calibri"/>
        <family val="2"/>
        <scheme val="minor"/>
      </rPr>
      <t>: cambios de gobierno, legislación, políticas públicas, regulación.</t>
    </r>
  </si>
  <si>
    <r>
      <rPr>
        <b/>
        <sz val="11"/>
        <color theme="1"/>
        <rFont val="Calibri"/>
        <family val="2"/>
        <scheme val="minor"/>
      </rPr>
      <t>ECONÓMICOS Y FINANCIEROS</t>
    </r>
    <r>
      <rPr>
        <sz val="11"/>
        <color theme="1"/>
        <rFont val="Calibri"/>
        <family val="2"/>
        <scheme val="minor"/>
      </rPr>
      <t>: disponibilidad de capital, liquidez, mercados financieros, desempleo, competencia.</t>
    </r>
  </si>
  <si>
    <r>
      <rPr>
        <b/>
        <sz val="11"/>
        <color theme="1"/>
        <rFont val="Calibri"/>
        <family val="2"/>
        <scheme val="minor"/>
      </rPr>
      <t>SOCIALES Y CULTURALES</t>
    </r>
    <r>
      <rPr>
        <sz val="11"/>
        <color theme="1"/>
        <rFont val="Calibri"/>
        <family val="2"/>
        <scheme val="minor"/>
      </rPr>
      <t>: demografía, responsabilidad social, orden público.</t>
    </r>
  </si>
  <si>
    <r>
      <rPr>
        <b/>
        <sz val="11"/>
        <color theme="1"/>
        <rFont val="Calibri"/>
        <family val="2"/>
        <scheme val="minor"/>
      </rPr>
      <t>TECNOLÓGICOS</t>
    </r>
    <r>
      <rPr>
        <sz val="11"/>
        <color theme="1"/>
        <rFont val="Calibri"/>
        <family val="2"/>
        <scheme val="minor"/>
      </rPr>
      <t>: avances en tecnología, acceso a sistemas de información externos, gobierno en línea.</t>
    </r>
  </si>
  <si>
    <r>
      <rPr>
        <b/>
        <sz val="11"/>
        <color theme="1"/>
        <rFont val="Calibri"/>
        <family val="2"/>
        <scheme val="minor"/>
      </rPr>
      <t>AMBIENTALES</t>
    </r>
    <r>
      <rPr>
        <sz val="11"/>
        <color theme="1"/>
        <rFont val="Calibri"/>
        <family val="2"/>
        <scheme val="minor"/>
      </rPr>
      <t>: emisiones y residuos, energía, catástrofes naturales, desarrollo sostenible.</t>
    </r>
  </si>
  <si>
    <r>
      <rPr>
        <b/>
        <sz val="11"/>
        <color theme="1"/>
        <rFont val="Calibri"/>
        <family val="2"/>
        <scheme val="minor"/>
      </rPr>
      <t>LEGALES Y REGLAMENTARIOS</t>
    </r>
    <r>
      <rPr>
        <sz val="11"/>
        <color theme="1"/>
        <rFont val="Calibri"/>
        <family val="2"/>
        <scheme val="minor"/>
      </rPr>
      <t>: Normatividad externa (leyes, decretos, ordenanzas y acuerdos).</t>
    </r>
  </si>
  <si>
    <t>C O N T E X T O
INTERNO</t>
  </si>
  <si>
    <r>
      <rPr>
        <b/>
        <sz val="11"/>
        <color theme="1"/>
        <rFont val="Calibri"/>
        <family val="2"/>
        <scheme val="minor"/>
      </rPr>
      <t>FINANCIEROS</t>
    </r>
    <r>
      <rPr>
        <sz val="11"/>
        <color theme="1"/>
        <rFont val="Calibri"/>
        <family val="2"/>
        <scheme val="minor"/>
      </rPr>
      <t>: presupuesto de funcionamiento, recursos de inversión,
infraestructura, capacidad instalada.</t>
    </r>
  </si>
  <si>
    <r>
      <rPr>
        <b/>
        <sz val="11"/>
        <color theme="1"/>
        <rFont val="Calibri"/>
        <family val="2"/>
        <scheme val="minor"/>
      </rPr>
      <t>PERSONAL</t>
    </r>
    <r>
      <rPr>
        <sz val="11"/>
        <color theme="1"/>
        <rFont val="Calibri"/>
        <family val="2"/>
        <scheme val="minor"/>
      </rPr>
      <t>: competencia del personal, disponibilidad del personal, seguridad
y salud ocupacional.</t>
    </r>
  </si>
  <si>
    <r>
      <rPr>
        <b/>
        <sz val="11"/>
        <color theme="1"/>
        <rFont val="Calibri"/>
        <family val="2"/>
        <scheme val="minor"/>
      </rPr>
      <t>PROCESOS</t>
    </r>
    <r>
      <rPr>
        <sz val="11"/>
        <color theme="1"/>
        <rFont val="Calibri"/>
        <family val="2"/>
        <scheme val="minor"/>
      </rPr>
      <t>: capacidad, diseño, ejecución, proveedores, entradas, salidas,
gestión del conocimiento.</t>
    </r>
  </si>
  <si>
    <r>
      <rPr>
        <b/>
        <sz val="11"/>
        <color theme="1"/>
        <rFont val="Calibri"/>
        <family val="2"/>
        <scheme val="minor"/>
      </rPr>
      <t>TECNOLOGÍA</t>
    </r>
    <r>
      <rPr>
        <sz val="11"/>
        <color theme="1"/>
        <rFont val="Calibri"/>
        <family val="2"/>
        <scheme val="minor"/>
      </rPr>
      <t>: integridad de datos, disponibilidad de datos y sistemas,
desarrollo, producción, mantenimiento de sistemas de información</t>
    </r>
  </si>
  <si>
    <r>
      <rPr>
        <b/>
        <sz val="11"/>
        <color theme="1"/>
        <rFont val="Calibri"/>
        <family val="2"/>
        <scheme val="minor"/>
      </rPr>
      <t>ESTRATÉGICOS</t>
    </r>
    <r>
      <rPr>
        <sz val="11"/>
        <color theme="1"/>
        <rFont val="Calibri"/>
        <family val="2"/>
        <scheme val="minor"/>
      </rPr>
      <t>: direccionamiento estratégico, planeación institucional,
liderazgo, trabajo en equipo</t>
    </r>
  </si>
  <si>
    <r>
      <rPr>
        <b/>
        <sz val="11"/>
        <color theme="1"/>
        <rFont val="Calibri"/>
        <family val="2"/>
        <scheme val="minor"/>
      </rPr>
      <t>COMUNICACIÓN INTERN</t>
    </r>
    <r>
      <rPr>
        <sz val="11"/>
        <color theme="1"/>
        <rFont val="Calibri"/>
        <family val="2"/>
        <scheme val="minor"/>
      </rPr>
      <t>A: canales utilizados y su efectividad, flujo de la
información necesaria para el desarrollo de las operaciones.</t>
    </r>
  </si>
  <si>
    <t>Fortalecer la prestación de los servicios de la Secretaría Distrital de Movilidad que responda a la gestión de riesgos y oportunidades, la mejora continua, los recursos y los  requisitos aplicables, con el fin de dar cumplimiento a la planeación estratégica y</t>
  </si>
  <si>
    <t>Fortalecer el bienestar de los (las) colaboradores (as), con un equipo humano altamente calificado, comprometido e íntegro, encaminado al logro de los objetivos de la Entidad.</t>
  </si>
  <si>
    <t xml:space="preserve">Cumplir la normatividad nacional vigente en materia de riesgos laborales. </t>
  </si>
  <si>
    <t xml:space="preserve">Promover el autocuidado y la autogestión para la prevención de lesiones y enfermedades laborales. </t>
  </si>
  <si>
    <t>Definir un plan de acción que dé cumplimiento a las diferentes políticas, lineamientos y estrategias institucionales en materia ambiental.</t>
  </si>
  <si>
    <t>Ejecutar las diferentes actividades de los programas de Gestión Ambiental, definidas en el plan de acción acorde a la normatividad vigente.</t>
  </si>
  <si>
    <t>Realizar seguimientos al cumplimiento de las diferentes actividades del plan de acción a través del equipo técnico de Gestión Ambiental, informes de seguimiento a la Secretaría Distrital de Ambiente, auditorías internas y externas y mecanismo de autocontrol.</t>
  </si>
  <si>
    <t>Fortalecer el reporte de las denuncias presentadas por presuntos actos de soborno, asegurando la protección de la identidad del denunciante en buena fe y bajo una sospecha razonable, y evitar represalias a este.</t>
  </si>
  <si>
    <t>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</si>
  <si>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OBJETIVOS ESTRATEGICOS</t>
  </si>
  <si>
    <t>OBJETIVOS ESTRATÉGICOS</t>
  </si>
  <si>
    <t xml:space="preserve"> Desarrollar estrategias de cultura y respeto en la ciudadanía para el sistema de movilidad, protegiendo en especial a los actores vulnerables y promoviendo los modos activos, con enfoque incluyente diferencial, de género y territorial</t>
  </si>
  <si>
    <t xml:space="preserve"> Generar e implementar políticas de movilidad basadas en el análisis de datos fomentando la productividad, eficiencia y bienestar de la ciudad.</t>
  </si>
  <si>
    <t xml:space="preserve"> Desarrollar estrategias de cultura y respeto en la ciudadanía para el sistema de
movilidad, protegiendo en especial a los actores vulnerables y promoviendo los
modos activos, con enfoque incluyente diferencial, de género y territorial</t>
  </si>
  <si>
    <t>Garantizar transparencia, oportunidad, inclusión y equidad de género en los procesos de la entidad, que promuevan la legalidad, participación, control social
y rendición de cuentas.</t>
  </si>
  <si>
    <t>FACTORES DE RIESGO</t>
  </si>
  <si>
    <t>Ejemplo para algunos posibles riesgos de corrupción:</t>
  </si>
  <si>
    <t>Direccionamiento estratégico</t>
  </si>
  <si>
    <t>* Concentración de autoridad o exceso de poder.</t>
  </si>
  <si>
    <t>* Extralimitación de funciones.</t>
  </si>
  <si>
    <t>* Ausencia de canales de comunicación.</t>
  </si>
  <si>
    <t>* Amiguismo y clientelismo</t>
  </si>
  <si>
    <t>Financiero</t>
  </si>
  <si>
    <t>* Inclusión de gastos no autorizados.</t>
  </si>
  <si>
    <t>* Inversiones de dineros públicos en entidades de dudosa solidez financiera, a cambio de beneficios indebidos para servidores públicos encargados de su administración.</t>
  </si>
  <si>
    <t>* Inexistencia de registros auxiliares que permitan identificar y controlar los rubros de inversión.</t>
  </si>
  <si>
    <t>* Inexistencia de archivos contables.</t>
  </si>
  <si>
    <t>* Afectar rubros que no corresponden con el objeto del gasto en beneficio propio o a cambio de una retribución económica.</t>
  </si>
  <si>
    <t>De contratación</t>
  </si>
  <si>
    <t>* Estudios previos o de factibilidad deficientes.</t>
  </si>
  <si>
    <t>* Estudios previos o de factibilidad manipulados por personal interesado en el futuro proceso de contratación. (Estableciendo necesidades inexistentes o aspectos que benefician a una firma en particular).</t>
  </si>
  <si>
    <t>* Disposiciones establecidas en los pliegos de condiciones que dirigen los procesos hacia un grupo en particular. (Ej. media geométrica).</t>
  </si>
  <si>
    <t>* Visitas obligatorias establecidas en el pliego de condiciones que restringen la participación.</t>
  </si>
  <si>
    <t>* Adendas que cambian condiciones generales del proceso para favorecer a grupos determinados.</t>
  </si>
  <si>
    <t>* Urgencia manifiesta inexistente.</t>
  </si>
  <si>
    <t>* Otorgar labores de supervisión a personal sin conocimiento para ello.</t>
  </si>
  <si>
    <t>* Concentrar las labores de supervisión en poco personal.</t>
  </si>
  <si>
    <t>* Contratar con compañías de papel que no cuentan con experiencia.</t>
  </si>
  <si>
    <t>De información y documentación</t>
  </si>
  <si>
    <t>* Ausencia o debilidad de medidas y/o políticas de conflictos de interés.</t>
  </si>
  <si>
    <t>* Concentración de información de determinadas actividades o procesos en una persona. * Ausencia de sistemas de información.</t>
  </si>
  <si>
    <t>* Ocultar la información considerada pública para los usuarios.</t>
  </si>
  <si>
    <t>* Ausencia o debilidad de canales de comunicación * Incumplimiento de la Ley 1712 de 2014</t>
  </si>
  <si>
    <t>De investigación y sanción</t>
  </si>
  <si>
    <t>* Ausencia o debilidad de canales de comunicación.</t>
  </si>
  <si>
    <t>* Dilatar el proceso para lograr el vencimiento de términos o la prescripción del mismo.</t>
  </si>
  <si>
    <t>* Desconocimiento de la ley, mediante interpretaciones subjetivas de las normas vigentes para evitar o postergar su aplicación.</t>
  </si>
  <si>
    <t>* Exceder las facultades legales en los fallos.</t>
  </si>
  <si>
    <t>De trámites y/o servicios internos y externos</t>
  </si>
  <si>
    <t>* Cobros asociados al trámite.</t>
  </si>
  <si>
    <t>* Influencia de tramitadores</t>
  </si>
  <si>
    <t>* Tráfico de influencias: (amiguismo, persona influyente).</t>
  </si>
  <si>
    <t>* Demorar su realización.</t>
  </si>
  <si>
    <t>IMPACTO RIESGOS DE CORRUPCIÓN</t>
  </si>
  <si>
    <t>No</t>
  </si>
  <si>
    <t>¿Pregunta Si el riesgo se materializa podría?</t>
  </si>
  <si>
    <t>¿Afectar al grupo de funcionarios del proceso?</t>
  </si>
  <si>
    <t>¿Afectar el cumplimiento de metas y objetivos de la dependencia?</t>
  </si>
  <si>
    <t>¿Afectar el cumplimiento de misión de la Entidad?</t>
  </si>
  <si>
    <t>¿Afectar el cumplimiento de misión del sector al cual pertenece la Entidad?</t>
  </si>
  <si>
    <t>¿Generar pérdida de confianza de la Entidad, afectando su reputación?</t>
  </si>
  <si>
    <t>¿Generar perdida de recursos económicos?</t>
  </si>
  <si>
    <t>¿Afectar la generación de los productos o la prestación de servicios?</t>
  </si>
  <si>
    <t>¿Dar lugar al detrimento de calidad de vida de la comunidad por la pérdida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</si>
  <si>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</si>
  <si>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</si>
  <si>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</si>
  <si>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</si>
  <si>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</si>
  <si>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</si>
  <si>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</si>
  <si>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</si>
  <si>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</si>
  <si>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</si>
  <si>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</si>
  <si>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1. DISEÑO DEL CONTROL</t>
  </si>
  <si>
    <t>PASO 1.</t>
  </si>
  <si>
    <t>PASO 2</t>
  </si>
  <si>
    <t>PASO 3</t>
  </si>
  <si>
    <t>PASO 4</t>
  </si>
  <si>
    <t>PASO 5</t>
  </si>
  <si>
    <t>PASO 6</t>
  </si>
  <si>
    <t>EVALUACIÓN DEL CONTROL</t>
  </si>
  <si>
    <t>RIESGO</t>
  </si>
  <si>
    <t>TIPO DE CONTROL</t>
  </si>
  <si>
    <r>
      <t xml:space="preserve">¿Las actividades que se desarrollan en el control realmente buscan por si solas prevenir o detectar las causas que pueden dar origen al riesgo, ejemplo Verificar, Validar Cotejar, Comparar, Revisar, etc.?
</t>
    </r>
    <r>
      <rPr>
        <sz val="11"/>
        <color rgb="FFC00000"/>
        <rFont val="Calibri"/>
        <family val="2"/>
        <scheme val="minor"/>
      </rPr>
      <t>califique 15 si previene, 10 si detecta o 0 si no es un control</t>
    </r>
  </si>
  <si>
    <r>
      <t xml:space="preserve">¿La fuente de información que  se utiliza en el desarrollo del control es información confiable que permite mitigar el riesgo?
</t>
    </r>
    <r>
      <rPr>
        <sz val="11"/>
        <color rgb="FFC00000"/>
        <rFont val="Calibri"/>
        <family val="2"/>
        <scheme val="minor"/>
      </rPr>
      <t>califique 15 si es confiable</t>
    </r>
  </si>
  <si>
    <r>
      <t xml:space="preserve">¿Las observaciones, desviaciones o diferencias identificadas como resultados de la ejecución del control son investigadas y resueltas de manera oportuna?
</t>
    </r>
    <r>
      <rPr>
        <sz val="11"/>
        <color rgb="FFC00000"/>
        <rFont val="Calibri"/>
        <family val="2"/>
        <scheme val="minor"/>
      </rPr>
      <t>califique 15 si se investigan y resuelven oportunamente</t>
    </r>
  </si>
  <si>
    <r>
      <t xml:space="preserve">¿Se deja evidencia o rastro de la ejecución del control, que permita a cualquier tercero con la evidencia, llegar a la misma conclusión?
</t>
    </r>
    <r>
      <rPr>
        <sz val="11"/>
        <color rgb="FFC00000"/>
        <rFont val="Calibri"/>
        <family val="2"/>
        <scheme val="minor"/>
      </rPr>
      <t>califique 10 si es completa, 5 si es incompleta o 0 si no existe</t>
    </r>
  </si>
  <si>
    <r>
      <t xml:space="preserve">Evaluación de la ejecución de cada control:
</t>
    </r>
    <r>
      <rPr>
        <sz val="9"/>
        <color rgb="FF00B050"/>
        <rFont val="Calibri"/>
        <family val="2"/>
        <scheme val="minor"/>
      </rPr>
      <t>Fuerte: El control se ejecuta por parte del responsable</t>
    </r>
    <r>
      <rPr>
        <sz val="9"/>
        <color theme="1"/>
        <rFont val="Calibri"/>
        <family val="2"/>
        <scheme val="minor"/>
      </rPr>
      <t xml:space="preserve">;
</t>
    </r>
    <r>
      <rPr>
        <sz val="9"/>
        <color theme="7"/>
        <rFont val="Calibri"/>
        <family val="2"/>
        <scheme val="minor"/>
      </rPr>
      <t>Moderada: El control se ejecuta algunas veces por parte del responsable</t>
    </r>
    <r>
      <rPr>
        <sz val="9"/>
        <color theme="1"/>
        <rFont val="Calibri"/>
        <family val="2"/>
        <scheme val="minor"/>
      </rPr>
      <t xml:space="preserve">;
</t>
    </r>
    <r>
      <rPr>
        <b/>
        <sz val="9"/>
        <color rgb="FFFF0000"/>
        <rFont val="Calibri"/>
        <family val="2"/>
        <scheme val="minor"/>
      </rPr>
      <t>Débil</t>
    </r>
    <r>
      <rPr>
        <sz val="9"/>
        <color rgb="FFFF0000"/>
        <rFont val="Calibri"/>
        <family val="2"/>
        <scheme val="minor"/>
      </rPr>
      <t>: El control no se ejecuta por parte del responsable
Inicialmente el responsable del control en primera línea de defensa autoevalúa, luego la tercera línea evalúa y confirma</t>
    </r>
  </si>
  <si>
    <t>FUERTE</t>
  </si>
  <si>
    <t>MODERADA</t>
  </si>
  <si>
    <t>DEBIL</t>
  </si>
  <si>
    <t>PREVENTIVO</t>
  </si>
  <si>
    <t>CORRUPCIÓN</t>
  </si>
  <si>
    <r>
      <t xml:space="preserve">% de cumplimiento del diseño del control
</t>
    </r>
    <r>
      <rPr>
        <u/>
        <sz val="11"/>
        <color rgb="FFFF0000"/>
        <rFont val="Calibri"/>
        <family val="2"/>
        <scheme val="minor"/>
      </rPr>
      <t>Teniendo en cuenta que 90 puntos al ser el máximo puntaje equivale a 100% de cumplimiento</t>
    </r>
  </si>
  <si>
    <r>
      <t xml:space="preserve">Evaluación del diseño del control
</t>
    </r>
    <r>
      <rPr>
        <sz val="11"/>
        <color rgb="FFFF0000"/>
        <rFont val="Calibri"/>
        <family val="2"/>
        <scheme val="minor"/>
      </rPr>
      <t>Fuerte: 96 a 100%;
Moderado: 86 a 95%;
Débil: Menor a 86%</t>
    </r>
  </si>
  <si>
    <r>
      <t xml:space="preserve">Promedio calificación del diseño de controles 
</t>
    </r>
    <r>
      <rPr>
        <sz val="11"/>
        <color rgb="FFFF0000"/>
        <rFont val="Calibri"/>
        <family val="2"/>
        <scheme val="minor"/>
      </rPr>
      <t xml:space="preserve">Para cada riesgo </t>
    </r>
    <r>
      <rPr>
        <sz val="11"/>
        <color theme="1"/>
        <rFont val="Calibri"/>
        <family val="2"/>
        <scheme val="minor"/>
      </rPr>
      <t xml:space="preserve">
</t>
    </r>
  </si>
  <si>
    <r>
      <t xml:space="preserve">Solidez del diseño del conjunto de controles 
</t>
    </r>
    <r>
      <rPr>
        <sz val="11"/>
        <color rgb="FFFF0000"/>
        <rFont val="Calibri"/>
        <family val="2"/>
        <scheme val="minor"/>
      </rPr>
      <t>El promedio debe estar por encima de 96%, sino se requieren planes de acción</t>
    </r>
  </si>
  <si>
    <r>
      <t xml:space="preserve">Conclusión sobre el diseño de controles
</t>
    </r>
    <r>
      <rPr>
        <sz val="11"/>
        <color rgb="FFFF0000"/>
        <rFont val="Calibri"/>
        <family val="2"/>
        <scheme val="minor"/>
      </rPr>
      <t>Los controles que no aporten al promedio pueden considerarse para su modificación, eliminación o fusión con otros</t>
    </r>
  </si>
  <si>
    <r>
      <rPr>
        <sz val="11"/>
        <color rgb="FFFFC000"/>
        <rFont val="Calibri"/>
        <family val="2"/>
        <scheme val="minor"/>
      </rPr>
      <t xml:space="preserve">Moderada
</t>
    </r>
    <r>
      <rPr>
        <sz val="11"/>
        <color rgb="FF00B050"/>
        <rFont val="Calibri"/>
        <family val="2"/>
        <scheme val="minor"/>
      </rPr>
      <t xml:space="preserve">Diseño fuerte </t>
    </r>
    <r>
      <rPr>
        <sz val="11"/>
        <color rgb="FFFFC000"/>
        <rFont val="Calibri"/>
        <family val="2"/>
        <scheme val="minor"/>
      </rPr>
      <t xml:space="preserve">+ Ejecución moderada;
Diseño moderado + </t>
    </r>
    <r>
      <rPr>
        <sz val="11"/>
        <color rgb="FF00B050"/>
        <rFont val="Calibri"/>
        <family val="2"/>
        <scheme val="minor"/>
      </rPr>
      <t>Ejecución fuerte;</t>
    </r>
    <r>
      <rPr>
        <sz val="11"/>
        <color rgb="FFFFC000"/>
        <rFont val="Calibri"/>
        <family val="2"/>
        <scheme val="minor"/>
      </rPr>
      <t xml:space="preserve">
Diseño moderado + Ejecución moderada</t>
    </r>
    <r>
      <rPr>
        <sz val="11"/>
        <color theme="1"/>
        <rFont val="Calibri"/>
        <family val="2"/>
        <scheme val="minor"/>
      </rPr>
      <t xml:space="preserve">
</t>
    </r>
    <r>
      <rPr>
        <sz val="11"/>
        <color rgb="FFFF0000"/>
        <rFont val="Calibri"/>
        <family val="2"/>
        <scheme val="minor"/>
      </rPr>
      <t>Requiere acciones de fortalecimiento del control</t>
    </r>
  </si>
  <si>
    <r>
      <rPr>
        <sz val="11"/>
        <color rgb="FFFF0000"/>
        <rFont val="Calibri"/>
        <family val="2"/>
        <scheme val="minor"/>
      </rPr>
      <t>Débil</t>
    </r>
    <r>
      <rPr>
        <sz val="11"/>
        <color theme="1"/>
        <rFont val="Calibri"/>
        <family val="2"/>
        <scheme val="minor"/>
      </rPr>
      <t xml:space="preserve">
</t>
    </r>
    <r>
      <rPr>
        <sz val="11"/>
        <color rgb="FF00B050"/>
        <rFont val="Calibri"/>
        <family val="2"/>
        <scheme val="minor"/>
      </rPr>
      <t>Diseño fuerte</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C000"/>
        <rFont val="Calibri"/>
        <family val="2"/>
        <scheme val="minor"/>
      </rPr>
      <t>Diseño moderado</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t>
    </r>
    <r>
      <rPr>
        <sz val="11"/>
        <color rgb="FF00B050"/>
        <rFont val="Calibri"/>
        <family val="2"/>
        <scheme val="minor"/>
      </rPr>
      <t xml:space="preserve"> Ejecución fuerte</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 </t>
    </r>
    <r>
      <rPr>
        <sz val="11"/>
        <color rgb="FFFFC000"/>
        <rFont val="Calibri"/>
        <family val="2"/>
        <scheme val="minor"/>
      </rPr>
      <t>Ejecución moderada</t>
    </r>
    <r>
      <rPr>
        <sz val="11"/>
        <color theme="1"/>
        <rFont val="Calibri"/>
        <family val="2"/>
        <scheme val="minor"/>
      </rPr>
      <t xml:space="preserve">;
</t>
    </r>
    <r>
      <rPr>
        <sz val="11"/>
        <color rgb="FFFF0000"/>
        <rFont val="Calibri"/>
        <family val="2"/>
        <scheme val="minor"/>
      </rPr>
      <t>Diseño débil</t>
    </r>
    <r>
      <rPr>
        <sz val="11"/>
        <color theme="1"/>
        <rFont val="Calibri"/>
        <family val="2"/>
        <scheme val="minor"/>
      </rPr>
      <t xml:space="preserve"> + </t>
    </r>
    <r>
      <rPr>
        <sz val="11"/>
        <color rgb="FFFF0000"/>
        <rFont val="Calibri"/>
        <family val="2"/>
        <scheme val="minor"/>
      </rPr>
      <t>Ejecución débil</t>
    </r>
    <r>
      <rPr>
        <sz val="11"/>
        <color theme="1"/>
        <rFont val="Calibri"/>
        <family val="2"/>
        <scheme val="minor"/>
      </rPr>
      <t xml:space="preserve">
</t>
    </r>
    <r>
      <rPr>
        <sz val="11"/>
        <color rgb="FFFF0000"/>
        <rFont val="Calibri"/>
        <family val="2"/>
        <scheme val="minor"/>
      </rPr>
      <t>Requiere acciones de fortalecimiento del control</t>
    </r>
  </si>
  <si>
    <t>CONCLUSIÓN SOBRE EL CONTROL</t>
  </si>
  <si>
    <t>No. de casillas que aporta cada control preventivo según su solidez</t>
  </si>
  <si>
    <t>No. de casillas que aporta cada control detectivo</t>
  </si>
  <si>
    <t>MOVIMIENTOS EN IMPACTO</t>
  </si>
  <si>
    <t>MOVIMIENTOS EN PROBABILIDAD</t>
  </si>
  <si>
    <r>
      <t xml:space="preserve">No. de casillas a mover en el mapa de calor hacia </t>
    </r>
    <r>
      <rPr>
        <sz val="11"/>
        <color rgb="FFFF0000"/>
        <rFont val="Calibri"/>
        <family val="2"/>
        <scheme val="minor"/>
      </rPr>
      <t>ABAJO</t>
    </r>
    <r>
      <rPr>
        <sz val="11"/>
        <color theme="1"/>
        <rFont val="Calibri"/>
        <family val="2"/>
        <scheme val="minor"/>
      </rPr>
      <t>, según
promedio de controles preventivos</t>
    </r>
  </si>
  <si>
    <r>
      <t xml:space="preserve">No. de casillas a mover en la matriz de calificación hacia la </t>
    </r>
    <r>
      <rPr>
        <sz val="11"/>
        <color rgb="FFFF0000"/>
        <rFont val="Calibri"/>
        <family val="2"/>
        <scheme val="minor"/>
      </rPr>
      <t>IZQUIERDA</t>
    </r>
    <r>
      <rPr>
        <sz val="11"/>
        <color theme="1"/>
        <rFont val="Calibri"/>
        <family val="2"/>
        <scheme val="minor"/>
      </rPr>
      <t>, según promedio de controles detectivos</t>
    </r>
  </si>
  <si>
    <t>TRATAMIENTO DEL RIESGO</t>
  </si>
  <si>
    <t>ACEPTAR EL RIESGO</t>
  </si>
  <si>
    <t>REDUCIR EL RIESGO</t>
  </si>
  <si>
    <t>EVITAR EL RIESGO</t>
  </si>
  <si>
    <t>COMPARTIR EL RIESGO</t>
  </si>
  <si>
    <t>SISTEMA INTEGRADO DE GESTIÓN DISTRITAL BAJO EL ESTÁNDAR MIPG</t>
  </si>
  <si>
    <t>PROBABILIDAD RIESGOS DE CORRUPCIÓN</t>
  </si>
  <si>
    <t>(5) Moderado</t>
  </si>
  <si>
    <t>(10) Mayor</t>
  </si>
  <si>
    <t>(20) Catastrófico</t>
  </si>
  <si>
    <t>CASI SEGURO (5)</t>
  </si>
  <si>
    <t>PROBABLE (4)</t>
  </si>
  <si>
    <t>POSIBLE (3)</t>
  </si>
  <si>
    <t>IMPROBABLE (2)</t>
  </si>
  <si>
    <t>RARA VEZ (1)</t>
  </si>
  <si>
    <t>MODERADO (5)</t>
  </si>
  <si>
    <t>MAYOR (10)</t>
  </si>
  <si>
    <t>CATASTROFICO (20)</t>
  </si>
  <si>
    <t>EXTREMO 25</t>
  </si>
  <si>
    <t>ALTO 20</t>
  </si>
  <si>
    <t>ALTO 15</t>
  </si>
  <si>
    <t>MODERADO 10</t>
  </si>
  <si>
    <t>MODERADO 5</t>
  </si>
  <si>
    <t>EXTREMO 50</t>
  </si>
  <si>
    <t>EXTREMO 40</t>
  </si>
  <si>
    <t>EXTREMO 30</t>
  </si>
  <si>
    <t>ALTO 10</t>
  </si>
  <si>
    <t>EXTREMO 20</t>
  </si>
  <si>
    <t>EXTREMO 60</t>
  </si>
  <si>
    <t>EXTREMO 80</t>
  </si>
  <si>
    <t>EXTREMO 100</t>
  </si>
  <si>
    <t>CONTEXTO</t>
  </si>
  <si>
    <t>TOTAL</t>
  </si>
  <si>
    <r>
      <t xml:space="preserve">Calificación del diseño del control
</t>
    </r>
    <r>
      <rPr>
        <u/>
        <sz val="11"/>
        <color rgb="FFFF0000"/>
        <rFont val="Calibri"/>
        <family val="2"/>
        <scheme val="minor"/>
      </rPr>
      <t>Esta casilla suma automáticamente las variables de diseño 1 a 6, sin la 7 de evidencias</t>
    </r>
  </si>
  <si>
    <r>
      <rPr>
        <sz val="11"/>
        <color rgb="FF00B050"/>
        <rFont val="Calibri"/>
        <family val="2"/>
        <scheme val="minor"/>
      </rPr>
      <t>Fuerte
Diseño fuerte + Ejecución fuerte</t>
    </r>
    <r>
      <rPr>
        <sz val="11"/>
        <color theme="1"/>
        <rFont val="Calibri"/>
        <family val="2"/>
        <scheme val="minor"/>
      </rPr>
      <t xml:space="preserve">
</t>
    </r>
    <r>
      <rPr>
        <sz val="11"/>
        <color rgb="FFFF0000"/>
        <rFont val="Calibri"/>
        <family val="2"/>
        <scheme val="minor"/>
      </rPr>
      <t>No requiere acciones para fortalecer el control</t>
    </r>
  </si>
  <si>
    <t xml:space="preserve">ACCIONES ADICIONALES </t>
  </si>
  <si>
    <t>DETECTIVO</t>
  </si>
  <si>
    <r>
      <t xml:space="preserve">¿ La oportunidad  con que se ejecuta el control ayuda a prevenir la mitigación del riesgo o a detectar la materialización del riesgo de manera oportuna?
</t>
    </r>
    <r>
      <rPr>
        <sz val="11"/>
        <color rgb="FFC00000"/>
        <rFont val="Calibri"/>
        <family val="2"/>
        <scheme val="minor"/>
      </rPr>
      <t>califique 15 si es oportuna
0 si no es oportuna</t>
    </r>
  </si>
  <si>
    <r>
      <t xml:space="preserve">¿El responsable tiene la autoridad y adecuada segregación de funciones en la ejecución del control?
</t>
    </r>
    <r>
      <rPr>
        <sz val="11"/>
        <color rgb="FFC00000"/>
        <rFont val="Calibri"/>
        <family val="2"/>
        <scheme val="minor"/>
      </rPr>
      <t>califique 15 si es adecuado
0 si no es adecuado</t>
    </r>
  </si>
  <si>
    <r>
      <t xml:space="preserve">¿Existe un responsable asignado a la ejecución del control?
</t>
    </r>
    <r>
      <rPr>
        <sz val="11"/>
        <color rgb="FFC00000"/>
        <rFont val="Calibri"/>
        <family val="2"/>
        <scheme val="minor"/>
      </rPr>
      <t>califique 15 si está asignado
0 si no está asignado</t>
    </r>
  </si>
  <si>
    <t>Investigaciones por utilización indebida de la información</t>
  </si>
  <si>
    <t>Perdida de imagen</t>
  </si>
  <si>
    <t>Preventivo</t>
  </si>
  <si>
    <t>permanente</t>
  </si>
  <si>
    <t xml:space="preserve"> usuario y contraseña de acceso y formato de confidencialidad para el acceso a sistemas de información</t>
  </si>
  <si>
    <t xml:space="preserve">Reportar a las autoridades competentes </t>
  </si>
  <si>
    <t>Requiere acciones de fortalecimiento</t>
  </si>
  <si>
    <t>Realizar mesas de trabajo con el personal de atención al ciudadano, con el fin de socializar los temas relacionados con delitos de corrupción y procedimientos o lineamientos de atención al ciudadano</t>
  </si>
  <si>
    <t>REDACCIÓN DEL RIESGO</t>
  </si>
  <si>
    <t>Evitar iniciar con palabras negativas como: "No...", "Que no…" o con palabras que denoten un factor de riesgo (causa) tales como: "ausencia de.." "falta de..""Insuficiente…"</t>
  </si>
  <si>
    <r>
      <rPr>
        <b/>
        <sz val="11"/>
        <color theme="8" tint="-0.249977111117893"/>
        <rFont val="Calibri"/>
        <family val="2"/>
        <scheme val="minor"/>
      </rPr>
      <t>Ejemplo:</t>
    </r>
    <r>
      <rPr>
        <sz val="11"/>
        <color theme="8" tint="-0.249977111117893"/>
        <rFont val="Calibri"/>
        <family val="2"/>
        <scheme val="minor"/>
      </rPr>
      <t xml:space="preserve"> Posibilidad de recibir o solicitar cialquier tipo de dádiva o beneficio a nombre propio o de terceros con el fin de celebrar un contrato </t>
    </r>
  </si>
  <si>
    <t>Ofrecimiento o dádiva al servidor público</t>
  </si>
  <si>
    <t>El servidor público ejercer tráfico de influencias</t>
  </si>
  <si>
    <t>Posibilidad de recibir dádivas para exonerar un comparendo para beneficio propio o de un tercero</t>
  </si>
  <si>
    <t>Investigaciones administrativas y disciplinarias</t>
  </si>
  <si>
    <t>Detrimento patrimonial</t>
  </si>
  <si>
    <t>Perdida de confianza y credibilidad</t>
  </si>
  <si>
    <t>El Profesional de la Subdirección de Contravenciones realizará mensualmente la revisión de los expedientes exonerados de embriaguez y aleatoreamente otras infracciones con el fin de verificar que el fallo haya dado cumplimiento a la normatividad vigente, en caso de encontrar irregularidades se informará a través de memorando a la Subdirección y como evidencia se llevará el registro en un archivo en excel con las respectivas observaciones y adicionalmente entregara un informe con la revisión de los mismo.</t>
  </si>
  <si>
    <t>Detectivo</t>
  </si>
  <si>
    <t>mensual</t>
  </si>
  <si>
    <t xml:space="preserve"> Memorando
Registro en un archivo en excel
Informe</t>
  </si>
  <si>
    <t>Reportar a control disciplinario o Procuraduria según corresponda</t>
  </si>
  <si>
    <t>Escalar el caso al oficial de cumplimiento</t>
  </si>
  <si>
    <t>En el reporte al mapa se debe considerar los items que cuentan con cero en su evaluación</t>
  </si>
  <si>
    <t xml:space="preserve">Posibilidad de recibir dádivas por la entrega irregular de vehículos inmovilizados por infracciones a las normas de tránsito y/o de transporte público. </t>
  </si>
  <si>
    <t>El servidor público ejerce tráfico de influencias</t>
  </si>
  <si>
    <t>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</si>
  <si>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Semestral</t>
  </si>
  <si>
    <t>Registro de asistencia</t>
  </si>
  <si>
    <t>Validar la eficiencia de la socialización del Código de Integridad verificando los documentos aportados por el ciudadano para la entrega de vehículos inmovilizados por infracciones a las normas de tránsito y/o de transporte público de manera irregular</t>
  </si>
  <si>
    <t xml:space="preserve">Interponer Denuncia </t>
  </si>
  <si>
    <t>El profesional de la Subdirección de Contravenciones realizará la socialización smestralmente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</si>
  <si>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Debil</t>
  </si>
  <si>
    <t>teniendo en cuenta que la solidez del diseño es debil no se realizan desplazamientos en la matriz de calor</t>
  </si>
  <si>
    <t>Solo se cuenta con un control razón por la cual los movimientos en el mapa es de 1</t>
  </si>
  <si>
    <t xml:space="preserve">Posibilidad de recibir dádivas por la entrega irregular de licencias de conducción suspendidas o canceladas, por parte de un servidor público </t>
  </si>
  <si>
    <t>El Profesional de la Subdirección de Contravenciones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</si>
  <si>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El Profesional realizará semestralmente un Taller de Casos relacionados al riesgo, entrega de licencias de conducción con el fin de que todas las actuaciones se realicen de acuerdo a las normas establecidas en el código de integridad y como evidencias se llevara a cabo el registro de asistencia y un informe del resultado del Taller</t>
  </si>
  <si>
    <t>Registro de asistencia / informe del resultado del Taller</t>
  </si>
  <si>
    <t>Validar la eficiencia de la socialización del Código de Integridad verificando la cantidad de licencias de conducción entregadas de manera irregular</t>
  </si>
  <si>
    <t>Validar la eficiencia del taller retroalimentando a los participantes teniendo en cuenta los resultados obtenidos</t>
  </si>
  <si>
    <t>El Profesional realizará semestralmente un Taller de Casos relacionados al riesgo, Entrega de Vehículos Inmovilizados con el fin de que todas las actuaciones se realicen de acuerdo a las normas establecidas en el código de integridad y como evidencias se llevara a cabo el registro de asistencia y un informe del resultado del Taller</t>
  </si>
  <si>
    <t>El prmedio de ambos controles permite mover 2 casillas en probabilidad</t>
  </si>
  <si>
    <t xml:space="preserve">Posibilidad de recibir dádivas  favoreciendo la ocurrencia del fenómeno jurídico de la caducidad de los procesos contravencionales e investigaciones administrativas por violación a las normas de tránsito y transporte </t>
  </si>
  <si>
    <t>El Profesional responsable verifica mensualmente las bases de datos y/o informes de SICON para realizar el seguimiento de los procesos y asi evitar la caducidad dejando evidencia en la base de datos</t>
  </si>
  <si>
    <t>El Auxliar Administrativo verifica mensualmente que las actuaciones y actos administrativos esten cargadas en el SICON Vs. el expediente físico entregado por el Profesional Unviersitario dejando evidencia en la base de datos sobre los expedientes rechazados que no fueron cargados en SICON</t>
  </si>
  <si>
    <t>Mensualmente</t>
  </si>
  <si>
    <t>Base de Datos
Informes de SICON</t>
  </si>
  <si>
    <t>Entregar el reparto de las actuaciones y actos administrativos de acuerdo a los términos procesales</t>
  </si>
  <si>
    <t>Se realizara seguimiento a la base de datos de las actuaciones y actos administrativos con el fin de evitar la caducidad</t>
  </si>
  <si>
    <t>En el reporte al mapa se debe considerar los items que cuentan con valor intermedio en su evaluación</t>
  </si>
  <si>
    <t>Posibilidad de recibir dádivas para agilizar el trámite de desvinculación y su decisión (conceder o negar la desvinculación)</t>
  </si>
  <si>
    <t>El Profesional de la Subdirección de Control e Investigaciones al Transporte Público realizará la socialización semestralmente del código de integridad con el fin de procurar que todas las actividades, operaciones y actuaciones se realicen de acuerdo con las normas constitucionales y legales vigentes a traves de charlas informativas y como evidencia se llevara a cabo el registro de la asistencia</t>
  </si>
  <si>
    <t>El Profesional de la Subdirección de Control e Investigaciones al Transporte Público realiza permanentemente el seguimiento en la base de datos de las desvinculaciones allegas a la Dependencia Vs. lo asignado por el Gestor Documental Orfeo y el registro de trámites en línea dejando como evidencia la Base de Datos y los reportes de Orfeo y los trámites en línea.</t>
  </si>
  <si>
    <t>Permanente</t>
  </si>
  <si>
    <t>Base de Datos
Reportes de Orfeo
Trámites en línea</t>
  </si>
  <si>
    <t>Validar la eficiencia de la socialización del Código de Integridad verificando la cantidad de quejas referentes a las solicitudes de desvinculación administrativa</t>
  </si>
  <si>
    <t>Verificar la exactitud de la información remitida a través de los trámites en línea validando la placa reportada</t>
  </si>
  <si>
    <t>El Profesional que realiza la actividad de revisor de la Dirección de Investigaciones Administrativas de Tránsito y Transporte verifica permanentemente que los actos administrativos sean fallados dando cumplimiento a la normatividad vigente con el fin de verificar que el fallo haya dado cumplimiento a la normatividad vigente, en caso de encontrar irregularidades se informará a través de memorando al Director y como evidencia el memorando con el hallazgo</t>
  </si>
  <si>
    <t>Permanentemente</t>
  </si>
  <si>
    <t>Memorando</t>
  </si>
  <si>
    <t xml:space="preserve">Socializar al equipo de trabajo de la Dirección de Investigaciones Administrativas de Tránsito y Transporte sobre la importancia de dar cumplimiento al código de integridad </t>
  </si>
  <si>
    <t>El Profesional de la Subdirección de Control e Investigaciones al Transporte Público realiza permanentemente el seguimiento en la base de datos de las desvinculaciones allegas a la Dependencia con el fin de validar la cantidad de solictudes Vs. las decisiones enviadas a la Empresa y al Usuario y como evidencia las solicitudes asignadas por el Gestor Documental Orfeo</t>
  </si>
  <si>
    <t>mantener el control y su eficacia</t>
  </si>
  <si>
    <t>No requiere acciones de fortalecimiento</t>
  </si>
  <si>
    <t>El promedio permite 3 movimientos en el mapa de calor</t>
  </si>
  <si>
    <t xml:space="preserve"> Carencia de  valores y principios éticos.en el desempaño de las funciones por parte de los funcinarios</t>
  </si>
  <si>
    <t xml:space="preserve"> Bajos niveles de denuncia de actos de corrupción.</t>
  </si>
  <si>
    <t>Aumento en las reclamaciones, quejas, demandas, tutelas y demás acciones jurídicas, que ingresan a la Entidad</t>
  </si>
  <si>
    <t>Desgaste administrativo por reprocesos</t>
  </si>
  <si>
    <t xml:space="preserve">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</si>
  <si>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 xml:space="preserve"> Pantallazos  SICON, la orden de devolución en BogData y la respuesta en Orfeo. A los ciudadanos.
</t>
  </si>
  <si>
    <t>Realizar 2  socializaciones  al personal encargado de efectuar las devoluciones  del codigo de Integridad, de la SDM.</t>
  </si>
  <si>
    <t>En caso de encontrarse posibles casos de corrupcion en las devoluciones  por pago de dineros por concepto de acuerdos de pago y comparendos-Retención en la fuente por trámite de enajenación de activo no exitoso en la Concesión SIM  ,la Subdireccion Financiera pone en conocimiento de las instancias de control de la Entidad la  situacion presentada para su correspondiente investigacion</t>
  </si>
  <si>
    <t>Falta de celeridad y contundencia en la aplicación de acciones disciplinarias contra actos de corrupción.</t>
  </si>
  <si>
    <t>Carencia de  valores y principios éticos.en el desempaño de las funciones por parte de los funcinarios</t>
  </si>
  <si>
    <t xml:space="preserve"> Investigaciones disciplinarias, administrativas, penales y fiscales.</t>
  </si>
  <si>
    <t xml:space="preserve"> Pérdida de imagen institucional</t>
  </si>
  <si>
    <t>El profesional encargado de hacer los asientos contables  en la Subdireccion Financiera raliza  permanentemente la revision inicial y posterior de los  diferentes formatos   verificando  que la informacion cargada este acorde con la informacion suministrada por contratista,proveedores de SDM. informacion que es cargada en  el  aplicativos, LIMAY -de SICAPITAL</t>
  </si>
  <si>
    <t>Formato de causacion  generados por el aplicativo  LIMAY- de  SICAPITAL-</t>
  </si>
  <si>
    <t>Realizar  2socializaciones  al personal  encargado de efectuar los asientos contables   del codigo de Integridad, de la SDM.</t>
  </si>
  <si>
    <t>En caso de encontrarse posibles casos de corrupcion en los asientos  contables  ,la Subdireccion Financiera pone en conocimiento de las instancias de control de la Entidad la  situacion presentada para su correspondiente investigacion</t>
  </si>
  <si>
    <t>Posibilidad de obtener un beneficio económico por el uso inadecuado de la informacion oficial privilegiada por parte de los funcionarios que realizan la defensa Judicial y extrajudicial  de la entidad para beneficio propio o de un tercero.</t>
  </si>
  <si>
    <t>Inoportuna actuación etica y profesional por parte del abogado responsable del proceso.</t>
  </si>
  <si>
    <t xml:space="preserve">Manipulación inadecuada de información </t>
  </si>
  <si>
    <t xml:space="preserve">Inadecuado uso de los controles establecidos para el desarrollo de los proceso judiciales y extrajudiciales. </t>
  </si>
  <si>
    <t>Presencia de delitos de cohecho en el suministro de la informacion del proceso</t>
  </si>
  <si>
    <t>Condenas y sanciones en contra de la entidad</t>
  </si>
  <si>
    <t xml:space="preserve">Perdida de la imagen institucional credibilidad y confianza
</t>
  </si>
  <si>
    <t xml:space="preserve">El jefe del proceso realiza seguimiento mensual a los procesos judiciales, con el proposito de verificar la actualizacion y cargue de la informacion de los procesos, a traves del Siprojweb.en caso de presentarse una irregularidad con un proceso se verificara el abogado encargado del desarrollo de dicho proceso y se realizara la respectiva investigacion. </t>
  </si>
  <si>
    <t xml:space="preserve">mensual </t>
  </si>
  <si>
    <t>Actas, informes, de los seguimientos realizado a los procesos en Siproj.</t>
  </si>
  <si>
    <t xml:space="preserve">Realizar a los profesionales de la Direccion de representacion socializacion semestral sobre temas de codigo de integridad y ley de transparencia , con el fin mitigar posibles hechos de corrupcion. </t>
  </si>
  <si>
    <t>verificar la materializacion del riesgo y proceder a informar a las autoridades competentes.</t>
  </si>
  <si>
    <t>Posibilidad de obtener un beneficio economico por generar actuaciones  judiciales y/o actos administrativos no acordes a la normatividad buscando un favorecimiento propio o de un tercero.</t>
  </si>
  <si>
    <t xml:space="preserve">falla en el cumplimiento de los procedimientos y politicas establecidos por la norma y la entidad para ejercer la defensa judicial y extrajudicial. </t>
  </si>
  <si>
    <t>Inadecuada implementacion de controles en donde se haga seguimiento a los procesos que lleva la entidad.</t>
  </si>
  <si>
    <t xml:space="preserve">Manipulacion inadecuada de la informacion </t>
  </si>
  <si>
    <t>Perdidas economicas</t>
  </si>
  <si>
    <t xml:space="preserve">El profesional del  la Dirección De representacion Judicial debera presentar al comite de conciliacion los procesos a  cargo  para verificar la pertinencia de los productos entregados. En caso de requerir ajustes se realizara mediante la ficha que se carga en siproj la cual sera verificada y aprobada por el director de la DRJ. </t>
  </si>
  <si>
    <t>El jefe de area de la Direccion de Representacion Judicial  realiza seguimiento mensual a las fortalezas y debilidades encontrada en la defensa mediante el analisis de fallos perdidos, con el proposito de identificar riesgos de corrupcion, en caso de presentarse una irregularidad se iniciara la respectiva investigacion.</t>
  </si>
  <si>
    <t>Los profesionales de la Direccion de Normatividad permanentemente aplican durante las expedicion de normas, la normativa vigente relacionada con el sector movilidad. En caso de desviaciones en el cumplimiento de requisitos normativos, se generan alertas. Se evidencia su control mediante el correos electronicos y expedicion del acto administrativo.</t>
  </si>
  <si>
    <t>Fichas de los procesos presentados al comité.</t>
  </si>
  <si>
    <t xml:space="preserve">Actas de seguimiento </t>
  </si>
  <si>
    <t>Correos electronicos y actos administrativos expedidos</t>
  </si>
  <si>
    <t xml:space="preserve">El profesional de la direccion de normatividad durante la vigencia, implementará la estrategia de sensibilización,documentación y actualizacion de la Matriz. En caso de resistencia al cambio y baja participación en la sensibilización, desde la alta dirección se emitirá una directriz de obligatorio cumplimiento. Se evidencia a través de correos electronicos </t>
  </si>
  <si>
    <t>El jefe de area realiza seguimiento mensual a las fortalezas y debilidades encontrada en la defensa mediante el analisis de fallos perdidos, con el proposito de identificar riesgos de corrupcion, en caso de presentarse una irregularidad se iniciara la respectiva investigacion.</t>
  </si>
  <si>
    <t>El promedio permite realizar 2 movimientos en el mapa de calor</t>
  </si>
  <si>
    <t>Posbilidad de obtener un beneficio economico por la Celebración Indebida de Contratos para beneficio propio o un tercero.</t>
  </si>
  <si>
    <t>Manipulación de información.</t>
  </si>
  <si>
    <t>Desgaste administrativo</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</si>
  <si>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t>
  </si>
  <si>
    <t>El pofesional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  en caso de desviación se generan alertas y recomendaciones previas s evidencia su control mediante los correo o memorandos remitidos a las areas.</t>
  </si>
  <si>
    <t>El profesional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t>
  </si>
  <si>
    <t>El profesional de la Direccion de Contratacion realiza revisión  de los estudios y documentos previos que se presentan
para el tramite de procesos de contratación, con el proposito de impedir que los mismos no cumplan con los requisitos normativos, a traves de los procedimientos y formatos establecidos por la Direccion de contrataciòn para tal fin,  en caso de desviación se generan alertas y recomendaciones previas s evidencia su control mediante los correo o memorandos remitidos a las areas.</t>
  </si>
  <si>
    <t>Estudios previos en el formato establecido por la Direccion.</t>
  </si>
  <si>
    <t>Copia de los memoandos y devoluciones realizadas relacionados con los procesos de contrataciòn</t>
  </si>
  <si>
    <t>El profesional de la Direccion de Contratacion realizara socializacion semestral sobre codigo de integridad, politica antisoborno, asi como de los manuales y procedimientos que se encuentran en la intranet a los profesionales de la Direccion de contratacion.</t>
  </si>
  <si>
    <t>Inadecuada conducta etica y profesional por parte del contratista de la DGC responsable de la atencion al ciudadano.</t>
  </si>
  <si>
    <t>Indebido manejo de información sin tener presente que la  gestion se rige con confidencial, bajo la Ley 1518 de 2012 de proteccion de datos</t>
  </si>
  <si>
    <t xml:space="preserve">Inapropiado manejo de los controles y canales de informacion establecidos para el desarrollo de la gestion de cobro.  </t>
  </si>
  <si>
    <t>Presencia de delitos de cohecho en el suministro de la informacion de la gestion</t>
  </si>
  <si>
    <t>Investigaciones administrativas, fiscales, penales y judiciales por utilización indebida de la información</t>
  </si>
  <si>
    <t>Condenas y sanciones en contra de la Entidad y en contra del colaborador</t>
  </si>
  <si>
    <t>Perdida de la imagen institucional credibilidad y confianza</t>
  </si>
  <si>
    <t>La líder del grupo de facilidades de pago junto con el supervisor de contrato define y asigna permanentemente usuarios para consulta y registro de la información en  los aplicativos de acuerdo con el tipo de gestión que utilice la DGC, con el propósito de impedir un manejo indebido de los aplicativos por parte de un funcionario o un tercero, en caso de encontrar accesos indebidos se informara al administrador del sistema de operación una vez demostrado el hecho, como evidencia se genera, solicitud de creación de usuario, contraseña de acceso y formato de confidencialidad para el acceso a sistemas de información.</t>
  </si>
  <si>
    <t>La lider del grupo de facilidades de pago realiza seguimiento de forma trimestral a los perfiles asignados al grupo en mencion, con el fin de verificar el correcto uso por parte de los contratistas y funcionarios  de los aplicativos a los que se les asignaron los permisos y alcances, en caso de encontrar inconsistencias en el uso de los mismos se informara al supervisor del contrato, como evidencia se dejara actas de los seguimientos realizados.</t>
  </si>
  <si>
    <t>Trimestral</t>
  </si>
  <si>
    <t>solicitud de creación de usuario, contraseña de acceso y formato de confidencialidad para el acceso a sistemas de información</t>
  </si>
  <si>
    <t>actas de los seguimientos realizados</t>
  </si>
  <si>
    <t>Realizar a los profesionales de la Direccion de gestion de cobro trimestralmente  socializaciones sobre elprotocolo de atencion al ciudadano, codigo de integridad y corrupcion , con el fin mitigar posibles hechos de corrupcion.</t>
  </si>
  <si>
    <t>verificar la materializacion del riesgo y Solicitar el cambio inmediato de la contraseña o en caso extremo la inhabilitación de la contraseña.</t>
  </si>
  <si>
    <t>Por promedio se permite realizar 2 movimientos en el mapa de calor</t>
  </si>
  <si>
    <t xml:space="preserve">Posibilidad de obtener un beneficio económico por  realizar la autorización de un tramite o un servicio de semaforización o señalización fuera  de los requisitos establecidos para el beneficio de un tercero.           </t>
  </si>
  <si>
    <t xml:space="preserve">Baja cultura de control en los colaboradores de la Entidad frente a la implementación del manual de funciones, manual de trámites y servicios y código de integridad y  tipologías de actos de corrupción.
</t>
  </si>
  <si>
    <t>falla en el cumplimiento de los procedimientos y políticas establecidas para la gestión de tramites y servicios.</t>
  </si>
  <si>
    <t>Perdida de imagen Institucional</t>
  </si>
  <si>
    <t>Investigaciones judiciales correspondientes a los delitos  consagrados en el titulo XV de la ley 599 del 2000 Código Penal.</t>
  </si>
  <si>
    <t>El profesional de la Subdirección de Señalización revisa permanentemente los diseños de señalización presentados, que cumplan con los requisitos establecidos tanto en las fases de propuesta de diseño, como en la de implementación, con el fin de mitigar desviaciones del control que favorezcan a un tercero; en el caso de presentarse una inconsistencia se solicitará al profesional aclarar dicha inconsistencia dejando como registro el acta de compromiso.</t>
  </si>
  <si>
    <t xml:space="preserve">El profesional de la Subdirección de Señalización revisa permanentemente que la señalización entregada en almacén y dada de baja cumpla a cabalidad con los requisitos establecidos y  que  su retiro de campo corresponda a una acción que mejore las condiciones de seguridad vial sector y en el caso que no cumpla dicho requerimiento se solicitará información sobre lo referente. Se deja como registro el acta de recibo de señales retiradas. </t>
  </si>
  <si>
    <t>El profesional de la Subdirección de Señalización revisa permanentemente que la señalización horizontal implementada a través de los contratos integrales, cumpla con las condiciones de durabilidad de acuerdo con el tiempo de garantía transcurrido, con el fin de garantizar que no se encuentre en un incumplimiento contractual. Se deja como registro el formato Informe de visita y comunicaciones oficiales.</t>
  </si>
  <si>
    <t>El profesional de la Subdirección de Semaforización evalúa permanentemente las condiciones técnicas mínimas para priorizar y semaforizar las intersecciones solicitadas, con el fin de fin de mitigar desviaciones del control que favorezcan a un tercero, dejando como registro formatos de verificación de condiciones para semaforizar.</t>
  </si>
  <si>
    <t>Cada vez que llegue una solicitud</t>
  </si>
  <si>
    <t>Se evidencia en el formato  PM03-PR03-F03 Acta de Compromiso</t>
  </si>
  <si>
    <t>Se evidencia en el formato - Acta de recibo de señales retiradas en vía PM02-PR09-F01</t>
  </si>
  <si>
    <t>Se evidencia en el formato - Informe de visita PM02-PR06-F01, al igual que los diferentes requerimientos a los contratistas cuando se tienen observaciones, mediante el formato PA01-PM01-MD01 (Orfeo PA01-PD15-MD01)</t>
  </si>
  <si>
    <t>Formato de Verificación Condiciones para Semaforizar, establecido en el procedimiento (PM03-PR09-F02), actas de reunión, oficios, memorandos y soporte documental.</t>
  </si>
  <si>
    <t>Realizar una sensibilización en el primer semestre por dependencia sobre el Código de  Integridad y las políticas antisoborno dejando como evidencia una presentación y un registro de asistencia de los participantes.</t>
  </si>
  <si>
    <t>Informar la situación evidenciada al superior jerárquico  para que se realicen las investigaciones y se tomen las medidas necesarias.</t>
  </si>
  <si>
    <t>Se promedia los movimientos para el cual se permiten 4 movimientos en el mapa de calor</t>
  </si>
  <si>
    <t xml:space="preserve">Posibilidad de obtener un beneficio economico por  realizar la autorización de un tramite o un servicio de Planes de Manejo de Tránsito, Control de Tránsito y Transporte y Gestión en Vía  fuera  de los requisitos establecidos para el beneficio de un tercero.            </t>
  </si>
  <si>
    <t>El profesional de la Subdirección de PMT verifica permanentemente que se cumpla con los requisitos descritos en la Guía de Trámites y Servicios y SUIT, con el fin de evitar exigencia de requisitos que beneficien a un tercero. Se deja como registro los formatos tramitados por la Subdirección de PMT.</t>
  </si>
  <si>
    <t>El profesional de la Subdirección de PMT verifica permanentemente que se cumpla con los lineamientos establecidos en los puntos de control de los procedimientos PM02-PR01 y PM02-PR02, con el fin de evitar exigencia de requisitos que beneficien a un tercero. Se deja como registro los formatos tramitados por la Subdirección de PMT.</t>
  </si>
  <si>
    <t>El auxiliar administrativo de la Subdirección de Control de Tránsito y Transporte verifica permanentemente los requisitos para solicitud de Copia de IPAT´s de acuerdo con lo establecido en la guía de tramites y servicios para el suministro de copia de informes de accidentes, conforme a la solicitud allegada y sin beneficiar a ninguna de las partes, dejando como registro la aprobación de la solicitud de Copia de IPAT´s.</t>
  </si>
  <si>
    <t>Los directores y subdirectores remitirán mensualmente el certificado de confiabilidad de los tramites y servicios dispuestos en la Guía de Tramites y Servicios, con el fin de garantizar la actualización de los requerimientos. Se deja como registro el certificado de confiabilidad de la información.</t>
  </si>
  <si>
    <t>Archivo de los formatos tramitados por la Subdirección de PMT.</t>
  </si>
  <si>
    <t>Archivo de los formatos de los procedimientos PM02-PR01 y PM02-PR02 tramitados por la Subdirección de PMT.</t>
  </si>
  <si>
    <t>Solicitudes de Copia de IPAT´s Aprobadas</t>
  </si>
  <si>
    <t>certificado de confiabilidad de la información.</t>
  </si>
  <si>
    <t>Realizar verificación aleatoria del cumplimiento de requisitos establecidos para el suministro de copia de informe de accidentes de tránsito.</t>
  </si>
  <si>
    <t>Bajos niveles de denuncia de actos de corrupción.</t>
  </si>
  <si>
    <t>El Director de GTCTT o la Subdirectora de CTT permanentemente solicitan y reciben las solicitudes de cotización de los bienes o servicios a contratar, con el fin de evitar una relación directa ente estructuradores y los proveedores que conlleve a el beneficio de estos. Se deja como evidencia las solicitudes de cotización y respuestas de los proveedores.</t>
  </si>
  <si>
    <t>El equipo estructurador (jurídico, técnico y financiero) realiza permanentemente la revisión de estudios de sector y estudios previos conforme a la normatividad vigente, con el fin de evitar que se ajusten requisitos en favor de un tercero. Se deja como evidencia la lista de chequeo aplicable al proceso contractual.</t>
  </si>
  <si>
    <t>Se promedia y se deja 2 movimientos para el mapa de calor</t>
  </si>
  <si>
    <t xml:space="preserve">Posibilidad de recibir dádivas por sumnistrar informaciòn confidencial  priviligiada, para el  beneficio de un terceros </t>
  </si>
  <si>
    <t xml:space="preserve">Incumplimiento en la normas del regimen disciplinario </t>
  </si>
  <si>
    <t xml:space="preserve">Vulneracion a  la ética profesional,  </t>
  </si>
  <si>
    <t xml:space="preserve">Vulneración al acuerdo de confidencialidad </t>
  </si>
  <si>
    <t>falta a la moral y a las buenas costumbres</t>
  </si>
  <si>
    <t>Vulneración al Código Penal y demás normas concordantes</t>
  </si>
  <si>
    <t xml:space="preserve">Investigaciones disciplinarias, penales </t>
  </si>
  <si>
    <t>Imposición de multas y sanciones para Entidad</t>
  </si>
  <si>
    <t>Pérdida de imagen Institucional</t>
  </si>
  <si>
    <t>Intervención de los organos de control</t>
  </si>
  <si>
    <t xml:space="preserve">Perdida de credibilidad
</t>
  </si>
  <si>
    <t xml:space="preserve">La Jefe de la Oficina de Control Disciplinario de manera continua,  procede a que se suscriba el acuerdo de confidencialidad con los colaboradores de la oficina, con el fin de evitar la entrega indebida de informaciòn de los procesos, dejando como evidencia documento de confidencialidad digitalizado </t>
  </si>
  <si>
    <t>Se debe contar con el acuerdo de confidencialidad firmado</t>
  </si>
  <si>
    <t>Realizar charlas enfocadas en el impacto que se generaría, frente vulneración de la clausulas de confidencialidad una vez al año, para los colaboradores de la OCD</t>
  </si>
  <si>
    <t xml:space="preserve">Reportar a las autoridades competentes , Procuraduria General de la Nacion, Talento Humano. </t>
  </si>
  <si>
    <t xml:space="preserve">La Jefe de la Oficina de Control Disciplinario de manera continua,  procede a que se suscriba el acuerdo de confidencialidad con los colaboradores de la oficina , con el fin de evitar la entrega indebida de informaciòn de los procesos, dejando como evidencia documento de confidencialidad digitalizado </t>
  </si>
  <si>
    <t xml:space="preserve">Para un control se realiza un solo movimiento </t>
  </si>
  <si>
    <t xml:space="preserve">Posibilidad de recibir  dádivas por parte del abogado comisionado en el proceso, acto que configuraría el delito de cohecho, con el fin de favorecer a teceros. </t>
  </si>
  <si>
    <t xml:space="preserve">La Jefe de la Oficina de Control Disciplinario, de manera permanente, revisa, vigila y controla los expedientes previamente  ante la toma decisión o cualquier tipo de pronunciamiento,  asigna número  auto, (consecutivo)  acompañado de la firma. </t>
  </si>
  <si>
    <t xml:space="preserve">Actas de reparto, Acta de entrega de procesos, base de datos </t>
  </si>
  <si>
    <t>Se realizarán socializaciones, relacionadas en los temas de corrupcion y antisoborno, lideradas por un miembro del comité corrupción y antisoborno, una vez al año, para los colaboradores de la OCD</t>
  </si>
  <si>
    <t>Posibilidad de recibir  dádivas por la pérdida de documentos publicos y/o del expediente, con el fin de favorecer a terceros</t>
  </si>
  <si>
    <t xml:space="preserve">La Jefe de la Oficina de Control Disciplinario, de manera permanente, realiza un control de los expedientes a traves de las acta de entrega y las  bases de datos, con el fin de evitar la perdida de los documentos públicos y/o expedientes. </t>
  </si>
  <si>
    <t xml:space="preserve">Actas de reparto y  base de datos. </t>
  </si>
  <si>
    <t xml:space="preserve">La OCD cuenta con una base de datos dentro de la cual se deberá indicar el estado del proceso que tiene asignado cada abogado, obligación de todos los colaboradores  de la OCD de mantenerla  actualizada  de manera permanente. </t>
  </si>
  <si>
    <t>La Jefe de la Oficina de Control Disciplinario, de manera permanente, realiza un control de los expedientes a traves de las acta de entrega y las  bases de datos, con el fin de evitar la perdida de los documentos públicos y/o expedientes.</t>
  </si>
  <si>
    <t xml:space="preserve">Posibilidad de obtener un beneficio económico por el uso inadecuado de la información disponible y confiable por parte de los colobaradores que brindan atención al ciudadano en la entidad  </t>
  </si>
  <si>
    <t>falla en el complimiento de los procedimientos y politicas establecidas para la seguridad de la información.</t>
  </si>
  <si>
    <t>Insufiencia en los controles de acceso a los diferentes aplicativos de consulta, registro y gestión que soportan la atención y oferta de trámites de la entidad.</t>
  </si>
  <si>
    <t>El jefe del proceso define y asigna permanentemente  perfiles y usuarios de consulta para los aplicativos  de acuerdo con el tipo de gestión , con el propósito de  impedir su uso por parte de personal no autorizado, a través del aplicativo dispuesto por la entidad, en caso de encontrar accesos indebido se informará a las autoridades competentes una vez demostrado el hecho, como evidencia se genera usuario y contraseña de acceso y formato de confidencialidad para el acceso a sistemas de información</t>
  </si>
  <si>
    <t>El profesional de la DAC lider de la politica de Racionalización de  trámites,  crea y/o actualiza mensualmente la información en la guía de trámites y servicios y el sistema único de información de trámites (SUIT), con el fin de Generar  certificado de confiabilidad por cada una de las Direcciones y Subdirecciones que cuentan con información publicada en la guía de trámites y servicios y el sistema único de información de trámites (SUIT), dejando como registro certificados de confiabilidad.</t>
  </si>
  <si>
    <t>Certificados de Confiabilidad</t>
  </si>
  <si>
    <t>Realizar mesas de trabajo con los colaboradores de atención al ciudadano, con el fin de socializar los temas relacionados con delitos de corrupción y procedimientos o lineamientos de atención al ciudadano</t>
  </si>
  <si>
    <t>Se realizan en total dos movimientos en el mapa de calor</t>
  </si>
  <si>
    <t>Posibilidad de obtener un beneficio económico por la prestación inadecuada de trámites y/o servicios a la ciudadanía, con el propósito de conseguir una rentabilidad propia o para un tercero.</t>
  </si>
  <si>
    <t xml:space="preserve">Insuficiencia en la metodología para divulgar las politica pública distrital de servicio a la ciudadanía, trámites y servicios y canales de comunicación con la ciudadanía.
</t>
  </si>
  <si>
    <t>Falla en la racionalización y simplificación de los procedimientos en las diferentes etapas de los procesos misionales y de prestación de los servicios.</t>
  </si>
  <si>
    <t xml:space="preserve">Debilidad en la concertación de alianzas estratégicas y de articulación interinstitucional para combatir la corrupción. </t>
  </si>
  <si>
    <t>Debilidad en los puntos de control y mecanismos de seguimiento y medición de la eficacia y eficiencia del proceso contractual.</t>
  </si>
  <si>
    <t>Investigaciones disciplinarias, administrativas, penales y fiscales.</t>
  </si>
  <si>
    <t>Perdida de imagen institucional</t>
  </si>
  <si>
    <t>El profesional de la DAC lider de los puntos de atención, verifica bimestralmente  las denuncias por actos de corrupcción, con el fin de dar tratamiento a los posibles hechos de corrupción  de los colobarodores de atención al ciudadano, a través de un memorando remitido a la Oficina de Control Disciplinario.</t>
  </si>
  <si>
    <t>El profesional de la DAC lider de la politica de Racionalización de  trámites,   verifica bimestralmente la implementación de la Estrategia de Racionalización de Trámites y/o Servicios publicada en el SUIT y en el PAAC, con el fin de mejorar los trámites u OPA,s a través de disminución de tiempos, costos y requisitos, así como definición de estrategias para que el ciudadano  pueda realizar los trámites directamente en la Entidad sin acceder a  intermediarios y/o Tramitadores que afectan la prestación de servicios de la entidad, dejando como registro acta de reunión.</t>
  </si>
  <si>
    <t>El Orientador de servicios / Profesional Universitario / Rol instructor Profesional y Rol Instructor Técnico DAC, verifica  constantemente que el ciudadano que va a ingresar al curso sea el infractor registrado, con el fin de validar su identidad a través de la comparación visual del rostro del asistente con la fotografía del documento respectivo, dejando como registro el listado de validación de identidad.</t>
  </si>
  <si>
    <t>El profesional de la DAC lider de cursos pedagógicos,   verifica trimestralmente el cumplimiento del procedimiento de Cursos  Pedagógicos, con el fin de  Implementar los mecanismos de medición con respecto a la satisfacciónde los cursos pedagogicos, dejando como registro los formatos anexos al procedimiento PM04-PR01-Cursos Pedagógicos.</t>
  </si>
  <si>
    <t xml:space="preserve">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</si>
  <si>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 xml:space="preserve">El Profesional lider de exceptuados  de la Dirección de Atención al Ciudadano, Verifica mensualmente los documentos adjuntos a la solicitud para el para Trámite de Excepción Vehicular, en concordancia con los requisitos legales  conforme al tipo de excepción, dejando como registro la lista de chequeo correspondiente. </t>
  </si>
  <si>
    <t>memorando remitido a la Oficina de Control Disciplinario.</t>
  </si>
  <si>
    <t>Actas de seguimiento</t>
  </si>
  <si>
    <t>listado de validación de identidad.</t>
  </si>
  <si>
    <t>Resultados implementación mecanismos de medición</t>
  </si>
  <si>
    <t>informes de supervisión de las interventorías y la base de seguimiento de la ejecución presupuestal.</t>
  </si>
  <si>
    <t>Listas de Chequeo:
PM04-PR06-F01
PM04-PR06-F02</t>
  </si>
  <si>
    <t>Realizar mesas de trabajo con los colaboradores de atención al ciudadano, con el fin de socializar trimestralmente los temas relacionados con la politica de racionalización de trámites, así como los lineamientos del Manual de Contratación, interventoría  y código de Integridad de la Entidad, dejando como registro las actas de asistencia a la socialización.</t>
  </si>
  <si>
    <t xml:space="preserve">El profesional de la DAC lider de presupuesto y contratación, verifica mensualmente cada una de las etapas del proceso precontractual y contractual en las áreas involucradas por cada uno de los contratos, así como los  contratos de interventoría asignados a la DAC,  con el fin garantizar la implementación de  los lineamientos dispuestos en los  manuales de supervisón e interventoría, dejando como registro los informes de supervisión de las interventorías y la base de seguimiento de la ejecución presupuestal. </t>
  </si>
  <si>
    <t>Se promedia y se dezsplazan 3 movimiento en la matriz de calor</t>
  </si>
  <si>
    <t>Posibilidad de obtener un beneficio económico por el uso inadecuado de la informacion confidencial de la ciudadania por parte de los funcionarios y contratistas que realizan la atencion al publico de la DGC  de la Entidad para beneficio propio o de un tercero.</t>
  </si>
  <si>
    <t>El servidor público solicitar dádiva a un tercero</t>
  </si>
  <si>
    <t>Falta de  valores y principios éticos en el desempaño de las funciones por parte de los funcinarios</t>
  </si>
  <si>
    <t>Desconocimiento del procedimiento y la normatividad</t>
  </si>
  <si>
    <t>Reprocesos en la realizacion de las actividades</t>
  </si>
  <si>
    <t>Ofrecimiento o dádiva al servidor público para agilizar la entrega de la licencia de conducción</t>
  </si>
  <si>
    <t>Falta de controles en la custodia de los documentos</t>
  </si>
  <si>
    <t>Incremento de denuncia por parte del ciudadano</t>
  </si>
  <si>
    <t>Falta de conocimiento de la normatividad y cumplimiento de los terminos procesales</t>
  </si>
  <si>
    <t>Falta de controles dentro de los procedimientos implementados en el Proceso</t>
  </si>
  <si>
    <t xml:space="preserve">Desconocimiento de la normatividad aplicable </t>
  </si>
  <si>
    <t>Ofrecimiento de dadivas de un tercero al servidor público para agilizar el trámite de desvinculación</t>
  </si>
  <si>
    <t>Tomar de manera erronea la decisión de desvinculación</t>
  </si>
  <si>
    <t xml:space="preserve">Aumento de denuncias por parte del ciudadano por no realizar el debido proceso </t>
  </si>
  <si>
    <t>Falta principios éticos en el desempaño de las actividades por parte de los funcinarios</t>
  </si>
  <si>
    <t>Posibilidad de recibir dádivas de parte de un tercero debido a la pérdida total o parcial de expedientes de los Procesos Contravencionales ocasionando el entorpecimiento del proceso administrativo generando la nulidad y/o caducidad del mismo.</t>
  </si>
  <si>
    <t>Aumento de denuncias por la perdida de expedientes por parte de la Entidad</t>
  </si>
  <si>
    <t xml:space="preserve">Falta de principios éticos en la realización de las actividades </t>
  </si>
  <si>
    <t>Falta de control en la custodia de los expedientes por parte de los Profesionales</t>
  </si>
  <si>
    <t>Falta de control en la custodia de los expedientes en el archivo de la Dependencia</t>
  </si>
  <si>
    <t>El Profesional Especializado del Grupo de la Secretaria Común realiza semanalmente seguimiento a la Base de Datos verificando el estado del reparto de expedientes a las Autoridades de Tránsito de los procesos contravencionales dejando como evidencia el correo electrónico con los hallazgos del seguimiento.</t>
  </si>
  <si>
    <t>La Autoridad de Tránsito realiza máximo dentro de los tres (3) días siguientes la entrega de los expedientes de los procesos gestionados al Grupo de la Secretaria Común, dejando como evidencia el Formato Entrega de expedientes - Abogados (Continuaciones) o el Formato Entrega de Expedientes Salidas y Audiencias (Apertura)</t>
  </si>
  <si>
    <t>Semanalmente</t>
  </si>
  <si>
    <t>Correo electrónico con los hallazgos del seguimiento.</t>
  </si>
  <si>
    <t>Formato Entrega de expedientes - Abogados (Continuaciones) o el Formato Entrega de Expedientes Salidas y Audiencias (Apertura)</t>
  </si>
  <si>
    <t>Se realizara el reparto de los expedientes a las Autoridades de Tránsito por medio del Formato Entrega de expedientes - Abogados con el fin de evitar  la pérdida de los expedientes, tener la trazabilidad de los documentos y realizar el seguimiento continuo de los mismos.</t>
  </si>
  <si>
    <t>Se realizara el registro en la base de datos de los expedientes entregados por las Autoridades de Tránsito con el fin de evitar la pérdida de los expedientes, tener la trazabilidad de los documentos y realizar el seguimiento continuo de los mismos</t>
  </si>
  <si>
    <t>Realizar la denuncia por la pérdida del expediente</t>
  </si>
  <si>
    <t>Reconstrucción del expediente</t>
  </si>
  <si>
    <t>Posibilidad de recibir dádivas de parte de un tercero para revocar una resolución o investigación en segunda instancia</t>
  </si>
  <si>
    <t xml:space="preserve">Debilidad en el cumplimiento de los controles para la aprobación de los estudios de tránsito
</t>
  </si>
  <si>
    <t>Investigaciones disciplinarias, administrativas por tráfico de influencias</t>
  </si>
  <si>
    <t>Reprocesos</t>
  </si>
  <si>
    <t>El (la) Coordinador(a) del grupo de los estudios de tránsito de la subdirección de infraestructura, verifica de forma permanente los conceptos de estudios de tránsito allegados por el profesional con el fin de verificar que cumplan de requisitos establecidos a través de la lista de chequeo y el estudio presentado. En caso de presentar alguna observación se solicitará realizar los ajustes por parte del profesional, en caso de concepto de aprobación de un estudio sin cumplir los requisitos, se investigará la procedencia del incumplimiento y se reportará al ente competente, dejando como evidencia el concepto de aprobación del estudio y la lista de chequeo correspondiente.</t>
  </si>
  <si>
    <t>Concepto aprobado del estudio, lista de chequeo</t>
  </si>
  <si>
    <t>Realiza un movimiento</t>
  </si>
  <si>
    <t>Realizar dos socializaciones a los responsables de las actividades asociadas a estudios de tránsito en temas relacionados con valores individuales y colectivos, principios y directrices. Dejando como evidencia la presentación y el listado de asistencia</t>
  </si>
  <si>
    <t>Debilidad en la implementación  de las políticas de seguridad de la información</t>
  </si>
  <si>
    <t xml:space="preserve">Investigaciones disciplinarias, administrativas </t>
  </si>
  <si>
    <t xml:space="preserve">El profesional de la OTIC verifica de manera permanente que la solictud de creación de usuario cumpla con los requisitos establecidos para asignacion de cuentas, con el fin de no otorgar permisos indebidos para la ingreso a los sistemas de información, en caso de no cumplir se devuelve al jefe de area solicitante, dejando como registro el ticket de verfificación y seguimiento de la solicitud. </t>
  </si>
  <si>
    <t xml:space="preserve">Registro el ticket de verfificación y seguimiento de la solicitud. </t>
  </si>
  <si>
    <t xml:space="preserve">El gestor de integridad de la OTIC, realiza semestramelnte socialización al codigo de integridad dejando como evidencia acta y listados de asistencia </t>
  </si>
  <si>
    <t>Ausencia de seguimientos al debida utlización de los sistemas de información de la entidad</t>
  </si>
  <si>
    <t>Falta a la moral y a las buenas costumbres</t>
  </si>
  <si>
    <t>El Jefe de la OTIC verifica y asigna de  manera permanente las solicitudes de Concepto Técnico a los ingenieros Especializados  para que se dé una respuesta que permita a los proyectos con componente TIC adelantados en la entidad estén alineados con las políticas institucionales y la optimización de recursos , con el fin de no aprobar y asesorar cualquier tipo de inversión en Hardware y Software que pueda afectar la plataforma tecnológica de la entidad, todas las respuestas se  devuelven al área solicitante, dejando como registro el correo electrónico de respuesta o con memorando.</t>
  </si>
  <si>
    <t>Correo electrónico de respuesta o con memorando.</t>
  </si>
  <si>
    <t xml:space="preserve">Se realizará seguimiento a las respuestas emitidas </t>
  </si>
  <si>
    <t xml:space="preserve">MAPA  DE RIESGOS DE CORRUPCIÓN </t>
  </si>
  <si>
    <t>Posibilidad de recibir dádivas en favor propio o  de un tercero   por la manipulación de los requisitos establecidos para la realización de la devolucion de dineros por concepto de acuerdos de pago y comparendos-Retención en la fuente por trámite de enajenación de activo no exitoso en la Concesión SIM.</t>
  </si>
  <si>
    <t>Posibilidad de recibir dádivas en favor propio  de un tercero   mediante la manipulación de los  requisitos establecidos para la realización de los asientos contables</t>
  </si>
  <si>
    <t>Posibilidad de obtener una dádiva o beneficio económico  por la aprobación de un estudio de tránsito  con el propósito de conseguir una rentabilidad propia o para un tercero.</t>
  </si>
  <si>
    <t>Posibilidad de obtener una dádiva o beneficio económico  por emitir un concepto tecnico de para adquisición de insfraestructura tecnologica (hardware y software) para  favorecer a un tercero.</t>
  </si>
  <si>
    <t>Posibilidad de obtener una dádiva o beneficio económico  para adulterar o usar de manera inadecuada los sistemas de información y la información allí depositada de la entidad con el fin  favorecer a un tercero.</t>
  </si>
  <si>
    <t xml:space="preserve">El propfesional encargado de hacer las devoluciones en la Subdireccion Financiera verifica que la informacion plasmada en el formulario este acorde con la informacion consignada en SICON,y en Bogdata esta informacio  se consigna en  la  carpeta compartida Storage ADMIN.dejando como evidencia  los soportes aportados por el solicitante y los registros en SICON y BogData.  </t>
  </si>
  <si>
    <t>Posibilidad de recibir dadivas por la manipulación inadecuada de  expedientes relacionados con multas o gestión de cobro por violación a las normas de transito y transporte  para favorecer a un tercero</t>
  </si>
  <si>
    <t>Posibilidad de recibir dádivas por la manipulación inadecuada de la información de la base de datos alojada en el Gestor Documental para el beneficio propio o de un tercero</t>
  </si>
  <si>
    <t>Posibilidad de obtener una dádiva o beneficio económico por la mala práctica en el desarrollo de la supervisión de contratos a cargo de la Subdirección Administrativa (combustible, papelería, transporte, mantenimiento de vehículos y locativo entre otros) con el fin de beneficiar a un tercero.</t>
  </si>
  <si>
    <t xml:space="preserve">Falta de controles dentro de los procedimientos implementados en el Proceso y desconocimiento de los procedimientos por parte de los servidores públicos. </t>
  </si>
  <si>
    <t xml:space="preserve">Desconocimiento de la normatividad y la legislación por parte de los servidores públicos. </t>
  </si>
  <si>
    <t>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t>
  </si>
  <si>
    <t>Mensual</t>
  </si>
  <si>
    <t xml:space="preserve">Memorias de los seguimientos junto a la presentación en power point </t>
  </si>
  <si>
    <t>Diario</t>
  </si>
  <si>
    <t xml:space="preserve">bitácoras </t>
  </si>
  <si>
    <t>El Profesional líder de gestión documental de la Subdirección Administrativa realizará seguimiento semestral sobre la organización de archivos en toda la entidad bajo la responsabilidad de la Subdirección Administrativa el cual se registrara en un informe de actividades.</t>
  </si>
  <si>
    <t>Reportando a las autoridades competentes.</t>
  </si>
  <si>
    <t xml:space="preserve">Desconocimiento de la normatividad y la legislación relacionada con seguridad de la información por parte de los servidores públicos 
</t>
  </si>
  <si>
    <t xml:space="preserve">Insuficiencia en los controles de acceso al gestor documental s de consulta, registro y gestión que soportan la atención y oferta de trámites de la entidad.  </t>
  </si>
  <si>
    <t xml:space="preserve">Perdida de confianza y credibilidad </t>
  </si>
  <si>
    <t>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t>
  </si>
  <si>
    <t>La empresa de seguridad realizará una revisión diaria  de maletas y elementos externos del personal que acceda a la zona donde se encuentran los expedientes, con el fin de evitar que la documentación sea sustraída del área de intervención por parte de los funcionarios. dejando las novedades reportadas en las bitácoras de cada sede</t>
  </si>
  <si>
    <t xml:space="preserve">Informe </t>
  </si>
  <si>
    <t>El Profesional líder de gestión documental de la Subdirección Administrativa realizará realiza capacitaciones a los funcionarios cuyos permisos en Orfeo sea de administradores , con relación a temas de anticorrupción, el cual se registrara en un listado de asistencia y ata de reunión.</t>
  </si>
  <si>
    <t xml:space="preserve">Desconocimiento de la normatividad aplicable, procedimientos, así como las consecuencias que conllevan estas malas prácticas  </t>
  </si>
  <si>
    <t>Falta de controles suficientes por parte del supervisor en materia anticorrupción</t>
  </si>
  <si>
    <t>Desconocimiento del código de integridad  en el desempeño de las actividades por parte del supervisor o apoyo a la supervisión</t>
  </si>
  <si>
    <t>Intervención de los órganos de control</t>
  </si>
  <si>
    <t>La Subdirectora Administrativa o quien ésta designe para el efecto, gestionará anualmente una socialización de la normativa anticorrupción aplicable dirigida a los funcionarios y colaboradores del la dependencia, para fortalecer los conocimientos en materia anticorrupción, minimizando la posibilidad de ocurrencia de hechos relacionados con corrupción, dejando como evidencia el listado de asistencia y la respectiva presentación.</t>
  </si>
  <si>
    <t xml:space="preserve">El supervisor y el apoyo a la supervisión de la Subdirección Administrativa, realizará una reunión previa a la suscripción del acta de inicio de cada contrato de adquisición de bienes y servicios, con el fin de recordar las obligaciones en materia anticorrupción disminuyendo así el riesgo de que estas se materialicen, dejando como evidencia un acta de reunión. </t>
  </si>
  <si>
    <t>La Subdirectora Administrativa o quien ésta designe para el efecto, sin excepción, deberá participar de las reuniones virtuales o presenciales que se llevan acabo con los contratistas, con el fin de realizar seguimiento a las obligaciones contractuales evitando la desviación del contrato, relacionados con actos de corrupción, levantando acta de dichas reuniones.</t>
  </si>
  <si>
    <t>La Subdirectora Administrativa o quien ésta designe para el efecto, gestionará semestralmente una socialización del Código de Integridad dirigida a los funcionarios y colaboradores del la dependencia, para fortalecer los valores y principios, disminuyendo de esta manera la posibilidad de ocurrencia de hechos relacionados con corrupción, dejando como evidencia el listado de asistencia y la respectiva presentación.</t>
  </si>
  <si>
    <t>Anualmente</t>
  </si>
  <si>
    <t xml:space="preserve">Listado de asistencia 
Presentación </t>
  </si>
  <si>
    <t xml:space="preserve">Permanente </t>
  </si>
  <si>
    <t xml:space="preserve">Acta de reunión </t>
  </si>
  <si>
    <t>Semestralmente</t>
  </si>
  <si>
    <t>Realizar capacitaciones a los funcionarios y colaboradores de la Subdirección Administrativa, con relación a temas de anticorrupción.</t>
  </si>
  <si>
    <t xml:space="preserve">Reportar a control disciplinario o Procuraduria según corresponda.
</t>
  </si>
  <si>
    <t>Escalar el caso al oficial de cumplimiento (Subsecretaria de Gestión Corporativa)</t>
  </si>
  <si>
    <t xml:space="preserve">La empresa de seguridad realizará una revision de maletas y elementos externos del personal que acceda a la zona donde se encuentran los expedientes dejando las novedades reportadas en las bitacoras de cada sede. </t>
  </si>
  <si>
    <t>Realiza 2  movimiento</t>
  </si>
  <si>
    <t>Realiza 3 movimientos</t>
  </si>
  <si>
    <t>Posibilidad de recibir dadivas por manipulación en la estructuración de requisitos habilitantes y/o evaluación, en procesos de selección y /o perfiles de contratistas en contratos de prestación de servicios.</t>
  </si>
  <si>
    <t>Posibilidad de recibir dadivas u otros beneficios por la manipulación de procesos administrativos en favor del fenomeno de prescripción en beneficio propio o de terceros</t>
  </si>
  <si>
    <t>Omisión de la gestión en los procesos persuasivos y coactivos</t>
  </si>
  <si>
    <t xml:space="preserve">Ausencia de apropiación de los valores éticos institucionales </t>
  </si>
  <si>
    <t>Posibles hallazgos con incidencia disciplinaria y fiscal por prescripción de las obligaciones de la ciudadania</t>
  </si>
  <si>
    <t>Dificultad de lograr la meta de recaudo programada</t>
  </si>
  <si>
    <t>El grupo GMI minería de información de la Dirección de Gestión de Cobro a través del requerimiento mensual generado por el provedor tecnologico ETB contratado por la entidad presenta las alertas para las obligaciones proximas a prescribir con el fin de que la DGC, realice la gestión a fin de evitar la materialización de la prescripción de las obligaciones de la ciudadania, dejando como registro el requerimiento (correo electronico), el correo de respuesta por parte de la ETB (No se registra la información presentada por la ETB teniendo en cuenta la información sensible y confidencial en cuanto a la cartera de la entidad)</t>
  </si>
  <si>
    <t xml:space="preserve">Preventivo </t>
  </si>
  <si>
    <t>requerimiento (correo electronico), el correo de respuesta por parte de la ETB (No se registra la información presentada por la ETB teniendo en cuenta la información sensible y confidencial en cuanto a la cartera de la entidad)</t>
  </si>
  <si>
    <t>Los profesionales de la DGC, realizan mensualmente con el insumo presentado por la ETB la alimentación de la base de actos administrativos de prescripción, la cual es remitida a la Subdirección financiera para efectos de conciliación contable, con el fin  de manejar la misma información en cuanto a la cartera de la entidad y evitar manejos inadecuados en cifras o generar alertas, dejando como registro la base de datos y los correos remitidos a financiera.</t>
  </si>
  <si>
    <t>Base de datos y los correos remitidos a financiera</t>
  </si>
  <si>
    <t xml:space="preserve">Reportar a la Oficina de Control Disciplinario </t>
  </si>
  <si>
    <t>Realizar socialización semestral al equipo de gestión de cobro, sobre temas relacionados con el código de integridad, dejando las listas de asistencia como registro de ejecución</t>
  </si>
  <si>
    <t xml:space="preserve">Posibilidad de recibir dadivas en favor propio  o de un tercero   por el direccinamiento  de los indicadores de capcacidad financiera e indicadores de capacidad organizacional a favor de una empresa determinada
</t>
  </si>
  <si>
    <t>Pérdida de imagen institucional</t>
  </si>
  <si>
    <t>El profesional encargado de hacer la evaluación financiera en la Subdireccion Financiera realiza la verificación de los requisitos habilitantes financieros con base en la información reportada por los proponentes en el Registro Unico de Proponentes RUP, dejando como registro el PA03-IN13-F01 FORMATO VERIFICACION DE REQUISITOS FINANCIEROS HABILITANTES Y PA03-IN13-F02 FORMATO CONSOLIDADO INFORME DE REQUISITOS  FINANCIEROS HABILITANTES, firmados por el evaludor financiero y el Subdirector Financiero</t>
  </si>
  <si>
    <t xml:space="preserve">preventivo </t>
  </si>
  <si>
    <t>Memorando remitido por ORFEO</t>
  </si>
  <si>
    <t>PA03-IN13-F01 FORMATO VERIFICACION DE REQUISITOS FINANCIEROS HABILITANTES Y PA03-IN13-F02  FORMATO CONSOLIDADO INFORME DE REQUISITOS  FINANCIEROS HABILITANTES</t>
  </si>
  <si>
    <t>Realizar  2 socializaciones del codigo de Integridad de la SDM  al personal  encargado de efectuar el analisis de estructuración y evaluación financiera   .</t>
  </si>
  <si>
    <t>En caso de encontrarse posibles casos de corrupcion en las estructuraciones  ,la Subdireccion Financiera pone en conocimiento de las instancias de control de la Entidad la  situacion presentada para su correspondiente investigacion</t>
  </si>
  <si>
    <t xml:space="preserve">El subdirector financiero realiza permanentemente la asignación del profesional para la realización de la estructuración financiera, con el fin de validar y efectuar  la solicitud presentada, dejando como registro memorando de asignación firmado por el Subdirector Financiera </t>
  </si>
  <si>
    <t>Desconocimiento del codigo de integridad de la entidad</t>
  </si>
  <si>
    <t>No se solicitan el acompañamiento por parte del dirección de contratación para la estructuración del proceso contractual.</t>
  </si>
  <si>
    <t>Presentación de hallazgos en procesos de auditoría</t>
  </si>
  <si>
    <t>Posibles investigaciones de tipo administrativo, fiscal, sancionatorios o penales</t>
  </si>
  <si>
    <t>PERMANENTE</t>
  </si>
  <si>
    <t>correo electronico con la retroalimentación de las observaciones encontradas.</t>
  </si>
  <si>
    <t xml:space="preserve"> estudio previo donde se determina la aplicación de los documentos tipo cuando se requiera. </t>
  </si>
  <si>
    <t>estudios previos aprobados por el ordenador del gasto</t>
  </si>
  <si>
    <t>actas de reunión y/o correos electronicos con las observaciones presentadas</t>
  </si>
  <si>
    <t>cargue del proceso en el aplicativo secop ii como primera aprobación</t>
  </si>
  <si>
    <t>Realizar una circular interna o memorando, a los ordenadores del gasto, dando directricez con respecto a la necesidad de incuir aspectos relacionados con el codigo de ética en los memorandos de asignación del equipo estructurador y evaluador</t>
  </si>
  <si>
    <t>Informar al ente regulador competente</t>
  </si>
  <si>
    <t>El equipo estructurador garantiza permanentemente que para procesos de selección se utilicen los pliegos tipo entregados por Colombia Compra Eficiente, esto con el fin de garantizar  los requisitos habilitantes, dejando como evidencia el estudio previo donde se determina la aplicación de los documentos tipo cuando se requiera. (Todos los procesos)</t>
  </si>
  <si>
    <t>Verificación permanente  del cumplimiento de requisitos minimos por parte del ordenador del gasto con su equipo estructurador, con el fin de prevenir posibles desviaciones en los requisitos habilitantes, dejando como evidencia los estudios previos aprobados por el ordenador del gasto (Todos los procesos)</t>
  </si>
  <si>
    <t>El equipo evaluador en conjunto con el abogado designado evaluaran las propuestas presentadas con el fin de verificar que cumplan con los requisitos habilitantes y las normatividad aplicable para el procesos de selección, dejando como registro actas de reunión y/o correos electronicos con las observaciones presentadas (Todos los procesos)</t>
  </si>
  <si>
    <t>El coordinador designado evalua los documentos de evaluación que allegue el equipo evaluador y el abogado desigando con el fin  de verificar que cumplan con los requisitos habilitantes y las normatividad aplicable para el procesos de selección, dejando como registro el cargue del proceso en el aplicativo secop ii como primera aprobación  (Gestión Jurídica)</t>
  </si>
  <si>
    <t>El profesional abogado de procesos de selección en conjunto con el coordinador de procesos de selección  revisan permenentemente que  la completitud de los documentos de los estudios previos esten conformes con los requisitos establecidos en la normatividad vigente y los lineamientos internos,  con el fin de prevenir procesos de selección sin el cumplimiento de los requisitos, en caso de no cumplir se regresan al área para sus respectivos ajustes, dejando como evidencia del control un correo electronico con la retroalimentación de las observaciones encontradas. (Gestión Jurídica)</t>
  </si>
  <si>
    <t xml:space="preserve">Versión </t>
  </si>
  <si>
    <t>fecha</t>
  </si>
  <si>
    <t>Control de cambio</t>
  </si>
  <si>
    <t>3 mayo de 2021</t>
  </si>
  <si>
    <t>Adopción mapa de riesgos de corrupción por procesos</t>
  </si>
  <si>
    <t>16 Junio de 2021</t>
  </si>
  <si>
    <t>Inclusión de riesgos asociados al proceso de gestión administrativa / Gestión Financiera y se genero un riesgo transversal para todos los procesos.
Riesgos 24 al 29</t>
  </si>
  <si>
    <t>TODOS LOS PROCESOS</t>
  </si>
  <si>
    <t>4.0</t>
  </si>
  <si>
    <t>3.0</t>
  </si>
  <si>
    <t>28 enero de 2021</t>
  </si>
  <si>
    <t xml:space="preserve">Mapa de riesgos institucional </t>
  </si>
  <si>
    <t xml:space="preserve">5.0 </t>
  </si>
  <si>
    <t>SEGUIMIENTO A CONTROL PERIODO DE REPORTE (DICIEMBRE)</t>
  </si>
  <si>
    <t xml:space="preserve">REPORTE ACCIONES ADICIONALES (EFICACIA DEL PERIODO DICIEMBRE) </t>
  </si>
  <si>
    <t>3° Cuatrimestre</t>
  </si>
  <si>
    <t xml:space="preserve">Para realizar el seguimiento de los fallos exonerados se espera la entrega del requerimiento SP_20328_17_Informe_Procesos_ el cual es entrega a la SC en los 5 primeros dias de cada mes. De acuerdo a este documento se seleccionan aleatoreamente los fallos exonerados por cada infracción y se tienen en cuenta todos los de infraccion F y se hace validación con el expediente. </t>
  </si>
  <si>
    <t xml:space="preserve">Se realizó la capacitación con temas de soborno y corrupción en el mes de diciembre de manera presencial - "Lupa Ciudadana", incluido el código de integridad. </t>
  </si>
  <si>
    <t>Se realizó la capacitación con temas de soborno y corrupción en el mes de diciembre de manera presencial - "Lupa Ciudadana" - Taller</t>
  </si>
  <si>
    <t xml:space="preserve">Listado de asistencia a capacitacion generado en base de datos </t>
  </si>
  <si>
    <t>Base de datos de la Subdirección de control e investigaciones al transporte Público</t>
  </si>
  <si>
    <t xml:space="preserve">Seguimiento DIATT 
Para el 3° Cuatrimestre los revisores realizaron el segumiento a los expedientes entregados en los dos repartos sin encontrar ninguna irregularidad en la sustanciación de los mismos. Por lo tanto no se genereran memorandos ni hallazgos sobre este tema. </t>
  </si>
  <si>
    <t>Se realizó la capacitación con temas de soborno y corrupción en el mes de diciembre de manera presencial - "Lupa Ciudadana" y Política antisoborno y Canales de denuncia.</t>
  </si>
  <si>
    <t>Listado de Asistencia.</t>
  </si>
  <si>
    <t>El Grupo de la Secretaria Común, a la fecha no se han evidenciado casos de entrega irregular de licencias de conduccion retenidas, por lo que no se presentan evidencias.</t>
  </si>
  <si>
    <t>No se presentan evidencias - NA</t>
  </si>
  <si>
    <t>Planillas de Reparto 
Memorandos</t>
  </si>
  <si>
    <t>BD Proceso Contravencional
Correos
Memorandos</t>
  </si>
  <si>
    <t>Se lleva seguimiento semanal en Base de datos semanal de la Subdirección de Control e Investigaciones al Transporte Público</t>
  </si>
  <si>
    <t>Base de datos de quejas</t>
  </si>
  <si>
    <t>Se lleva registro en la Base de datos de desvinculación de la Subdirección de Control e Investigaciones al Transporte Público</t>
  </si>
  <si>
    <t xml:space="preserve">Base de datos de desvinculación de la SCITP </t>
  </si>
  <si>
    <t>La subdireccion financierarealiza verifica que la informacion del ciudadano sea correcta para su respectiva devolucion, se cargan pantallazos en el drive.</t>
  </si>
  <si>
    <t>La subdireccion Financiera realiza las verificaciones inicial y final de las causaciones realizadas con los datos de los contratistas, se carga las formatos de causaciones en el drive.</t>
  </si>
  <si>
    <t>Septiembre, octubre, noviembre y diciembre</t>
  </si>
  <si>
    <t xml:space="preserve">Se llevaron a cabo los seguimientos mensuales para los meses de septiembre, octube y noviembre, para el mes de diciembre se genera una vez finalizado el mes. Se aport como evidencia los informes de seguimiento de Siproj. </t>
  </si>
  <si>
    <t xml:space="preserve">El profesional de la DRJ presentó al Comité de Concilación los procesos a su cargo, se generaron las fichas de los procesos presentados al comité de los meses de septiembre, octubre, noviembre y diciembre de 2021. </t>
  </si>
  <si>
    <t xml:space="preserve">Se adelantaron reuniones de seguimiento a los fallos favorables y desfavorables que se presentaron durante los meses de septiembre, octubre, noviembre y diciembre. 
la Directora de la DRJ realizó seguimiento a las políticas y líneas de defensa – fallos favorables y desfavorables, de las mismas, resultaron las actas de seguimiento  con los abogados del grupo contencioso de reuniónes llevadas a cabo los días 26 de octubre y  22 de noviembre y, listados de asistencia. </t>
  </si>
  <si>
    <t xml:space="preserve">Se minimizaron los riesgo en la expedición de conceptos, actos administrativos ya que los profesionales del área continuamente verificaron la vigencia de la normatividad aplicada al momento de proyectar conceptos y actos administrativos los cuales son revisados adicionalmente por la Directora de Normatividad y Conceptos. </t>
  </si>
  <si>
    <t xml:space="preserve">Desde la Dirección de Contratación se realizó la revisión de los estudios previos y documentos que se presentan para continuar con el tramite de contratación, a los mismos, se les realizaron observaciones y  a traves de  correos electrónicos se les remitio a las personas delegadas por los ordenadores del gasto. Como evidencias se anexan los estudios previos con observaciones y los correos electronicos de los meses de septiembre a dciembre. </t>
  </si>
  <si>
    <t xml:space="preserve">Desde la Dirección de Contratación se realizó la revisión de los estudios previos y documentos que se presentan para continuar con el tramite de contratación, con el objetivo de verificar que los mismos cumplan con los requisitos normativos, a dichos estudios previos se les hicieron observaciones y  a traves de  correos electrónicos se realizaron las respectivas devoluciones  a las personas delegadas por el ordenadores del gasto, para los ajustes correspondientes.                                                                       </t>
  </si>
  <si>
    <t xml:space="preserve">Se realizaron los seguimientos de forma trimestral, en los mismos,  el Director de Gestion de Cobro y la lider de facilidades de pago, realizaron la verificación  del uso adecuado de los aplicativos asignados a los contratistas. Se anexan las actas de seguimientos realizados. </t>
  </si>
  <si>
    <t xml:space="preserve">La socialización sobre el Código de Integridad y Ley de Transparencia, se llevó a cabo el 1 de septiembre de 2021, en un horario de 2:00 p.m. a 4:00 p.m. Se aporta como evidencia el listado de asistencia. </t>
  </si>
  <si>
    <t>Listado de asistencia</t>
  </si>
  <si>
    <t>En este cuatrimestre se implementó la actualización constante de la Matriz legal de cumplimiento, la cual fue acatada por los profesionales de la DNC y se adjunta en el drive de evidencias. Dando cumplimiento, no se hizo necesario proferir directriz exigiendo el cumplimiento de la misma.</t>
  </si>
  <si>
    <t xml:space="preserve">Matriz legal de cumplimiento actualizada.                                    </t>
  </si>
  <si>
    <t xml:space="preserve">Se efectuó socialización al equipo de trabajo de la Dirección de Contratación,  referente al Sistema y a la Politica de Antisoborno de la entidad,  la misma se desarrollo el pasado 9 de noviembre de 2021. </t>
  </si>
  <si>
    <t xml:space="preserve">citacion a la socialización y presentación de la capacitación. </t>
  </si>
  <si>
    <t>La Direccion de Gestion de Cobro en su compromiso contra la corrupción,realizó socializaciones a sus colaboradores en temas correspondientes a: *seguimientos respecto a PAAC y sus componentes, Codigo de Integridad y el protocolo que diseño de la DGC para la Atencion al Ciudadano.</t>
  </si>
  <si>
    <t>Convocatorias y/o citaciones y listados de asistencia</t>
  </si>
  <si>
    <t xml:space="preserve">Se aporta evidencia de la entrega de los requerimientos 25416,  a fin de evitar las prescripciones de las obligaciones de la ciudadania,  correspondientes a los meses de septiembre, octubre y noviembre. Con respecto al mes de diciembre el mismo llega los 15 primeros dias del mes de enero de 2022. </t>
  </si>
  <si>
    <t xml:space="preserve">De manera mensual se alimento la base de datos  de actos administrativos de prescripción y la misma fue remitida a la Subdireccion Financiera para el respectivo registro contable. Dichas base de datos se remitieron por correo electronico para los meses  a reportar. </t>
  </si>
  <si>
    <t>19 de agosto, 21 de octubre y 18 de noviembre</t>
  </si>
  <si>
    <t>La Direccion de Gestion de Cobro en su compromiso contra la corrupción, realizó  socializaciones a sus colaboradores en temas corresondientes a: seguimientos respecto a PAAC y sus componentes, Codigo de Integridad y el protocolo que diseño la DGC para la Atencion al Ciudadano.</t>
  </si>
  <si>
    <t xml:space="preserve">Convocatorias y/o citaciones y listados de asistencias. </t>
  </si>
  <si>
    <t>Se esta adelantado la actualización al Manual de Contratacion, a los estudios previos y demas documentos contractuales con las directrices respecto al Manual de Integridad de la entidad. Una vez actualizados dichos documentos, proceder a remitirlos a traves de memorando a los ordenadores del gasto dando directricez con respecto a la necesidad de inlcuir aspectos relacionados con el codigo de ética en los memorandos de asignación del equipo estructurador y evaluador.</t>
  </si>
  <si>
    <t>Correos electrónicos con Manual de Contratacion, estudios previos y otros documentos contractuales con los ajustes que corresponden según el manual de integridad de la SDM.</t>
  </si>
  <si>
    <t>Junio y Julio 2021</t>
  </si>
  <si>
    <t xml:space="preserve">Las evidencias de esta acción se reportaron en el mes de agosto de 2021, razón por la cual no se cargan evidencias para este periodo. </t>
  </si>
  <si>
    <t>Las evidencias fueron cargadas en el reporte de agosto de 2021.</t>
  </si>
  <si>
    <t>El subdirector financiero realiza constantemente las asignaciones del profesional encargado de las estructuraciones y las evaluaciones del area, se anexa memorandos de asignacion en el drive.</t>
  </si>
  <si>
    <t>Septiembre a Diciembre 2021</t>
  </si>
  <si>
    <t>El funcionario encargado realiza las evaluaciones financieras de la entidad con base al RUP del proponente, Se anexa formatos de Requisitos Financieros Habilitantes.</t>
  </si>
  <si>
    <t>Se realizaron las dos socializaciones en el mes de agosto, razón por la que no se cargaron evidencias en este periodo</t>
  </si>
  <si>
    <t>Diciembre de 2021</t>
  </si>
  <si>
    <t>Se revisaron los diseños de senalización presentados, verficando el cumplimineto de los requisitos tecnicos para su viabilización en sus diferentes etapas.</t>
  </si>
  <si>
    <t>En los periodos correspondientes donde se dio de baja señalización para entrega al almacen se verificó que cumpliera con los pertienntes requisitos para su retiro y cumplimiento de garantia para el debido cumplimineto contractual.</t>
  </si>
  <si>
    <t>Se verificó la señalización implementada en los periodos donde se realizaron implementaciones conforme los contratos suscritos, verificando las condiciones de cumplimineto contractual</t>
  </si>
  <si>
    <t>Se realizó la evaluación permanentemente las condiciones técnicas mínimas para priorizar y semaforizar las intersecciones solicitadas. Se anexan los formatos.</t>
  </si>
  <si>
    <t>19-03-2021</t>
  </si>
  <si>
    <t xml:space="preserve">Se realizó socialización sobre procedimientos y código de integridad con los colaboradores y colaboradoras de la SPMT </t>
  </si>
  <si>
    <t>citacion realizada, presentación realizada</t>
  </si>
  <si>
    <t>Septiembre, Octubre, Noviembre y Diciembre de 2021</t>
  </si>
  <si>
    <t>Se realizó la verificación de 18.464 PMT en el periodo comprendido entre el 01 de septiembre y 23 de diciembre de 2021, para corroborar el cumplimiento de los requisitos establecidos en los procedimientos  y descritos en la GT&amp;S y SUIT, con el fin de mitigar el impacto generado a las condiciones de movilidad por la ejecución de obras.</t>
  </si>
  <si>
    <t>Un total de 1745 solicitudes relacionadas con el suministro de copias de IPATS fueron recibidas durante el periodo septiembre, octubre, noviembre y diciembre de 2021, de las cuales se han aprobado 1741 por cumplir con los requisitos estipulados en la Guía de Trámites y Servicios.</t>
  </si>
  <si>
    <t>Se realizó la remisión de los certificados de confiabilidad de los tramites y servicios a cargo de las dependencias.</t>
  </si>
  <si>
    <t>23 de abril de 2021</t>
  </si>
  <si>
    <t>Listado de asistencia y evaluación de la socialización</t>
  </si>
  <si>
    <t xml:space="preserve">Se realiza muestreo aleatorio, teniendo como universo los 1745 requerimientos aprobados, con el propósito de hacer una evaluación del cumplimiento de requisitos en la solicitud de suministro de copias de IPATS y la efectiva respuesta. Para un márgen de error del 10 % y un nivel de confianza del 95% el tamaño de la muestra corresponde a repuestas a 92 requerimientos. 
</t>
  </si>
  <si>
    <t>se adjuntan respuestas a requerimientos que cumplen con los requisitos de solicitudes de suministro de copias de IPATS, seleccionadas conforme a lo determinado en el muestreo aleatorio.</t>
  </si>
  <si>
    <t>Periodo comprendido entre 1/09/2021
31/12/2021</t>
  </si>
  <si>
    <t xml:space="preserve"> En cada reunión mensual se expone el avance y estado de los procesos. 
Según las reuniones realizadas por la oficina se reporta su seguimiento en la base de datos del cuadro Compartido con el fin de llevar control sobre los radicados mensuales y la gestión que se realizó sobre cada una, dentro del término establecido en la ley.
 \\Storage_admin\Control-Disciplinario\OCD 2021\ACTAS DE REUIION 2021</t>
  </si>
  <si>
    <t xml:space="preserve">Una vez el abogado conforma el expediente el cual se crea por Auto enumerado y firmado  posteriormente se digitaliza informacion que coincide  en el cuadro compartido en las pestañas de Auto, Unificado radicado de Quejas, que se evidencia en el reparto con las Actas.
Cuadro compartido / base de Datos OCD </t>
  </si>
  <si>
    <t>1/09/2021
31/12/2021</t>
  </si>
  <si>
    <t xml:space="preserve">Se hace revision de las quejas remitidas a la OCD con el fin de garantizar que son atendidas de manera eficiente y oportuna </t>
  </si>
  <si>
    <t>Carpeta Compartida / Acuerdos de Confidencialidad Funcionarios OCD 
Z:\OCD 2021\ACUERDO DE CONFIDENCIALIDAD</t>
  </si>
  <si>
    <t xml:space="preserve">Entre Septiembre y Diciembe del año 2021 se hicieron 8 sensibilizaciones a las diferentes areas de la SDM
Se muestra las áreas sensibilizadas con una participación de 598 funcionarios y colaboradores de la SDM durante el año 2021
De esta información se hace un Backup el cual se guarda en la carpeta compartida de la oficina “CONTROL DISCIPLINARIO” </t>
  </si>
  <si>
    <t>Se realiza el impulso  procesal de los expedientes con el fin de adoptar las decisiones que en derecho corresponde dentro de las acciones procesales.</t>
  </si>
  <si>
    <t>Actuaciones administrativas con corte a 31 de diciembre de 2021, refleja la estadística de la gestión de la oficina, teniendo un óptimo control de las actuaciones y de los expedientes por parte de los funcionarios encargados</t>
  </si>
  <si>
    <t>Septiembre, Octubre, Noviembre y Diciembre 2021</t>
  </si>
  <si>
    <t xml:space="preserve">Durante el período se realiza la activación de usuarios a colaboradores de la Dirección de Atención al Ciudadano. Por tanto se anexa la Trazabilidad de correos de la activación de usuarios, así como la 
Base activación usuarios Noviembre - Diciembre 2021 
</t>
  </si>
  <si>
    <t>Durante el período reportado, se actualizó mensualmente  la información publicada en la Guía de Trámites y Servicios, el Sistema Único de Información de Trámites, por tanto se cuenta con los certificados de confiabilidad de la información hasta el mes de diciembre 2021.</t>
  </si>
  <si>
    <t>Durante el período reportado, se analizaron variables internas y externas, por ende se  implementaron estrategias de tecnologías de simplificación, estandarización, eliminación y automatización de los servicios prestados por la entidad, logrando racionalizar los trámites de orden de entraga de vehículos inmovilizados y Facilidades de pago a deudores no tributarios.</t>
  </si>
  <si>
    <t xml:space="preserve">Para verificar  la eficiacia de este control, sSe anexan los listados de registro de asistencia mensual para los puntos de atención donde se presta el trámite de cursos pedagógicos por infracción a las normas de tránsito.
</t>
  </si>
  <si>
    <t xml:space="preserve">Durante el período reportado, se realizaron los  informes de satisfacción correspondientes al 3ER y  4TO trimestre 2021. Por tanto, se anexan los Informes de satisfacción 3ER y 4TO trimestre 2021, así como la  Tabulación de resultados.
</t>
  </si>
  <si>
    <t>Durante el período reportado, se identificó mensualmente,  los registro base de datos de solicitudes de requerimientos a grupos protegidos.
Ahora bien, los informes del mes de diciembre 2021, se tienen progranado para las 2 primeras semanas de enero 2022.</t>
  </si>
  <si>
    <t>2do semestre 2021</t>
  </si>
  <si>
    <t>Durante el 2do semestre 2021, se realizaron diversas socializaciones en tematicas relacionadas con la cultura de servicio, a todos los colaboradores que hacen presencia en los puntos de atención a al ciudadanía, logrando de esta manera una cualificación en la prestación de trámites y/o servicios.</t>
  </si>
  <si>
    <t>Durante el 2do semestre 2021, se realizaron diversas socializaciones sobre Política de Racionalización de trámites y servicios, a todos los colaboradoresy servidores de la DAC,  logrando de esta manera una cualificación en la prestación de trámites y/o servicios.</t>
  </si>
  <si>
    <t>Socializaciones</t>
  </si>
  <si>
    <t>Durante el III Cuatrimestre se han revisado los estudios de tránsito ET-EDAU a través de la lista de chequeo y oficio de aprobación u observaciones en el cumplimiento de los requisitos establecidos. 
En este periodo se emitieron 33 conceptos de estudios de tránsito (ET) y Estudios de Demanda y Atención de Usuarios (EDAU) de los cuales 20 fueron con observaciones y 13 aprobados. 
Se adjunta una muestra de los conceptos a través del modelo PA01-PR15-MD01 y lista de chequeo PM01-PR03-F02.</t>
  </si>
  <si>
    <t xml:space="preserve">Se realizo socialización  del código de integridad  en temas relacionados con valores individuales y colectivos, principios y directrices.
La socializaviones fueron realizadas en 07 de mayo de 2021 y 21 de diciembre de 2021 respectivamente. 
La socializacion realizada en mayo de 2021 fue reportada en II Cuatrimestre de 2021. </t>
  </si>
  <si>
    <t>presentación y lista de asistencia</t>
  </si>
  <si>
    <t>MENSUAL</t>
  </si>
  <si>
    <t xml:space="preserve">
Durante este periodo la OTIC Realizo seguimiento a las solicitudes de  cancelación y creación de cuentas de usuario, solicitado por los supervisores y jefe de las dependencias de la SDM.
</t>
  </si>
  <si>
    <t xml:space="preserve">Durante este periodo el Jefe de la OTIC Realizo las asignaciónes de (9) solicitudes de Conceptos Técnicos que fueron solicitados por las dependencias de la SDM, a los cuales se les dio trámite de respuesta. </t>
  </si>
  <si>
    <t>noviembre/diciembre 2021</t>
  </si>
  <si>
    <t xml:space="preserve">Se adjuntan todas las presentación realizadas con la Dirección de Gestión del cobro  durante para este perido </t>
  </si>
  <si>
    <t xml:space="preserve">No se han reportado novedades en la bitácora de vigilancia, se lleva el registro de acceso al área de archivo </t>
  </si>
  <si>
    <t xml:space="preserve">agosto </t>
  </si>
  <si>
    <t xml:space="preserve">Se dio cumplimiento de este control en el mes de agosto </t>
  </si>
  <si>
    <t>se aporta como evidencia acta de inicio al contrato PyS S.A.S 2021-2568</t>
  </si>
  <si>
    <t xml:space="preserve">Se aportan como evidencias actas de reuniones realizadas en este periodo </t>
  </si>
  <si>
    <t xml:space="preserve">octubre </t>
  </si>
  <si>
    <t xml:space="preserve">Se dio cumplimiento de este control en el mes de octubre </t>
  </si>
  <si>
    <t>Seguimiento mensual con la subsecreatria de Gestión Corportaiva para revisar los avances de la gestión 
Se adjuntan actas de transferencias documentales que reflejan la organización y traslado ed archivos  efectudas en este periodo.</t>
  </si>
  <si>
    <t>si</t>
  </si>
  <si>
    <t>Para esta vigencia No aplicó la realización de capacitación  porque actualmente están los mismos usuarios del inicio de implementación de Orfeo, es decir desde antes de julio no se hacen modificaciones en el sistema que nos indique capacitar al personal designado como administrador.</t>
  </si>
  <si>
    <t>La oferta institucional de trámites u OPAS, no se encuentran virtualizados en su totalidad</t>
  </si>
  <si>
    <t xml:space="preserve">Posibilidad de recibir dadivas o beneficio economico por   omitir los lineamientos y/o politicas de operación para la realización de tramites u OPAS priorizados según la circular 006 de 2021, relacionados en la pestaña "priorización trámites", en beneficio de un tercero
</t>
  </si>
  <si>
    <t>Fallas en la identificación normativa asociadas a los trámites u OPAS</t>
  </si>
  <si>
    <t>Perdida de la imagen insttucional</t>
  </si>
  <si>
    <t>Falta de apropición de la política de integridad de la entidad por parte de los colaboradores que hacen presencia en los puntos de atención a la ciudadania de la SDM</t>
  </si>
  <si>
    <t>Aumento en las reclamaciones, demandas, tutelas y demás acciones jurídicas, que ingresan a la Entidad</t>
  </si>
  <si>
    <t xml:space="preserve">El profesional de la DAC líder de racionalización de trámites, identifica constantemente la necesidad de actualizar y dinamizar la oferta de trámites u OPAS de la SDM,  mediate la solicitud de creación y/o eliminación de los mismos en  el Sistema Único de Información de Trámites (SUIT),  acorde con los lineamientos establecidos en la circular conjunta 006 de 2021 y el Decreto 189 de 2020, dejando como evidencia la solictud  remitida al DAFP y/o acta de reunión interna.  </t>
  </si>
  <si>
    <t xml:space="preserve">solictud  remitida al DAFP y/o acta de reunión interna.  </t>
  </si>
  <si>
    <t>Septiembre, Octubre, Noviembre y Diciembre 2021.</t>
  </si>
  <si>
    <t>El profesional de la DAC líder de racionalización de trámites, desarrolla permanentemente estrategias de análisis de variables internas y externas, e implementa estrategias tecnologías de simplificación, estandarización, eliminación y automatización de los servicios prestados por la entidad para mejorar la percepción y experiencia de los ciudadanos frente a los trámites y/o servicios prestados por la Entidad, dejando como evidencia actas de reunión y/o estrategia de racionalización cargada en el SUIT.</t>
  </si>
  <si>
    <t>actas de reunión y/o estrategia de racionalización cargada en el SUIT.</t>
  </si>
  <si>
    <t>El profesional lider de cursos pedagogicos, verificar constantemente el número de usuarios registrados en el PM04-PR01-F01 contra el número de usuarios ingresados en SICON, teniendo en cuenta los lienamientos establecidos en el PM04-PR01 Procedimiento de cursos pedagogicos, dejando como evidencia el formato PM04-PR01-F03 FORMATO DE CONTROL DIARIO REGISTRO CURSO SICON</t>
  </si>
  <si>
    <t>PM04-PR01-F03 FORMATO DE CONTROL DIARIO REGISTRO CURSO SICON</t>
  </si>
  <si>
    <t>Durante el período reportado, se verificó constantemente el número de usuarios registrados en el PM04-PR01-F01 contra el número de usuarios ingresados en SICON</t>
  </si>
  <si>
    <t>El lider de exceptuados revisa constantemente que el comunicado de respuesta sea coherente con los documentos radicados por el ciudadano, en los casos de las solicitudes gestionadas por ORFEO y valida que la respuesta a la solicitud cumpla con los requisitos legales y el tipo de excepción, en los casos de las solicitudes gestionadas por SIMUR, teniendo en cuenta los lineamientos establecidos en el PM04-PR06, dejando como evidencia las listas de chequeo  PM04-PR06-F01; PM04-PR06-F02</t>
  </si>
  <si>
    <t>listas de chequeo  PM04-PR06-F01; PM04-PR06-F02</t>
  </si>
  <si>
    <t>Los profesionales de la DAC que hacen parte del componente de sensibilzación realizaran socialización semestral sobre el codigo de integridad y política de transparencia, dirigida a los colaboradores que hacen presencia en los puntos de atención a la ciudadania</t>
  </si>
  <si>
    <t>Informar al ente regulador competente (oficina de control disciplinario)</t>
  </si>
  <si>
    <t>Versión: 7.0</t>
  </si>
  <si>
    <t>VERSIÓN 7.0</t>
  </si>
  <si>
    <r>
      <t xml:space="preserve">1. Se realizaron seguimientos semanales a las bases de datos que contienen la información de los procesos contravencionales, lo que generó la remisión de varios correos con el detalle de los expedientes que requerían impulso procesal prioritario por parte de los Profesionales Especilizados con perfil de Autoridades de tránsito y abogados contratistas a cargo de la sustanciación de los procesos, con lo cual se logró se diera prioridad a aquellos expedientes con proximidad de vencimiento de términos. 
2. Se continuó con la revisión de los expedientes del reporte No. 56802 generado por la etb, revisión que conllevó al sanemiento de varios expedientes en el sistema SICON, dado los requerimientos realizados a abogados sustanciadores y autoridades de tránsito para que aquellos expedientes con fallo le fueran generados los pasos de en firme y cierre, para que se pudiera continuar con el proceso de cobro. 
</t>
    </r>
    <r>
      <rPr>
        <b/>
        <sz val="11"/>
        <color theme="1"/>
        <rFont val="Calibri"/>
        <family val="2"/>
        <scheme val="minor"/>
      </rPr>
      <t xml:space="preserve">Seguimiento DIATT </t>
    </r>
    <r>
      <rPr>
        <sz val="11"/>
        <color theme="1"/>
        <rFont val="Calibri"/>
        <family val="2"/>
        <scheme val="minor"/>
      </rPr>
      <t xml:space="preserve">
El profesional responsable de la base de datos realiza actividades de seguimiento que permite la verificación de la información y en caso de ser necesario, se realizan los requerimientos pertinentes que conlleven a evitar el vencimiento de términos.
Se lleva registro en la Base de datos de la Dirección de Investigaciones Administrativas al transito y transporte.</t>
    </r>
  </si>
  <si>
    <r>
      <t xml:space="preserve">El reparto de los expedientes en el Centro de Servicios, se realiza de acuerdo a la agenda preestablecida por cada Autoridad de Tránsito del grupo de procesos. Sin embargo, y de conformidad con la revisión del reporte de la ETB 55032-21, se ha entregado en reparto expedientes que en pandemia fueron aperturados de manera virtual y no se habían entregado de manera fisica a Secretaría Común, expedientes entregados mediante memorando a la Autoridad de Tránsito en turno, con el fin de priorizar actuaciones (se adjuntan planillas de reparto y memorandos con los cuales se han asignados expedientes ).
Diariamente los Asistenciales Administrativos que conforma el grupo de Secretaría Común de la Subdirección de Contravenciones, de acuerdo a la programación de las agendas dada  por los Profesionales Especilizados, asigna en reparto los expedientes dados en custodia, y teniendo en cuenta las fecha de control de términos registradas en las base de datos.
</t>
    </r>
    <r>
      <rPr>
        <b/>
        <sz val="11"/>
        <color theme="1"/>
        <rFont val="Calibri"/>
        <family val="2"/>
        <scheme val="minor"/>
      </rPr>
      <t xml:space="preserve">Seguimiento DIATT </t>
    </r>
    <r>
      <rPr>
        <sz val="11"/>
        <color theme="1"/>
        <rFont val="Calibri"/>
        <family val="2"/>
        <scheme val="minor"/>
      </rPr>
      <t xml:space="preserve">
Se realiza revisión en las planillas de entrega de los procesos de primera instancia para realizar el reparto de los expedientes teniendo en cuenta la fecha de vencimiento</t>
    </r>
  </si>
  <si>
    <r>
      <t xml:space="preserve">1. Diariamente los Asistenciales Administrativos que conforma el grupo de secretaría común de la Subdirección de Contravenciones, verifican que las actuaiones administrativas de los expedientes que se adelanten en el Centro de Servicios de Movilidad y que son entregados en custodia, cuenten con la totalidad de las actuaciones administrativas GENERADAS, en el sistema SICON, dejando como evidencia las anotaciones pertinentes en las planillas del formado F2.
</t>
    </r>
    <r>
      <rPr>
        <b/>
        <sz val="11"/>
        <color theme="1"/>
        <rFont val="Calibri"/>
        <family val="2"/>
        <scheme val="minor"/>
      </rPr>
      <t xml:space="preserve">Seguimiento DIATT </t>
    </r>
    <r>
      <rPr>
        <sz val="11"/>
        <color theme="1"/>
        <rFont val="Calibri"/>
        <family val="2"/>
        <scheme val="minor"/>
      </rPr>
      <t xml:space="preserve">
El auxiliar administrativo de la DIATT junto con el abogado lider del proceso mensulamente revisan los expedientes entregados por los sustanciadores y revisores mediante las planillas de reparto VS los expedientes cargados en SICON. 
</t>
    </r>
    <r>
      <rPr>
        <b/>
        <sz val="11"/>
        <color theme="1"/>
        <rFont val="Calibri"/>
        <family val="2"/>
        <scheme val="minor"/>
      </rPr>
      <t>segumiento STP</t>
    </r>
    <r>
      <rPr>
        <sz val="11"/>
        <color theme="1"/>
        <rFont val="Calibri"/>
        <family val="2"/>
        <scheme val="minor"/>
      </rPr>
      <t xml:space="preserve">
Se lleva registro en la Base de datos de la Subdirección de Control e Investigaciones al Transporte Público</t>
    </r>
  </si>
  <si>
    <r>
      <t xml:space="preserve">1. Se realizaron seguimientos semanales a las bases de datos que contienen la información de los procesos contravencionales, lo que generó la remisión de varios correos con el detalle de los expedientes que requerían impulso procesal prioritario por parte de los Profesionales Especilizados con perfil de Autoridades de tránsito y abogados contratistas a cargo de la sustanciación de loos procesos, con lo cual se logró se diera prioridad a aquellos expedientes con proximidad de vencimiento de términos. 
</t>
    </r>
    <r>
      <rPr>
        <b/>
        <sz val="11"/>
        <color theme="1"/>
        <rFont val="Calibri"/>
        <family val="2"/>
        <scheme val="minor"/>
      </rPr>
      <t>Seguimiento DIATT</t>
    </r>
    <r>
      <rPr>
        <sz val="11"/>
        <color theme="1"/>
        <rFont val="Calibri"/>
        <family val="2"/>
        <scheme val="minor"/>
      </rPr>
      <t xml:space="preserve">
Se realiza seguimiento a la BD de los procesos de segunda instancia con el fin de verificar la fecha de caducidad.
</t>
    </r>
    <r>
      <rPr>
        <b/>
        <sz val="11"/>
        <color theme="1"/>
        <rFont val="Calibri"/>
        <family val="2"/>
        <scheme val="minor"/>
      </rPr>
      <t>Segumiento STP</t>
    </r>
    <r>
      <rPr>
        <sz val="11"/>
        <color theme="1"/>
        <rFont val="Calibri"/>
        <family val="2"/>
        <scheme val="minor"/>
      </rPr>
      <t xml:space="preserve">
Se realiza el reparto a los abogados mensualmente y se verifica el cumplimiento en la base de datos  
</t>
    </r>
  </si>
  <si>
    <r>
      <rPr>
        <b/>
        <sz val="11"/>
        <color theme="1"/>
        <rFont val="Calibri"/>
        <family val="2"/>
        <scheme val="minor"/>
      </rPr>
      <t xml:space="preserve">Seguimiento DIATT  </t>
    </r>
    <r>
      <rPr>
        <sz val="11"/>
        <color theme="1"/>
        <rFont val="Calibri"/>
        <family val="2"/>
        <scheme val="minor"/>
      </rPr>
      <t xml:space="preserve">
Se realizó la capacitación con temas de soborno y corrupción en el mes de diciembre de manera presencial - "Lupa Ciudadana" y Política antisoborno y Canales de denuncia.</t>
    </r>
  </si>
  <si>
    <r>
      <rPr>
        <b/>
        <sz val="11"/>
        <color theme="1"/>
        <rFont val="Calibri"/>
        <family val="2"/>
        <scheme val="minor"/>
      </rPr>
      <t>Seguimiento DIATT</t>
    </r>
    <r>
      <rPr>
        <sz val="11"/>
        <color theme="1"/>
        <rFont val="Calibri"/>
        <family val="2"/>
        <scheme val="minor"/>
      </rPr>
      <t xml:space="preserve"> 
talleres con los funcionarios de la dependencia</t>
    </r>
  </si>
  <si>
    <r>
      <t xml:space="preserve">El profesional especilizado del grupo de secretaría común, en conjunto con el profesional encargado de bases de datos realiza control de los expedientes, verificando el reparto oportuno de los expedientes con el fin de evitar el vencimiento de terminos, para lo cual se remiten los correos pertinentes.
</t>
    </r>
    <r>
      <rPr>
        <b/>
        <sz val="11"/>
        <color theme="1"/>
        <rFont val="Calibri"/>
        <family val="2"/>
        <scheme val="minor"/>
      </rPr>
      <t>Segumiento DIATT</t>
    </r>
    <r>
      <rPr>
        <sz val="11"/>
        <color theme="1"/>
        <rFont val="Calibri"/>
        <family val="2"/>
        <scheme val="minor"/>
      </rPr>
      <t xml:space="preserve">
El Auxiliar administrativo de la Secretaria Común de la DIATT recibe mediante acta los expedientes remitidos de contravensiones y transporte publico revisando que esten completos y con adjuntos, los expedientes que llegan incompletos se devuelven mediante memorando. para la respectiva revision de cada subdireccion. </t>
    </r>
  </si>
  <si>
    <r>
      <rPr>
        <sz val="11"/>
        <color theme="1"/>
        <rFont val="Calibri"/>
        <family val="2"/>
        <scheme val="minor"/>
      </rPr>
      <t>Se realizará el reparto de los expedientes a las Autoridades de Tránsito por medio del Formato Entrega de expedientes - Abogados con el fin de controlar los terminos procesales y entrega de expedientes</t>
    </r>
    <r>
      <rPr>
        <b/>
        <sz val="11"/>
        <color theme="1"/>
        <rFont val="Calibri"/>
        <family val="2"/>
        <scheme val="minor"/>
      </rPr>
      <t xml:space="preserve">
Segumiento DIATT 
</t>
    </r>
    <r>
      <rPr>
        <sz val="11"/>
        <color theme="1"/>
        <rFont val="Calibri"/>
        <family val="2"/>
        <scheme val="minor"/>
      </rPr>
      <t>Los expedientes se entregan en reparto a a los abogados sustanciadores y revisores mediante formato (se adjuntan planillas de entrega de los meses de septiembre y octubre), estos expedientes deben ser devueltos al grupo de Secretaría Común, el mismo dia de reparto ya que los abogados los escanean para realizar su trabajo desde casa; los expedientes siempre estan en custodia de la secretaria común.</t>
    </r>
  </si>
  <si>
    <r>
      <rPr>
        <b/>
        <sz val="11"/>
        <color theme="1"/>
        <rFont val="Calibri"/>
        <family val="2"/>
        <scheme val="minor"/>
      </rPr>
      <t xml:space="preserve">Segumiento DIATT 
</t>
    </r>
    <r>
      <rPr>
        <sz val="11"/>
        <color theme="1"/>
        <rFont val="Calibri"/>
        <family val="2"/>
        <scheme val="minor"/>
      </rPr>
      <t>Formato entrega de expedientes</t>
    </r>
  </si>
  <si>
    <r>
      <rPr>
        <b/>
        <sz val="11"/>
        <color theme="1"/>
        <rFont val="Calibri"/>
        <family val="2"/>
        <scheme val="minor"/>
      </rPr>
      <t xml:space="preserve">Seguimiento </t>
    </r>
    <r>
      <rPr>
        <sz val="11"/>
        <color theme="1"/>
        <rFont val="Calibri"/>
        <family val="2"/>
        <scheme val="minor"/>
      </rPr>
      <t xml:space="preserve"> 
Los expedientes deben ser devueltos al grupo de Secretaría Común, dentro de los tres días siguientes a la correspondiente actuación administrativa, entrega en reparto o préstamo del expediente, el seguimiento a ello se hace a través de las planillas de reparto, para lo cual cada mes los asistenciales administrativos hacen un barrido de las planillas de entrega en reparto de los expedientes, identificando aquellos expedientes que no evidencian registro de devolución. Posteriormente se requiere a autoridades y contratistas para que devuelvan los expedientes.</t>
    </r>
  </si>
  <si>
    <r>
      <rPr>
        <b/>
        <sz val="11"/>
        <color theme="1"/>
        <rFont val="Calibri"/>
        <family val="2"/>
        <scheme val="minor"/>
      </rPr>
      <t xml:space="preserve">Seguimiento </t>
    </r>
    <r>
      <rPr>
        <sz val="11"/>
        <color theme="1"/>
        <rFont val="Calibri"/>
        <family val="2"/>
        <scheme val="minor"/>
      </rPr>
      <t xml:space="preserve">
Los asistenciales del grupo de la secretaría común diariamente registra en las bases de datos del proceso contravencional la información de todos los expedientes, incluyendo las fechas de las audiencias de continuación y las autoridades responsables. Esta información se diligencia en las bases de datos en el menor tiempo posible porque con ella se identifican los expedientes para entregar en reparto, la autoridad responsable y sirve de sustento para los informes y reportes pertinentes. </t>
    </r>
  </si>
  <si>
    <r>
      <rPr>
        <b/>
        <sz val="11"/>
        <color theme="1"/>
        <rFont val="Calibri"/>
        <family val="2"/>
        <scheme val="minor"/>
      </rPr>
      <t xml:space="preserve">Evidencias 
</t>
    </r>
    <r>
      <rPr>
        <sz val="11"/>
        <color theme="1"/>
        <rFont val="Calibri"/>
        <family val="2"/>
        <scheme val="minor"/>
      </rPr>
      <t>Base de Datos Proceso Contravencional
- Formato Entrega de expedientes - Abogados (Continuaciones) o el Formato Entrega de Expedientes Salidas y Audiencias (Apertura)
- Imagen correo que da cuenta que los expedientes ya se encuentran en secretaria común</t>
    </r>
  </si>
  <si>
    <r>
      <t>Se realizó en enero 2021 (la solicitud de creacion de usuarios y perfiles a  los contratistas ) y permanente se realizó seguimiento con el objetivo de evitar accesos y/o usos de los aplicativos de forma indebida ( enero 2021, febrero 2021, marzo 2021, abril 2021, mayo 2021,  junio 2021  y  julio 2021).  Se aportan las solicitudes de creación y los formatos de confidencialidad para el acceso a los sistemas de información.</t>
    </r>
    <r>
      <rPr>
        <sz val="11"/>
        <rFont val="Calibri"/>
        <family val="2"/>
        <scheme val="minor"/>
      </rPr>
      <t xml:space="preserve"> Igualmente, se realizaron los seguimientos de forma permanente al grupo de facilidades de pago, con el objetivo de verificar el buen uso del aplicativo. </t>
    </r>
  </si>
  <si>
    <r>
      <t xml:space="preserve">El subdirector financiero realiza permanentemente la asignación del profesional para la realización de la estructuración financiera, con el fin de validar y efectuar  la solicitud presentada, dejando como registro </t>
    </r>
    <r>
      <rPr>
        <sz val="11"/>
        <rFont val="Calibri"/>
        <family val="2"/>
        <scheme val="minor"/>
      </rPr>
      <t xml:space="preserve">memorando de asignación firmado por el Subdirector Financiera </t>
    </r>
  </si>
  <si>
    <r>
      <rPr>
        <b/>
        <sz val="11"/>
        <color theme="1"/>
        <rFont val="Calibri"/>
        <family val="2"/>
        <scheme val="minor"/>
      </rPr>
      <t>JURÍDICA:</t>
    </r>
    <r>
      <rPr>
        <sz val="11"/>
        <color theme="1"/>
        <rFont val="Calibri"/>
        <family val="2"/>
        <scheme val="minor"/>
      </rPr>
      <t xml:space="preserve"> Desde la Dirección de Contratación se realizó la revisión de los estudios previos y documentos que se presentaron para continuar con el tramite de contractual, se elaboraron observaciones y  a traves de  correos electrónicos se les remitio a las personas delegadas por los ordenadores del gasto para ajuste de los mismos.  Como evidencia se han extraído estudios previos  como muestra de la plataforma SECOP  y formatos que se encuentran en Intranet de los estudios previos. Se anexan los estudios previos con observaciones y los correos electronicos para los meses a reportar (septiembre a diciembre).  </t>
    </r>
  </si>
  <si>
    <r>
      <rPr>
        <b/>
        <sz val="11"/>
        <color theme="1"/>
        <rFont val="Calibri"/>
        <family val="2"/>
        <scheme val="minor"/>
      </rPr>
      <t>JURÍDICA:</t>
    </r>
    <r>
      <rPr>
        <sz val="11"/>
        <color theme="1"/>
        <rFont val="Calibri"/>
        <family val="2"/>
        <scheme val="minor"/>
      </rPr>
      <t xml:space="preserve"> La Direccion de Gestion de Cobro verificó los requisitos habilitantes de forma permanentemente para procesos de selección utilizando los pliegos definidos por Colombia Compra Eficiente, aportando como evidencia los pantallazos de Colombia Compra Eficiente tanto para los documentos (estudios previos) como las cuentas de cobro de los contratistas  de la DGC.                                                                                                                                                                                                                                                                                               *Se anexa evidencia sobre el cumplimiento de la normatividad en la construcción de los estudios previos por parte de la DNC.  
</t>
    </r>
    <r>
      <rPr>
        <b/>
        <sz val="11"/>
        <color theme="1"/>
        <rFont val="Calibri"/>
        <family val="2"/>
        <scheme val="minor"/>
      </rPr>
      <t>DAC:</t>
    </r>
    <r>
      <rPr>
        <sz val="11"/>
        <color theme="1"/>
        <rFont val="Calibri"/>
        <family val="2"/>
        <scheme val="minor"/>
      </rPr>
      <t xml:space="preserve"> Durante el período reportado, en la DAC se adelantaron estudios previos para personas naturales y jurídica, correspondiente a los meses des eptiembre, octubre y noviembre, los cuales cumplen con los requisitos minímos y la aprobación por parte del ordenador del gasto y por tanto cumplen con la normatividad aplicable.
</t>
    </r>
    <r>
      <rPr>
        <b/>
        <sz val="11"/>
        <color theme="1"/>
        <rFont val="Calibri"/>
        <family val="2"/>
        <scheme val="minor"/>
      </rPr>
      <t>PLANEACIÓN DE TRANSPORTE</t>
    </r>
    <r>
      <rPr>
        <sz val="11"/>
        <color theme="1"/>
        <rFont val="Calibri"/>
        <family val="2"/>
        <scheme val="minor"/>
      </rPr>
      <t xml:space="preserve">: Durante el periodo de reporte se estructuraron los procesos. 2021822;  20211694;  20212481;   20211031; 20211568; 20212294: 20212328; 20212328; 2021191;  2021365;   20212349; 20212411; 20212445; 20212449; 20211312; 20212259; 20212328; 20212349; 20212425; 20212442; 20212477; 20212483 en los cuales se estableció los requisitos necesarios para la adjudicación del contrato, quedando como evidencia los respectivos estudios previos.
</t>
    </r>
    <r>
      <rPr>
        <b/>
        <sz val="11"/>
        <color theme="1"/>
        <rFont val="Calibri"/>
        <family val="2"/>
        <scheme val="minor"/>
      </rPr>
      <t>OTIC:</t>
    </r>
    <r>
      <rPr>
        <sz val="11"/>
        <color theme="1"/>
        <rFont val="Calibri"/>
        <family val="2"/>
        <scheme val="minor"/>
      </rPr>
      <t xml:space="preserve"> Durante este periodo la OTIC con el personal estructurador y de evaluacion atendió las observaciones  en lo relacionado a estructuración de documentacion como (Estudios Previos estudios de mercado entre otros)
</t>
    </r>
    <r>
      <rPr>
        <b/>
        <sz val="11"/>
        <color theme="1"/>
        <rFont val="Calibri"/>
        <family val="2"/>
        <scheme val="minor"/>
      </rPr>
      <t>ADMINISTRATIVA:</t>
    </r>
    <r>
      <rPr>
        <sz val="11"/>
        <color theme="1"/>
        <rFont val="Calibri"/>
        <family val="2"/>
        <scheme val="minor"/>
      </rPr>
      <t xml:space="preserve"> Estudios previos aprobados por el ordenador del gasto,  que se evidencian en los estudios previos adjuntos
</t>
    </r>
    <r>
      <rPr>
        <b/>
        <sz val="11"/>
        <color theme="1"/>
        <rFont val="Calibri"/>
        <family val="2"/>
        <scheme val="minor"/>
      </rPr>
      <t>GESTIÓN SOCIAL</t>
    </r>
    <r>
      <rPr>
        <sz val="11"/>
        <color theme="1"/>
        <rFont val="Calibri"/>
        <family val="2"/>
        <scheme val="minor"/>
      </rPr>
      <t xml:space="preserve">: estudio previo donde se determina la aplicación de los documentos tipo cuando se requiera.  
</t>
    </r>
    <r>
      <rPr>
        <b/>
        <sz val="11"/>
        <color theme="1"/>
        <rFont val="Calibri"/>
        <family val="2"/>
        <scheme val="minor"/>
      </rPr>
      <t>INTELIGENCIA PARA LA MOVILIDAD:</t>
    </r>
    <r>
      <rPr>
        <sz val="11"/>
        <color theme="1"/>
        <rFont val="Calibri"/>
        <family val="2"/>
        <scheme val="minor"/>
      </rPr>
      <t xml:space="preserve"> Para el periodo de reporte, en el proceso Toma y captura de las encuestas a hogares "Encuesta de percepción del riesgo vial 2021 -EPRV” y “encuesta de movilidad y género 2021 -EMG” para la ciudad de Bogotá y municipios aledaños, se estableció los requisitos necesarios para la adjudicación del contrato, quedando como evidencia los respectivos estudios previos.
</t>
    </r>
    <r>
      <rPr>
        <b/>
        <sz val="11"/>
        <color theme="1"/>
        <rFont val="Calibri"/>
        <family val="2"/>
        <scheme val="minor"/>
      </rPr>
      <t>COMUNICACIONES</t>
    </r>
    <r>
      <rPr>
        <sz val="11"/>
        <color theme="1"/>
        <rFont val="Calibri"/>
        <family val="2"/>
        <scheme val="minor"/>
      </rPr>
      <t xml:space="preserve">: La OACCM continúa implementado en la etapa de estructuración de cada uno de los procesos que se adelanta y en los que participa, el establecimiento de las condiciones habilitantes técnicas, económicas y de ponderación tomando como punto de referencia los requisitos establecidos en los documentos tipo, si aplican en el caso de la respectiva contratación, y siguiendo los lineamientos establecidos por Colombia Compra Eficiente mediante las circulares, guías y conceptos proferidos.
Lo anterior de conformidad con lo establecido en el parágrafo 7° del artículo 2 de la Ley 1150 de 2007, modificado por el artículo 1 de la Ley 2022 de 2020, los documentos o pliegos tipo son aplicables para los procesos de selección de obras públicas, interventoría para las obras públicas, interventoría para consultoría de estudios y diseños para obras públicas, consultoría en ingeniería para obra. En el escenario en el que el proceso de contratación sea distinto a obras públicas, las Entidades Estatales pueden usar los requisitos incluidos en los Documentos Tipo como buenas prácticas, efectuando los ajustes necesarios de acuerdo con el alcance del objeto a contratar.
</t>
    </r>
    <r>
      <rPr>
        <b/>
        <sz val="11"/>
        <color theme="1"/>
        <rFont val="Calibri"/>
        <family val="2"/>
        <scheme val="minor"/>
      </rPr>
      <t>OCI:</t>
    </r>
    <r>
      <rPr>
        <sz val="11"/>
        <color theme="1"/>
        <rFont val="Calibri"/>
        <family val="2"/>
        <scheme val="minor"/>
      </rPr>
      <t xml:space="preserve"> Se reportan en la pestaña "Reporte riesgo transversal"
</t>
    </r>
    <r>
      <rPr>
        <b/>
        <sz val="11"/>
        <color theme="1"/>
        <rFont val="Calibri"/>
        <family val="2"/>
        <scheme val="minor"/>
      </rPr>
      <t>TALENTO HUMANO</t>
    </r>
    <r>
      <rPr>
        <sz val="11"/>
        <color theme="1"/>
        <rFont val="Calibri"/>
        <family val="2"/>
        <scheme val="minor"/>
      </rPr>
      <t xml:space="preserve">: La Dirección de Talento Humano envia como evidencia los estudios previos aprobados y el anexo aprobado y firmado por el ordenador de gasto de procesos de contratación radicados en noviembre y diciembre de 2021.
                                                                                                                                                                                                                                    </t>
    </r>
  </si>
  <si>
    <r>
      <rPr>
        <b/>
        <sz val="11"/>
        <color theme="1"/>
        <rFont val="Calibri"/>
        <family val="2"/>
        <scheme val="minor"/>
      </rPr>
      <t>JURIDICA:</t>
    </r>
    <r>
      <rPr>
        <sz val="11"/>
        <color theme="1"/>
        <rFont val="Calibri"/>
        <family val="2"/>
        <scheme val="minor"/>
      </rPr>
      <t xml:space="preserve"> La Direccion de Gestión de Cobro verifico que se cumplieran con los requisitos habilitantes y las normatividad aplicable para el proceso de selección, aportando como evidencia correos electronicos con las observaciones realizadas por la DGC para los contratistas que aspiran a firmar  contrato. 
</t>
    </r>
    <r>
      <rPr>
        <b/>
        <sz val="11"/>
        <color theme="1"/>
        <rFont val="Calibri"/>
        <family val="2"/>
        <scheme val="minor"/>
      </rPr>
      <t>OTIC:</t>
    </r>
    <r>
      <rPr>
        <sz val="11"/>
        <color theme="1"/>
        <rFont val="Calibri"/>
        <family val="2"/>
        <scheme val="minor"/>
      </rPr>
      <t xml:space="preserve"> Durante este periodo la OTIC atendió las observaciones encontradas frente a las evaluaciones   por el abogado asignado de la DC. 
</t>
    </r>
    <r>
      <rPr>
        <b/>
        <sz val="11"/>
        <color theme="1"/>
        <rFont val="Calibri"/>
        <family val="2"/>
        <scheme val="minor"/>
      </rPr>
      <t>GESTIÓN SOCIAL</t>
    </r>
    <r>
      <rPr>
        <sz val="11"/>
        <color theme="1"/>
        <rFont val="Calibri"/>
        <family val="2"/>
        <scheme val="minor"/>
      </rPr>
      <t xml:space="preserve">: actas de reunión y/o correos electronicos con las observaciones presentadas
</t>
    </r>
    <r>
      <rPr>
        <b/>
        <sz val="11"/>
        <color theme="1"/>
        <rFont val="Calibri"/>
        <family val="2"/>
        <scheme val="minor"/>
      </rPr>
      <t>INTELIGENCIAS PARA LA MOVILIDAD</t>
    </r>
    <r>
      <rPr>
        <sz val="11"/>
        <color theme="1"/>
        <rFont val="Calibri"/>
        <family val="2"/>
        <scheme val="minor"/>
      </rPr>
      <t xml:space="preserve">: Para el periodo de reporte, en el proceso Toma y captura de las encuestas a hogares "Encuesta de percepción del riesgo vial 2021 -EPRV” y “encuesta de movilidad y género 2021 -EMG” para la ciudad de Bogotá y municipios aledaños, se estableció los requisitos necesarios para la adjudicación del contrato, quedando como evidencia los respectivos estudios previos 
</t>
    </r>
    <r>
      <rPr>
        <b/>
        <sz val="11"/>
        <color theme="1"/>
        <rFont val="Calibri"/>
        <family val="2"/>
        <scheme val="minor"/>
      </rPr>
      <t>COMUNICACIONES</t>
    </r>
    <r>
      <rPr>
        <sz val="11"/>
        <color theme="1"/>
        <rFont val="Calibri"/>
        <family val="2"/>
        <scheme val="minor"/>
      </rPr>
      <t xml:space="preserve">: El proceso de  contratación que requeria  evaluacions, terminaron en el mes de agosto de 2021.
</t>
    </r>
    <r>
      <rPr>
        <b/>
        <sz val="11"/>
        <color theme="1"/>
        <rFont val="Calibri"/>
        <family val="2"/>
        <scheme val="minor"/>
      </rPr>
      <t>OCI:</t>
    </r>
    <r>
      <rPr>
        <sz val="11"/>
        <color theme="1"/>
        <rFont val="Calibri"/>
        <family val="2"/>
        <scheme val="minor"/>
      </rPr>
      <t xml:space="preserve"> Se reportan en la pestaña "Reporte riesgo transversal"
</t>
    </r>
    <r>
      <rPr>
        <b/>
        <sz val="11"/>
        <color theme="1"/>
        <rFont val="Calibri"/>
        <family val="2"/>
        <scheme val="minor"/>
      </rPr>
      <t>TALENTO HUMANO</t>
    </r>
    <r>
      <rPr>
        <sz val="11"/>
        <color theme="1"/>
        <rFont val="Calibri"/>
        <family val="2"/>
        <scheme val="minor"/>
      </rPr>
      <t xml:space="preserve">: "La Dirección de Talento Humano envía como evidencia los correos electrónicos que se dejaron como registro de las observaciones que se presentaron en los  procesos de contratación radicados en noviembre y diciembre de 2021.
</t>
    </r>
  </si>
  <si>
    <r>
      <rPr>
        <b/>
        <sz val="11"/>
        <color theme="1"/>
        <rFont val="Calibri"/>
        <family val="2"/>
        <scheme val="minor"/>
      </rPr>
      <t>JURÍDICA:Pantallazos</t>
    </r>
    <r>
      <rPr>
        <sz val="11"/>
        <color theme="1"/>
        <rFont val="Calibri"/>
        <family val="2"/>
        <scheme val="minor"/>
      </rPr>
      <t xml:space="preserve"> de algunos procesos escogidos como muestra de la plataforma SECOP. Los mismos se encuentran con la  URL para verificar el flujo de aprobacion en la plataforma, cabe anotar que este proceso esta parametrizado y sistematizado desde el adminitrador: Colombia Compra Eficiente. </t>
    </r>
  </si>
  <si>
    <t>SEGUIMIENTO TERCERA LINEA DE DEFENSA</t>
  </si>
  <si>
    <t xml:space="preserve">A propósito de verificar cada una de las etapas del proceso precontractual y contractual en las áreas involucradas por cada uno de los contratos. Por consiguiente, se adjuntan los seguimientos relacionados a continuación correspondientes con corte al mes de Noviembre de 2021.
-MEMORANDOS ACTUALIZACIÓN O TRASLADO PRESUPUESTAL
-CONTRATOS DE PERSONA NATURAL
-CONTRATOS DE PERSONA JURÍDICA
-SEGUIMIENTO A RESERVAS Y PASIVOS
</t>
  </si>
  <si>
    <t>Se debe fortalecer la evidencia del control,  reflejando la verificacion efectuada por el responsable</t>
  </si>
  <si>
    <t>Remitir mensualmente los certificados de confiabilidad de los tramites y servicios dispuestos en la Guía de Tramites y Servicios de la entidad</t>
  </si>
  <si>
    <t>no se puede verificar la efectividad de la accion, toda vez que las evidencias suministradas no corresponden al control ni la accion diseñadas</t>
  </si>
  <si>
    <r>
      <t>C1 El profesional abogado de procesos de selección en conjunto con el coordinador de procesos de selección  revisan permenentemente que  la completitud de los documentos de los estudios previos esten conformes con los requisitos establecidos en la normatividad vigente y</t>
    </r>
    <r>
      <rPr>
        <b/>
        <sz val="11"/>
        <color theme="1"/>
        <rFont val="Calibri"/>
        <family val="2"/>
        <scheme val="minor"/>
      </rPr>
      <t xml:space="preserve"> los lineamientos internos</t>
    </r>
    <r>
      <rPr>
        <sz val="11"/>
        <color theme="1"/>
        <rFont val="Calibri"/>
        <family val="2"/>
        <scheme val="minor"/>
      </rPr>
      <t>,  con el fin de prevenir procesos de selección sin el cumplimiento de los requisitos, en caso de no cumplir se regresan al área para sus respectivos ajustes, dejando como evidencia del control un correo electronico con la retroalimentación de las observaciones encontradas. (Gestión Jurídica)</t>
    </r>
  </si>
  <si>
    <t>C2 El equipo estructurador garantiza permanentemente que para procesos de selección se utilicen los pliegos tipo entregados por Colombia Compra Eficiente, esto con el fin de garantizar  los requisitos habilitantes, dejando como evidencia el estudio previo donde se determina la aplicación de los documentos tipo cuando se requiera. (Todos los procesos)</t>
  </si>
  <si>
    <t>C3 Verificación permanente  del cumplimiento de requisitos minimos por parte del ordenador del gasto con su equipo estructurador, con el fin de prevenir posibles desviaciones en los requisitos habilitantes, dejando como evidencia los estudios previos aprobados por el ordenador del gasto (Todos los procesos)</t>
  </si>
  <si>
    <t>C4 El equipo evaluador en conjunto con el abogado designado evaluaran las propuestas presentadas con el fin de verificar que cumplan con los requisitos habilitantes y las normatividad aplicable para el proceso de selección, dejando como registro actas de reunión y/o correos electronicos con las observaciones presentadas (Todos los procesos)</t>
  </si>
  <si>
    <t>C5 El coordinador designado evalua los documentos de evaluación que allegue el equipo evaluador y el abogado desigando con el fin  de verificar que cumplan con los requisitos habilitantes y las normatividad aplicable para el procesos de selección, dejando como registro el cargue del proceso en el aplicativo secop ii como primera aprobación  (Gestión Jurídica)</t>
  </si>
  <si>
    <r>
      <rPr>
        <b/>
        <sz val="11"/>
        <color theme="1"/>
        <rFont val="Calibri"/>
        <family val="2"/>
        <scheme val="minor"/>
      </rPr>
      <t>JURÍDICA:La</t>
    </r>
    <r>
      <rPr>
        <sz val="11"/>
        <color theme="1"/>
        <rFont val="Calibri"/>
        <family val="2"/>
        <scheme val="minor"/>
      </rPr>
      <t xml:space="preserve"> Direccion de Gestion de Cobro verifico los requisitos habilitantes de forma permanentemente para procesos de selección  realizando la creacion y/o desarrollo de  los documentos. Se aporta como evidencia dos estudios previos que se realizaron en la DGC , como las cuentas de cobro de los contratistas  de la DGC.       
</t>
    </r>
    <r>
      <rPr>
        <b/>
        <sz val="11"/>
        <color theme="1"/>
        <rFont val="Calibri"/>
        <family val="2"/>
        <scheme val="minor"/>
      </rPr>
      <t>DAC:</t>
    </r>
    <r>
      <rPr>
        <sz val="11"/>
        <color theme="1"/>
        <rFont val="Calibri"/>
        <family val="2"/>
        <scheme val="minor"/>
      </rPr>
      <t xml:space="preserve"> Durante el período reportado, en la DAC se adelantaron estudios previos para personas naturales y jurídica, correspondiente a los meses des eptiembre, octubre y noviembre, los cuales cumplen con los requisitos minímos y la aprobación por parte del ordenador del gasto y por tanto cumplen con la normatividad aplicable.   
</t>
    </r>
    <r>
      <rPr>
        <b/>
        <sz val="11"/>
        <color theme="1"/>
        <rFont val="Calibri"/>
        <family val="2"/>
        <scheme val="minor"/>
      </rPr>
      <t>PLANEACIÓN TRANSPORTE</t>
    </r>
    <r>
      <rPr>
        <sz val="11"/>
        <color theme="1"/>
        <rFont val="Calibri"/>
        <family val="2"/>
        <scheme val="minor"/>
      </rPr>
      <t xml:space="preserve">: Durante el periodo de reporte se realizaron las observaciones correspondientes respecto a los requisitos aplicables en los siguientes procesos:
proceso de Licitación Pública SDM-LP-101-2021 cuyo objeto es “CONTRATAR LA ADMINISTRACIÓN, MANTENIMIENTO Y APROVECHAMIENTO ECONÓMICO DE ZONAS DE USO PÚBLICO PARA EL DESARROLLO DE LA ACTIVIDAD DE ALQUILER DE VEHÍCULOS DE MICROMOVILIDAD – SISTEMA DE BICICLETAS COMPARTIDAS (SBC), SUJETO A SU PRESERVACIÓN, BUEN USO, DISFRUTE COLECTIVO Y SOSTENIBILIDAD”, las cuales se encuentran publicadas y pueden ser consultadas junto con sus respuestas en el siguiente vínculo: https://community.secop.gov.co/Public/Tendering/OpportunityDetail/Index?noticeUID=CO1.NTC.2219484&amp;isFromPublicArea=True&amp;isModal=true&amp;asPopupView=true
Es de aclarar que las observaciones realizadas respecto de los requisitos habilitantes y la normatividad aplicable para el proceso de selección deben quedar consignadas en SECOP como medio válido de trazabilidad del proceso.
</t>
    </r>
    <r>
      <rPr>
        <b/>
        <sz val="11"/>
        <color theme="1"/>
        <rFont val="Calibri"/>
        <family val="2"/>
        <scheme val="minor"/>
      </rPr>
      <t>OTIC:</t>
    </r>
    <r>
      <rPr>
        <sz val="11"/>
        <color theme="1"/>
        <rFont val="Calibri"/>
        <family val="2"/>
        <scheme val="minor"/>
      </rPr>
      <t xml:space="preserve"> Durante este periodo la OTIC realizo la labor de estructuración de documentacion como (Estudios Previos estudios de mercado entre otros)
</t>
    </r>
    <r>
      <rPr>
        <b/>
        <sz val="11"/>
        <color theme="1"/>
        <rFont val="Calibri"/>
        <family val="2"/>
        <scheme val="minor"/>
      </rPr>
      <t>ADMINISTRATIVA:</t>
    </r>
    <r>
      <rPr>
        <sz val="11"/>
        <color theme="1"/>
        <rFont val="Calibri"/>
        <family val="2"/>
        <scheme val="minor"/>
      </rPr>
      <t xml:space="preserve"> Reportes del periodo:
Documentos de Evaluación del proceso para contratar el mantenimiento locativo
Documentos de Evaluación del proceso para adquisición de mobiliario
Documentos de evaluación del proceso de interventoría al mantenimiento locativo
Documentos de evaluación  del proceso para adquisición de elementos electrónicos                                                                                                                                                                                                                                                                                                                                                                                                                              correos enviando observaciones de los procesos de tercerizacion
</t>
    </r>
    <r>
      <rPr>
        <b/>
        <sz val="11"/>
        <color theme="1"/>
        <rFont val="Calibri"/>
        <family val="2"/>
        <scheme val="minor"/>
      </rPr>
      <t>GESTIÓN SOCIAL</t>
    </r>
    <r>
      <rPr>
        <sz val="11"/>
        <color theme="1"/>
        <rFont val="Calibri"/>
        <family val="2"/>
        <scheme val="minor"/>
      </rPr>
      <t xml:space="preserve">: estudios previos aprobados por el ordenador del gasto
</t>
    </r>
    <r>
      <rPr>
        <b/>
        <sz val="11"/>
        <color theme="1"/>
        <rFont val="Calibri"/>
        <family val="2"/>
        <scheme val="minor"/>
      </rPr>
      <t xml:space="preserve">INTELIGENCIA PARA LA MOVILIDAD: </t>
    </r>
    <r>
      <rPr>
        <sz val="11"/>
        <color theme="1"/>
        <rFont val="Calibri"/>
        <family val="2"/>
        <scheme val="minor"/>
      </rPr>
      <t xml:space="preserve">Durante el periodo de reporte se realizaron las observaciones correspondientes respecto a los requisitos aplicables en los siguientes procesos: Proceso de selección SDM-PSA-MC-098-2021 cuyo objeto se enmarcó en:
"TOMA Y CAPTURA DE LAS ENCUESTAS A HOGARES 'ENCUESTA DE PERCEPCIÓN DEL RIESGO VIAL 2021 -EPRV´ Y ´ENCUESTA DE MOVILIDAD YGÉNERO 2021 -EMG´ PARA LA CIUDAD DE BOGOTÁ Y MUNICIPIOS ALEDAÑOS".
Dentro del mencionado proceso se presentaron observaciones, las cuales podrán ser consultadas en el siguiente
link: https://community.secop.gov.co/Public/Tendering/OpportunityDetail/Index?noticeUID=CO1.NTC.2284210&amp;isFromPublicArea=True&amp;isModal=true&amp;asPopupView=true
</t>
    </r>
    <r>
      <rPr>
        <b/>
        <sz val="11"/>
        <color theme="1"/>
        <rFont val="Calibri"/>
        <family val="2"/>
        <scheme val="minor"/>
      </rPr>
      <t>COMUNICACIONES.</t>
    </r>
    <r>
      <rPr>
        <sz val="11"/>
        <color theme="1"/>
        <rFont val="Calibri"/>
        <family val="2"/>
        <scheme val="minor"/>
      </rPr>
      <t xml:space="preserve">  Dentro del procedimiento interno de la entidad una vez se han estructurado los requisitos técnicos, financieros, jurídicos y aspectos económicos de los procesos de contratación, el ordenador del gasto respectivo realiza la revisión integral del estudio previo que justifican la contratación validando los criterios habilitantes establecidos, los cuales deben ser acordes a la necesidad a satisfacer por parte de la entidad, así como a los principios de selección objetiva, proporcionalidad, pluralidad y transparencia.   Surtida la respectiva validación y aprobación por parte del ordenador del gasto, y de acuerdo al proceso, es él  quien remite el estudio previo y demás documentos que lo integran, que contiene los requisitos tecnicos, juridicos y financieros establecidos a la Dirección de Contratación, según el tipo de contratación, como se puede evidenciar en el memorando No. 20211100257173 - Contratos de prestación de Servicios No. 2021-2539, 2021-2567, 2021-2530 y 2021-2820   
Es de aclarar que las observaciones realizadas respecto de los requisitos habilitantes y la normatividad aplicable para el proceso de selección deben quedar consignadas en SECOP como medio válido de trazabilidad del proceso
</t>
    </r>
    <r>
      <rPr>
        <b/>
        <sz val="11"/>
        <color theme="1"/>
        <rFont val="Calibri"/>
        <family val="2"/>
        <scheme val="minor"/>
      </rPr>
      <t>OCI:</t>
    </r>
    <r>
      <rPr>
        <sz val="11"/>
        <color theme="1"/>
        <rFont val="Calibri"/>
        <family val="2"/>
        <scheme val="minor"/>
      </rPr>
      <t xml:space="preserve"> Se reportan en la pestaña "Reporte riesgo transversal"
</t>
    </r>
    <r>
      <rPr>
        <b/>
        <sz val="11"/>
        <color theme="1"/>
        <rFont val="Calibri"/>
        <family val="2"/>
        <scheme val="minor"/>
      </rPr>
      <t>TALENTO HUMANO</t>
    </r>
    <r>
      <rPr>
        <sz val="11"/>
        <color theme="1"/>
        <rFont val="Calibri"/>
        <family val="2"/>
        <scheme val="minor"/>
      </rPr>
      <t xml:space="preserve">: "La Dirección de Talento Humano envía como evidencia los correos electrónicos que se dejaron como registro de las observaciones que se presentaron en los  procesos de contratación radicados en noviembre y diciembre de 2021.      </t>
    </r>
  </si>
  <si>
    <t>se debe fortalecer el envio de evidencias que den cuenta de la ejecucion de la accion, con el proposito que esta sea efectiva y contribuya a mitigar el riesgo</t>
  </si>
  <si>
    <t>El profesional de la DAC lider de los puntos de atención, verifica bimestralmente  las denuncias por actos de corrupcción, con el fin de dar tratamiento a los posibles hechos de corrupción  de los coloboradores de atención al ciudadano, a través de un memorando remitido a la Oficina de Control Disciplinario.</t>
  </si>
  <si>
    <t>Dando cumplimiento al seguimiento del Riego 2 de Actos de Corrupción Control 1, se realiza solicitud mediante correo electrónico del 04 de diciembre de 2021 a la Oficina de Control Disciplinario, de un reporte de ingreso por denuncias por actos de corrupción durante el mes septiembre - octubre - noviembre de 2021 para puntos de atención donde la Secretaria Distrital de Movilidad hace presencia. Por tanto, se anexa la 
Solicitud denuncias septiembre - octubre - noviembre 2021.</t>
  </si>
  <si>
    <t xml:space="preserve"> la evidencia del control se establece : listado de validación de identidad., el cual se recomienda  evaluar, teniendo en cuenta que el formato utilizado corresponde a: "Registro de Asistencia al curso..."  </t>
  </si>
  <si>
    <t>El profesional de la DAC lider de cursos pedagógicos,   verifica trimestralmente el cumplimiento del procedimiento de Cursos  Pedagógicos, con el fin de  Implementar los mecanismos de medición con respecto a la satisfacción de los cursos pedagogicos, dejando como registro los formatos anexos al procedimiento PM04-PR01-Cursos Pedagógicos.</t>
  </si>
  <si>
    <t>Remitir el total de las evidencias diseñadas, toda vez que no se subieron los informes de supervisión de las interventorías, por lo cual no pudo verificar la efectividad del control, generando incertidumbre de materializacion del evento potencial identificado</t>
  </si>
  <si>
    <t>con la muestra verificada se observa que se viene implementando el control, no obstante, se reitera que no se identifica de manera clara la trazabilidad sobre aquellos conceptos que presentaron observaciones, toda vez que el control establece que "... En caso de presentar alguna observación se solicitará realizar los ajustes por parte del profesional..." y  la evidencia del control establece que se  aporta Concepto aprobado del estudio.</t>
  </si>
  <si>
    <t>Reportar a control disciplinario o Procuraduria según corresponda
Escalar el caso al oficial de cumplimiento
Interponer Denuncia (cuando haya pérdida del expediente)</t>
  </si>
  <si>
    <t>Perdidas economicas
Desgaste administrativo
Ineficiencia operativa y administrativa</t>
  </si>
  <si>
    <t xml:space="preserve">Inadecuado control a los Estudios Previosy/o Pliegos de condiciones sin el cumplimiento de los requisitos legales  .
Falla en el cumplimiento de la normatividad por omision para beneficiar a un oferente.
Inadecuada identificación de necesidades de información y de fuentes de generación 
</t>
  </si>
  <si>
    <t>Detrimento patrimonial
Reprocesos</t>
  </si>
  <si>
    <t>No se suminitraron evidencias de lo smeses de septiembre, octubre y diciembre para verificar la efectividad del control</t>
  </si>
  <si>
    <t>La Subdirectora administrativa, solicitó los reportes a la OTIC sobre cada uno de los cambios realizados  por los usuarios con rol de administrador durante perido para validar anomalias  y cambios no autorizdos. No se reflejó novedad</t>
  </si>
  <si>
    <t xml:space="preserve"> no se pudo establecer la efectividad del control, toda vez que no se remitieron el total de evidencias correspondientes al cuatrimestre, teniendo en cuenta que la periodicidad es mensual. </t>
  </si>
  <si>
    <t>R26 C4 No se aportaron evidencias</t>
  </si>
  <si>
    <t>Debilidades en la presentacion de evidencias impidiendo validar el cumplimiento del control y falto presentar las evidencias de acuerdo a su diseño.</t>
  </si>
  <si>
    <t xml:space="preserve"> se recomienda coherencia entre la evidencia y descripcion del seguimiento. Sin embargo no se informa  ni se aportan evidencias de  traslado a contro disciplinario o procuraduria como tampoco es claro cuando aplica.</t>
  </si>
  <si>
    <t>No es clara la acción ni se aporta evidencia si hubo escalamiento al oficial de cumplimiento, dado que no es claro cuando se acude a este.</t>
  </si>
  <si>
    <t>se recomienda informar si hubo reconstrucciones de expedientes para el respectivo periodo.</t>
  </si>
  <si>
    <t>RECOMENDACION</t>
  </si>
  <si>
    <t>R8 C1: Los responsables remitieron como evidencia de la ejecución del control archivos excel de órdenes de devolución en BogData de los meses de septiembre-octubre-noviembre y diciembre, así como, Pantallazos SICON, y respuestas de Orfeo a solicitudes de devolución. Así las cosas, se observó que el control se ejecutó conforme su diseño, contribuyendo a la mitigación del evento potencial identificado.
La Acción adicional se aportaron los soportes de 2 socializaciones del código de Integridad de la SDM, a los encargados de efectuar los  asientos contables   allegadas en el mes de agosto 2021. Por lo cual esta contribuyo a fortalecer la adecuada mitigación del riesgo.</t>
  </si>
  <si>
    <t>R9 C1: Los responsables adjuntaron formatos de la información cargada en el aplicativo LIMAY -de SICAPITAL correspondiente al cuatrimestre de los comprobantes de diario causación OP y RA, los cuales se encuentran suscritos por los responsables. Por lo cual la accion se ejecutó de acuerdo con su diseño contribuyendo a la mitigación del riesgo. 
La Acción adicional se reportó en el mes de agosto, relacionada con 2 socializaciones del código de Integridad de la SDM al personal encargado de efectuar los asientos contables. Con lo anterior la acción contribuye a la mitigación del riesgo.</t>
  </si>
  <si>
    <t>R28 C1: Los responsables adjuntaron como evidencias, memorandos vía ORFEO de  la Designación de estructurador y evaluador financiero a los diferentes procesos de la entidad: Por lo anterior, se puede evidenciar la efectividad del control,  situación que contribuye a la mitigación del riesgo.
La Acción adicional se reportó en el mes de agosto, relacionada con  2  socializaciones del código de Integridad de la SDM  al personal  encargado de efectuar el análisis de estructuración y evaluación financiera, la cual se ejecutó demostrando su efectividad y complimiento.</t>
  </si>
  <si>
    <t xml:space="preserve">R28 C2: Los responsables de ejecutar el control aportaron evidencia los formatosPA03-IN13-F01 FORMATO VERIFICACION DE REQUISITOS FINANCIEROS HABILITANTES Y PA03-IN13-F02 FORMATO CONSOLIDADO INFORME DE REQUISITOS FINANCIEROS HABILITANTES, el formato de capacidad residual del proceso de contratación (licitaciones), debidamente firmados por los evaluadores financieros y el subdirector financiero.  
Por lo anterior, se demostró la efectividad del control; lo que permite una adecuada mitigación del riesgo toda vez que el control es efectivo conforme al diseño.  </t>
  </si>
  <si>
    <t>R 1 C1: Se adjunta archivo en excel como evidencia de la ejecución del control frente a este documento se recomienda nombrar el archivo a que periodo corresponde. En cuanto al diseño del control la evidencia descrita no es clara en cuanto al número de evidencias que soportan el control tal y como esta descrita las evidencias son 3 documentos (memorando, registro archivo en excel e informe). Dado lo anterior no se encuentran cargadas las demás evidencias en el drive, por lo cual no se puede determinar la debida ejecución del control y efectividad de mismo.
A1:  La acción se ejecutó la acción de acuerdo a su diseño, sin embargo es necesario adjuntar como evidencia las memorias, lo anterior con el fin de poder identificar los temas tratados</t>
  </si>
  <si>
    <t>R2 C1:  El control se ejecutó conforme a su diseño y demuestra efectividad, sin embargo se recomienda dejar como evidencias las memorias de las capacitaciones efectuadas.
A1: No se presentan evidencias dado que no se han presentado irregularidades que den lugar a ejecutar la acción.</t>
  </si>
  <si>
    <t xml:space="preserve">R3 C1:  El control se ejecutó conforme a su diseño  demuestra efectividad, sin embargo se recomienda dejar como evidencias las memorias de las capacitaciones efectuadas.
A1: No se presentan evidencias dado que no se han presentado irregularidades que conlleven a ejecutar la acción.
</t>
  </si>
  <si>
    <t>R3 C2:  El control se ejecutó conforme a su diseño  demuestra efectividad, sin embargo se recomienda dejar como evidencias las memorias de las capacitaciones efectuadas y no se aportan las evidencias relacionas con el informe resultado de taller.
A2: No se presentan evidencias dado que no se han presentado irregularidades que conlleven a ejecutar la acción.</t>
  </si>
  <si>
    <t>R4 C1:  No fue posible verificar el control dado que las BD, no son legibles, se encuentran en PDF, lo que imposibilita su visualización por la cantidad de información contenida.
A1: Las evidencias aportadas dan cuenta de la debida ejecución de la acción tal y como fue establecida.</t>
  </si>
  <si>
    <t>R4 C2:  El control se ejecuta en debida forma  demuestra efectividad, sin embargo las BD, cargadas como evidencia no son legibles se recomienda para este control dejar como evidencias las planillas de reparto dado que hacen parte del diseño del control.
A2: La acción se ejecuta de acuerdo a su diseño sin embargo las BD CONTRAVENCIONES, no son legibles, imposibilita su consulta.</t>
  </si>
  <si>
    <t>R5 C1: El control se ejecutó tal y como fue diseñado con la periodicidad establecida, de acuerdo con la socialización  del código de integridad del 14/07/2021:, demostrando su efectividad,  situación que contribuyó mitigar el riesgo.
A1: Las evidencias dan cuenta de la ejecución de la acción, sin embargo en el seguimiento se deja que se realiza semanal pero la acción y de acuerdo a la evidencia se realiza mensualmente, se recomienda coherencia entre la evidencia y descripción del seguimiento. Sin embargo no se informa  ni se aportan evidencias de  traslado a control disciplinario o procuraduría como tampoco es claro cuando aplica.</t>
  </si>
  <si>
    <t>R5 C2: De acuerdo con las evidencias  suministradas se observó que el control se ejecutó como fue diseñado demostrando su efectividad,  situación que contribuyó mitigar el riesgo.
A2: Se ejecuta la acción en debida forma sin embargo no es clara la acción ni se aporta evidencia si hubo escalamiento al oficial de cumplimiento, dado que no es claro cuando se acude a este.</t>
  </si>
  <si>
    <t>R6 C1: De acuerdo con las evidencias  suministradas se observó que el control se ejecutó como fue diseñado demostrando su efectividad,  situación que contribuyó mitigar el riesgo.
A1: Acción ejecutada de acuerdo a como se estableció sin embargo no se adjuntan los talleres y memorias, como tampoco se informa de reportes a control disciplinario o Procuraduría.</t>
  </si>
  <si>
    <t>R7 C1: De acuerdo con las evidencias  suministradas se observó que el control se ejecutó como fue diseñado demostrando su efectividad,  situación que contribuyó mitigar el riesgo.
A1: Acción ejecutada de acuerdo a como se estableció sin embargo, se recomienda informar si hubo perdida o no de expedientes para el respectivo periodo.</t>
  </si>
  <si>
    <t>R7 C2: De acuerdo con las evidencias  suministrados se observó que el control se ejecutó como fue diseñado demostrando su efectividad,  situación que contribuyó mitigar el riesgo.
A2: Acción ejecutada de acuerdo a como se estableció sin embargo, se recomienda informar si hubo reconstrucciones de expedientes para el respectivo periodo.</t>
  </si>
  <si>
    <t>R10 C1:  El proceso a  través de auditorías internas realizadas en los meses septiembre , octubre y noviembre llevo a cabo seguimiento al cargue de información a través de los diferentes módulos del Siprojweb, lo anterior evidencio cumplimiento el control de acuerdo a su diseño y periodicidad permitiendo con ello mitigar el riesgo.
A1: Se adjunta soporte de capacitación del 01/09/2021, en tenas relacionados con Integridad, cumpliéndose así con la acción establecida, con la periodicidad diseñada.</t>
  </si>
  <si>
    <t>R11 C1: Para la ejecución del control el proceso presento las siguientes evidencias relacionada con las fichas de los procesos llevados a comité los cuales para el mes de septiembre se presentaron un total de 19 fichas, octubre un total de 16 , noviembre 5 fichas, diciembre 11 fichas, de acuerdo a la revisión efectuada se observa cumplimiento y efectividad del control de acuerdo a su diseño y periodicidad y soportes de su aplicación.
A1:Se adjunta soporte de capacitación del 01/09/2021, en tenas relacionados con Integridad, cumpliéndose así con la acción establecida, con la periodicidad diseñada.</t>
  </si>
  <si>
    <t>R11 C2: Para soporte de la aplicación del control se adjuntas las actas de seguimiento así: SEGUIMIENTO A POLÍTICAS Y LINEAS DE DEFENSA – FALLOS FAVORABLES Y DESFAVORABLES DEL MES DE OCTUBRE DE 2021 (22/11/2021), SEGUIMIENTO A POLÍTICAS Y LINEAS DE DEFENSA – FALLOS FAVORABLES Y DESFAVORABLES DEL MES DE SEPTIEMBRE DE 2021 (26/10/2021). De acuerdo a las evidencias suministradas da cuenta de la efectividad del control así como, de su aplicación de acuerdo a diseño y periodicidad lo que conlleva a mitigar el riesgo.
A2:  Como soporte de la ejecución de la acción se aporta como evidencia la Matriz legal actualizada a diciembre de 2021, lo anterior cumple con lo establecido por el proceso para reducir el riesgo.</t>
  </si>
  <si>
    <t>R11 C3:  Se ajuntan evidencias de la ejecución en debida forma del control relacionado con la revisión de actos administrativos previa su expedición se aportan revisiones efectuadas  al  decreto modificatorio 185 de 2012 y  decreto 423 de 2021 "Por medio del cual se adoptan medidas transitorias y preventivas para la conservación de la seguridad y el orden público en la ciudad de Bogotá D.C."Lo anterior da cuenta de la efectividad del control conforme a su diseño y periodicidad con el fin de mitigar el riesgo establecido.</t>
  </si>
  <si>
    <t>R12 C1: De acuerdo con las evidencias adjuntas, se evidenció cumplimiento y aplicación del control por cuanto se llevaron a cabo las revisiones de estudios previos por parte de la Dirección de Contratación en los procesos contractuales presentados durante los meses de septiembre a diciembre. Por lo anteriormente evidenciado se puede concluir que el control está siendo eficaz y que su diseño e implementación han permito mitigar el riesgo.
A1:  La DC,  realizo capacitación "Sistema antisoborno -Lucha contra la corrupción en la SDM" en la fecha 9/11/2021, así como documentos relacionados.</t>
  </si>
  <si>
    <t>R12 C2: Las evidencias allegadas no dan cuenta de la debida aplicación del control por cuanto no se evidencian los correos de revisiones efectuadas por los profesionales de la Dirección de contratación, así como los soportes de las  devoluciones (copia de memorandos)  las evidencias son documentos diligenciados  que no contienen revisiones, lo que imposibilita dar concepto sobre la eficacia del control de acuerdo a su diseño y las evidencias determinadas.</t>
  </si>
  <si>
    <t>R13 C1: De acuerdo con el  seguimiento presentado por la dependencia el mismo no corresponde al III cuatrimestre, al igual que no es coherente con las fechas de ejecución de la matriz y las evidencias tampoco corresponden al corte.
A1:Se aportan pantallazos de seguimientos , socialización protocolo de atención al ciudadano, ley de transparencia. Lo anterior da cuenta de la ejecución de la acción para reducir el riesgo.</t>
  </si>
  <si>
    <t>R12 C2 Se adjunta acta del 16/12/2021 donde se observa aplicación al control en relación con el seguimiento a la creación de usuarios y perfiles asignados, así como el debido uso a los aplicativos. Los anterior denota cumplimiento, aplicación y efectividad del control  para la mitigación del riesgo.</t>
  </si>
  <si>
    <t>R27 C1: Se aportan dos requerimientos realizado a través de correo electrónico  y la respectiva respuesta, lo que evidencia cumplimiento del control de acuerdo a su diseño y efectividad del mismo, con el fin de mitigar el riesgo.
A1: Las evidencias cargadas en el drive corresponden a seguimiento a facilidades de pago. No se aportan las socializaciones en temas de código de integridad, con base a lo anterior no fue posible evaluar el cumplimiento de la acción de acuerdo a su diseño</t>
  </si>
  <si>
    <t>R27 C2: Se remiten bases de datos de actos administrativos de prescripciones meses septiembre y octubre, dando cumplimiento al control tal y como fue diseñado, evidenciándose efectividad del mismo para mitigar el  riesgo</t>
  </si>
  <si>
    <t>R14 C1:  De acuerdo con las evidencias allegadas en relación con  el diligenciamiento del formato PM03-PR03-F03 de revisión del cumplimiento de requisitos técnicos se observó un total de 4 proyectos de señalización revisados durante el periodo evaluado,  demostrando  efectividad del control,  situación que contribuyó mitigar el riesgo.
A1: La acción fue cumplida en el primer periodo, razón por la cual para el presente periodo se da por cumplida.</t>
  </si>
  <si>
    <t>R14 C2: De acuerdo con la información suministrada por la dependencia se encontró documentos con la siguiente información "No se tienen evidencias para los meses de septiembre, noviembre y diciembre, toda vez que para dichos periodos no se realizaron actividades de control por no requerirse". Se adjunta formato del mes de octubre, dando cumplimiento al control demostrando efectividad y debida aplicación del control, lo que conlleva a mitigar el riesgo.</t>
  </si>
  <si>
    <t>R14 C3: Se adjunta como evidencia un informe de visita en formato PM02-PR06-F01(24/08/2021, de los cuales se evidencia la aplicación del control y efectividad para mitigar el riesgo.</t>
  </si>
  <si>
    <t>R14 C4: La dependencia adjunta formatos de verificación, memorandos, requerimientos  en cumplimiento al procedimiento (PM03-PR09-F02), de acuerdo a lo evidenciado demostró  efectividad del control,  lo que  contribuyó mitigar el riesgo.</t>
  </si>
  <si>
    <t>R15 C1 Los responsables remitieron como evidencia de la gestión realizada en el cuatrimestre  muestra PM02-PR01 PMT Obras y   PM02-PR02 PMT Eventos, además de correos de conceptos de análisis del tránsito PMT, en los cuales se evidencia la verificación del cumplimiento de requisitos descritos en la Guía de Trámites y Servicios y SUIT.
Por lo anterior, se demostró la efectividad del control; lo que permite una adecuada mitigación del riesgo toda vez que el control es efectivo conforme al diseño
La acción propuesta ya se llevó a cabo demostrando efectividad en la ejecución de sus actividades, toda vez que se remitieron listados de asistencia de capacitaciones virtuales en temas relacionados con: Lineamientos antisoborno, lineamientos MiPG, llevados a cabo en los meses de octubre, noviembre y diciembre</t>
  </si>
  <si>
    <t>R15 C2 Los responsables remitieron como evidencia de la gestión realizada en el cuatrimestre  muestra PM02-PR01 PMT Obras y   PM02-PR02 PMT Eventos, además de correos de conceptos de análisis del tránsito PMT, en los cuales se observó la verificación de los lineamientos establecidos en los puntos de control de los procedimientos mencionados.
Por lo anterior, se demostró la efectividad del control; lo que permite una adecuada mitigación del riesgo toda vez que el control es efectivo conforme al diseño
Para el cumplimiento de la acción propuesta se allegan respuestas a solicitudes de suministro de copias de IPATS y la efectiva respuesta. De acuerdo con la muestra seleccionada. Es por esto que la acción se llevó a cabo demostrando efectividad, contribuyendo a mitigar el riesgo.</t>
  </si>
  <si>
    <t>R15 C3 La evidencia aportada corresponde a la matriz Excel SEGUIMIENTO DE CORRESPONDENCIA, que para los meses de septiembre y octubre corresponde a 1041 registros y para noviembre y diciembre de 700 registros para un total de 1741 solicitudes relacionadas con el suministro de copias de IPATS, no obstante, en los archivos excel remitidos no se identifica de qué manera como se implementa el control relacionado con la verificación permanentemente de los requisitos para solicitud de Copia de IPAT´s de acuerdo con lo establecido en la guía de trámites y servicios para el suministro de copia de informes de accidentes, conforme a la solicitud allegada .</t>
  </si>
  <si>
    <t xml:space="preserve">R15 C4 Los responsables remitieron el Formato para certificar la confiabilidad de la información Código: PM04- PR08-F01, además de correos electrónicos de entrega de los Certificados de Confiablidad así:
Subdirección de Control de Tránsito y Transporte, septiembre, octubre, noviembre, diciembre 
Subdirección de Semaforización, septiembre, octubre, noviembre, diciembre 
Subdirección de Gestión en Vía, octubre, noviembre,
Conforme lo anterior se reitera que no se  implementó de manera integral el control por cuanto si bien se aportan correos electrónicos con los cuales se remiten los certificados, en el campo EVIDENCIA DEL CONTROL  y en la descripción del control se establece que la evidencia es el Certificado.
Igualmente, la SGV no gestionó el certificado para los meses de septiembre y diciembre, además  la SPMT no aportó ningún certificado, al igual que los directores; tal como se establece en la descripción del control. 
Por lo anterior no se pudo verificar la efectividad del control.
</t>
  </si>
  <si>
    <t>R16 C1 Durante el cuatrimestre no se evidencio vinculación de personal a la OCD, sin embargo se remite como soportes Actas de Comité CD y Actas de reparto OCD, las cuales no corresponden a lo establecido en el control, pero en la capeta de acción se adjuntó  pantallazo de carpeta que contienen los acuerdos de confidencialidad del equipo de trabajo
Se reitera que las evidencias de la acción no corresponde a la diseñada, toda vez que se estableció: realizar charlas enfocadas en el impacto que se generaría, frente vulneración de la cláusulas de confidencialidad una vez al año, para los colaboradores de la OCD, y se dispuso como evidencia Pantallazo Acuerdo de Confidencialidad Agosto 2021.
Por lo anteriormente descrito, no se puede verificar la efectividad de la acción, toda vez que las evidencias suministradas no corresponden al control ni la acción diseñadas.</t>
  </si>
  <si>
    <t>R17 C1 Los responsables remitieron Actas de Comité No. 09-10-11 de los meses de sept, octubre y noviembre, las cuales no corresponden a las establecidas en el control que son: Actas de reparto, Acta de entrega de procesos, base de dato, situación por la cual, no se pudo verificar la efectividad del control, lo cual puede generar una materialización del riesgo si no se ejecuta este conforme fue diseñado.
La acción propuesta se ejecutó a través de 4 capacitaciones durante el cuatrimestre con la participación de 158 servidores en temas de conflicto de intereses y Sensibilización en temas generales del Derecho Disciplinario. Por lo anterior,  la acción se ejecutó de acuerdo con su diseño, contribuyendo a la mitigación del riesgo y evitar la materialización de hechos de corrupción.</t>
  </si>
  <si>
    <t>R18 C1 Se adjunta como evidencia Actas de Reparto Nos 030-031-032-033-034-035-036-037-038-039-040-041-42 de 2021 las cuales se determina la entregan, recibo y reparto de quejas e informes por la aplicación de ORFEO, las cuales solo se encuentran suscritas solo por la Jefe OCD. así las cosas se observó que el control se ejecutó conforme su diseño, contribuyendo a la mitigación del evento potencial identificado.
La evidencia de la acción corresponde a pantallazo de  base de datos de cuadro compartido OCD- sept-Dic acción que contribuye a la mitigación del riesgo y evitar la materialización de hechos de corrupción.</t>
  </si>
  <si>
    <t>R19 C1. Los responsables remitieron como evidencia: 1 Correos de activación de usuarios, 2. Base activación usuarios julio-agosto los cuales no corresponden al periodo reportado, así mismo se adjuntó cuadro excel con relación de servidores en el cual se clasifica los aplicativos requeridos para cada uno; de ora parte, documento word "H.V RC1 C1" con lo cual se evidencia la aplicación del control de acuerdo con su diseño. No obstante, para los 11 servidores que se asignó perfiles de usuario en los meses de septiembre, octubre y noviembre, no se adjuntó evidencia de correos a la mesa de servicios donde se solicite la activación de usuarios. 
Por lo anterior, se debe fortalecer el envió de evidencias que den cuenta de la ejecución del control, con el propósito que esta sea efectiva y contribuya a mitigar el riesgo
Con respecto a la acción adicional, esta se ejecutó en el mes de agosto de 2022, demostrando efectividad en la misma</t>
  </si>
  <si>
    <t>R19 C 2 Se remitió Certificados de Confiabilidad - Información Publicada en la Guía de Trámites y Servicios de los meses de octubre, noviembre y diciembre, no obstante no se adjuntó el certificado correspondiente al mes de septiembre.
Conforme lo anterior, no se  implementó de manera integral el control por cuanto si bien se aportan los certificados, en el campo EVIDENCIA DEL CONTROL  y en la descripción del control se establece que la evidencia es Certificados de Confiabilidad y con periodicidad mensual.</t>
  </si>
  <si>
    <t>R20 C1: Se allega Informe denuncias septiembre - octubre - noviembre 2021, además de correo a la oficina de control disciplinario solicitando información como cantidad, lugar y motivo de las denuncias por actos de corrupción presentadas para los meses de septiembre - octubre de 2021, en los puntos de atención donde la Secretaría de Movilidad hace presencia., para lo de su competencia. Se evidencia la aplicación del control de acuerdo con su diseño, lo cual contribuyó a mitigar el riego.
Para la Acción Adicional, se remitió Listado de Asistencia Socialización Portafolio Trámites y Servicios con la participación de 14 servidores, llevado a cabo el 16/11/2021, la cual se ejecutó conforme se diseñó, contribuyendo a mitigar el riesgo.</t>
  </si>
  <si>
    <t xml:space="preserve">R20 C2: Se allega Acta Seguimiento racionalización del 28/09/2021 y 26/11/2021, y archivo pdf del seguimiento-SUIT- diciembre 2021-Estrategia Racionalización, así las cosas, el monitoreo bimensual que ejecutan los responsables, evidencia que el control se ejecutó conforme su diseño demostrando su efectividad, lo cual contribuye a una adecuada mitigación del riesgo. </t>
  </si>
  <si>
    <t>R20 C3:  Los responsables remitieron carpetas de  los puntos 20 de julio, calle 13, Fontibon, Paloquemao y Suba las cuales contienen el formato PM04-PR01-F01  "Registro de Asistencia al curso...", correspondientes al cuatrimestre, no obstante, el punto 20 de Julio no reporto asistencia de cursos para el mes de octubre, además la evidencia del control se establece : listado de validación de identidad., el cual se recomienda  evaluar, teniendo en cuenta que el formato utilizado corresponde a: "Registro de Asistencia al curso..."  
Aun así, con las evidencia soportadas, se evidencia la aplicación del control de acuerdo con su diseño, lo cual contribuye a la mitigación del riesgo.</t>
  </si>
  <si>
    <t xml:space="preserve">R20 C4: Se remitió como evidencia las carpetas denominadas: 3."Tercer trimestre 2021" y 4."Cuarto trimestre 2021", cada carpeta contiene la base de datos de la encuesta de satisfacción y el informe de satisfacción de los cursos pedagógicos, conforme con procedimiento PM04-PR01-Cursos Pedagógicos. Por lo anterior, se demostró la efectividad del control; lo que permite una adecuada mitigación del riesgo toda vez que el control es efectivo conforme al diseño.  </t>
  </si>
  <si>
    <t>R20 C5: Los responsables allegaron 6 carpetas denominadas: 1. Contratos Persona Natural-base de datos, 2. Contratos Persona Jurídica-base de datos, 3. Memorandos Actualización o Traslado Presupuestal dirigidos a OAPI, 4. Seguimiento a reservas y pasivos-bases de datos y H.V RC2 C5, no obstante, en el diseño del control se estableció: "...dejando como registro los informes de supervisión de las interventorías."  Así las cosas,  no se remitieron el total de las evidencias diseñadas, lo cual no permite verificar la efectividad del control, generando incertidumbre de materialización del evento potencial identificado</t>
  </si>
  <si>
    <t>R20 C6: Se allega  3 carpetas correspondientes a los meses de septiembre-octubre-noviembre, las cuales contienen bases de datos de EVIDENCIA ACTIVOS SIMUR y EVIDENCIA SOLICITUDES ORFEO, los responsables mencionan que los informes del mes de diciembre 2021, se tienen programado para las 2 primeras semanas de enero 2022.
No obstante en la evidencia del control se estableció: Listas de Chequeo:
PM04-PR06-F01 - PM04-PR06-F02, las cuales no se remiten. Por lo anterior, no se remitieron evidencias correspondientes para verificar la aplicación y efectividad del control.</t>
  </si>
  <si>
    <t xml:space="preserve">R30 C2 Los responsables remitieron Actas Seguimiento racionalización del 28/09/2021 y 26/11/2021, archivo pdf del seguimiento-SUIT- diciembre 2021- Matriz normativa Tramites y Servicios Estrategia racionalización V2 y Presentación Virtualización de Trámites y servicios 2021 v3, así las cosas, se observó que el control se ejecutó conforme su diseño demostrando su efectividad, lo cual contribuye a una adecuada mitigación del riesgo. </t>
  </si>
  <si>
    <t>R30 C3 No se remitieron evidencias que den cuenta de la ejecución del control, relacionadas con  el formato PM04-PR01-F03 FORMATO DE CONTROL DIARIO REGISTRO CURSO SICON</t>
  </si>
  <si>
    <t>R30 C3 No se remitieron evidencias que den cuenta de la ejecución del control, relacionadas con  listas de chequeo  PM04-PR06-F01; PM04-PR06-F02.</t>
  </si>
  <si>
    <t xml:space="preserve">R21 C1 Se remitió muestra de: -Formato Lista de Chequeo PM01-PR03-F02 de PPRU Estación Metro Calle 26 V1 - ET PRM Inem Kennedy - ET CC Viva Suba - PRM EAN - Respuesta con Observaciones a la primera versión del estudio tránsito para el Plan Parcial de Renovación Urbana Estación Metro Calle26, Inem Kennedy  - Aprobación ET CC Viva Suba y PM01-PR03 Control de Estudios de Tránsito.xls.
Así las cosas,  con la muestra verificada se observa que se viene implementando el control, no obstante, se reitera que no se identifica de manera clara la trazabilidad sobre aquellos conceptos que presentaron observaciones, toda vez que el control establece que "... En caso de presentar alguna observación se solicitará realizar los ajustes por parte del profesional..." y  la evidencia del control establece que se  aporta Concepto aprobado del estudio.
La acción adicional se aporta como evidencia listado de asistencia de 16 servidores de la Socialización del Código de integridad y la presentación, por lo anterior la acción se ejecutó de acuerdo con lo diseñado contribuyendo a mitigar la materialización del riesgo. 
</t>
  </si>
  <si>
    <t>R22-C1: Los responsables remitieron como evidencia base de datos "Creación usuarios Red Septiembre a diciembre 23 del 2021" para 266 usuarios en el cuatrimestre. Por lo anterior, se demostró la efectividad del control; lo que permite una adecuada mitigación del riesgo toda vez que el control es efectivo conforme al diseño.  
Para la acción adicional, se llevó a cabo el 29/10/21 Socialización Documentación del Sistema de Gestión de Calidad (MIPG), Políticas de Seguridad y Gobierno Digital, Plataforma Estratégica, Código de Integridad y mapa de procesos y de riesgos, ubicación y consulta de estos mismos en la intranet de la Entidad, con la participación de 23 servidores. Así las cosas, se observa que se cumplió con la acción propuesta contribuyendo a mitigar el riesgo.</t>
  </si>
  <si>
    <t xml:space="preserve">R23 C1: El control se ejecutó conforme a su diseño, toda vez que, durante el cuatrimestre el Jefe de la OTIC asignó las solicitudes de Conceptos Técnicos, solicitados por Jefes de las dependencias de la SDM a los ingenieros especializados, que para el cuatrimestre correspondió a 9 conceptos a los cuales se les dio trámite. Por lo anterior, se evidencia que el control se ejecutó demostrando su efectividad, lo cual contribuye a una adecuada mitigación del riesgo. 
Para la acción adicional se adjuntó acta del 30/09/21, relacionada con Seguimiento # 2 del plan de acción del Mapa de riesgos de Gestión y Corrupción de la OTIC, en la cual se describe seguimientos a la ejecución de los Mantenimientos Preventivos a la Infraestructura y a la gestión de los servicios de las Herramientas VPN, Suite Google y Custodia de Backup. Por lo anterior, la acción propuesta ya se llevó a cabo demostrando efectividad en la ejecución de sus actividades.
</t>
  </si>
  <si>
    <t>R24 C1 Para la ejecución del control los responsables adjuntaron  presentaciones realizadas con la Dirección de Gestión del cobro Conforme el 4/11/21 - 1/10/21 - 15/12/21 - 17/11/21 y 30/11/21en las cuales se observó el seguimiento Gestión Documental y el avance de la organización de contratos, expedientes de cobro coactivo, tutelas y transporte público, no obstante, la periodicidad del control establece llevar a cabo reuniones mensuales observando que no se remitió memorias de mes de septiembre, con las evidencias aportadas se observó que el control contribuye a mitigar la materialización del riesgo.
Respecto de la acción planteada se adjuntaron Actas de Transferencia No. 023-DGC, No 24-OTIC, No 25-SBP, No 26-DTH, así como, Presentación Gestión segura de la Información. 09.12.2021, por lo anterior, se verifica su efectividad por la adecuada disposición de los archivos, lo cual contribuye a la mitigación del riesgo.</t>
  </si>
  <si>
    <t>R24 C2 El control se evidencio a través de imágenes de la bitácora "Registro libro de control movimientos portería" de la empresa de vigilancia correspondiente al mes de noviembre para las sedes Casa 21 y Puente Aranda, en las cuales no se han reportado novedades. No obstante, la periodicidad del control  es "revisión diaria  de maletas y elementos externos del personal que acceda a la zona donde se encuentran los expedientes" por lo anterior, no se pudo evidenciar la efectividad del control toda vez que no se suministraron las evidencias correspondientes al total del cuatrimestre</t>
  </si>
  <si>
    <r>
      <t xml:space="preserve">R25 C1  Se suministró como evidencia archivos excel de ESTADISTICA - TRANSACCIONES POR USUARIO, de los meses de noviembre y diciembre, correspondiente a 7 servidores, sin embargo, en el diseño del control se estableció que: </t>
    </r>
    <r>
      <rPr>
        <i/>
        <sz val="11"/>
        <color theme="1"/>
        <rFont val="Calibri"/>
        <family val="2"/>
        <scheme val="minor"/>
      </rPr>
      <t>"La  subdirectora administrativa solicitará de</t>
    </r>
    <r>
      <rPr>
        <i/>
        <u/>
        <sz val="11"/>
        <color theme="1"/>
        <rFont val="Calibri"/>
        <family val="2"/>
        <scheme val="minor"/>
      </rPr>
      <t xml:space="preserve"> manera mensual</t>
    </r>
    <r>
      <rPr>
        <i/>
        <sz val="11"/>
        <color theme="1"/>
        <rFont val="Calibri"/>
        <family val="2"/>
        <scheme val="minor"/>
      </rPr>
      <t xml:space="preserve"> a la Oficina de Tecnologías de la Información un reporte de todos los cambios y accesos que realizaron los usuarios administradores del Gestor Documental".</t>
    </r>
    <r>
      <rPr>
        <sz val="11"/>
        <color theme="1"/>
        <rFont val="Calibri"/>
        <family val="2"/>
        <scheme val="minor"/>
      </rPr>
      <t xml:space="preserve">
Por lo anterior, no se pudo establecer la efectividad del control, toda vez que no se remitieron el total de evidencias correspondientes al cuatrimestre, teniendo en cuenta que la periodicidad es mensual. 
Con respecto a la acción, los responsables mencionan: Para esta vigencia No aplicó la realización de capacitación  porque actualmente están los mismos usuarios del inicio de implementación de Orfeo
</t>
    </r>
  </si>
  <si>
    <t>R26 C1 Se dio cumplimiento en el mes de agosto la socialización de la normativa anticorrupción aplicable</t>
  </si>
  <si>
    <t>R26 C2 Se adjuntó Acta reunión de inicio contrato 2021-2568 del 20-12-2021, celebrado entre la SDM y Procesos y Servicios SAS, dentro cuyo objetivo de la sesión era conocer las partes involucradas, los principales actores que interactuarán en la ejecución y dar claridad a los entregables pre-operativos. El cual contraviene a lo establecido en el diseño del control que corresponde a: "...recordar las obligaciones en materia anticorrupción disminuyendo así el riesgo de que estas se materialicen..."
Por lo anterior, se evidencian debilidades en cuanto al soporte remitido, lo cual impidió verificar la efectividad del control</t>
  </si>
  <si>
    <t>R26 C3 Se adjuntó como evidencia de la ejecución del control: actas así: Contrato 2021-1757 fecha acta 08/11/2021,  Contrato 2021-1757 fecha acta 23/11/21, Contrato 2021-1757 fecha acta 23/12/21, Contrato 2020-2007 fecha acta 18/11/21, Así las cosas, se evidencia que el control se ejecutó demostrando su efectividad, lo cual contribuye a una adecuada mitigación del riesgo.</t>
  </si>
  <si>
    <t>R29 C2 La ejecución del control se llevó a cabo de manera parcial, toda vez en el drive dispuesto para su cargue, no se suministraron evidencias de la ejecución del control para Gestión Social, Subdirección Financiera relacionadas con estudios previos donde se determina la aplicación de los documentos tipo cuando se requiera. Para la y Subdirección Administrativa, no fue posible acceder a la carpeta de evidencias. Así las cosas no se puedo establecer la efectividad del control por debilidades en el cargue de soportes que den cuenta de la ejecución del control</t>
  </si>
  <si>
    <t>R29 C4 SGJ (DGC) : Se aportan evidencian de la aplicación del control transversal por parte de la DGC, relacionados con correos de observaciones realizados por la DC a documentos contractuales.</t>
  </si>
  <si>
    <t xml:space="preserve">R29 C5 SGJ: Se aportan evidencias de la aplicación del control transversal. Se observó efectividad del mismo de acuerdo a su diseño. </t>
  </si>
  <si>
    <t xml:space="preserve">Seguir manteniendo la ejecucion del control y la accion conforme a su diseño, lo cual  demuestra su efectividad,  contribuyendo a una adecuada mitigación del riesgo.  </t>
  </si>
  <si>
    <t>Seguir manteniendo la ejecucion del control y la accion conforme a su diseño, lo cual  demuestra su efectividad,  contribuyendo a una adecuada mitigación del riesgo.</t>
  </si>
  <si>
    <t>Seguir manteniendo la ejecucion del control conforme a su diseño, lo cual  demuestra su efectividad,  contribuyendo a una adecuada mitigación del riesgo.</t>
  </si>
  <si>
    <t>Seguir manteniendo la ejecucion del control  conforme a su diseño, lo cual  demuestra su efectividad,  contribuyendo a una adecuada mitigación del riesgo.</t>
  </si>
  <si>
    <t>Seguir manteniendo la ejecucion del control n conforme a su diseño, lo cual  demuestra su efectividad,  contribuyendo a una adecuada mitigación del riesgo.</t>
  </si>
  <si>
    <t>No se remitieron evidencias que den cuenta de la ejecucion del control, por lo que es necesario fortalecer los reportes que den cuenta de la ejecucion del control</t>
  </si>
  <si>
    <t>Se evidencian debilidades en cuanto al soporte remitido, lo cual impidio verificar la efectividad del control, por lo cual se recimienda fortalecer el reporte de estas</t>
  </si>
  <si>
    <t>Se evidencian debilidades en cuanto a los soportes remitidos, lo cual impidio verificar la efectividad del control, por lo cual se recomienda fortalecer el reporte de estas.</t>
  </si>
  <si>
    <t>Fortalecer el reporte de evidencias, toda vez que la evidencia aportada no corresponde a la diseñada, por lo tanto no se puede verificar la efectividad del control.</t>
  </si>
  <si>
    <t>No se remitieron evidencias diseñadas en el control para verificar la aplicación y efectividad de este, por lo cual se recomienda fortalecer el reporte de estas.</t>
  </si>
  <si>
    <t>Las evidencias suministradas no corresponden al control diseñado, situacion por la cual, no se pudo verificar la efectividad de este, por lo cual se recomienda fortalecer el reporte de estas.</t>
  </si>
  <si>
    <t>Evidencias del control no son coherentes ni hacen parte del III cuatrimestre, por lo cual se recomienda fortalecer el reporte de estas.</t>
  </si>
  <si>
    <t>Debilidades en la presentacion de evidencias impidiendo validar el cumplimiento del control,  por lo cual se recomienda fortalecer el reporte de estas.</t>
  </si>
  <si>
    <t xml:space="preserve">R30 C1 Se allega Actas Seguimiento racionalización del 28/09/2021 y 26/11/2021, y archivo pdf del seguimiento-SUIT- diciembre 2021, así las cosas, se evidencia que el control se ejecutó conforme su diseño demostrando su efectividad, lo cual contribuye a una adecuada mitigación del riesgo. 
Con respecto a la acción adicional, esta se ejecutó en el mes de agosto de 2022, demostrando efectividad en la misma
</t>
  </si>
  <si>
    <t xml:space="preserve">R29 C1:  SGJ: Se aportan correos electrónicos con las evidencias de las retroalimentaciones de las revisiones efectuadas a los documentos de procesos contractuales, lo anterior da cuenta de la  debida aplicación del control de acuerdo a su diseño y periodicidad, lo que conlleva a concluir su efectividad con el fin de mitigar el riesgo.
GCT;  Con respecto a aplicación del riesgos trasversal no se evidencia en el seguimiento  el cumplimiento por parte de GESTIÓN CONTRAVENCIONAL Y TRANSPORTE PÚBLICO, la cual de acuerdo con las evidencias llevo a cabo en el mes de septiembre un proceso contractual cuyo objeto fue "PRESTAR SERVICIOS PROFESIONALES EN DERECHO PARA IMPULSAR LAS ACTUACIONES ADMINISTRATIVAS DE COMPETENCIA DE LA DIRECCIÓN DE INVESTIGACIONES ADMINISTRATIVAS AL TRÁNSITO Y TRANSPORTE Y LAS SUBDIRECCIONES A CARGO"  
Acción: No se evidencia cumplimiento a la acción definida en relación con "realizar una circular interna o memorando, a los ordenadores del gasto, dando directrices con respecto a la necesidad de incluir aspectos relacionados con el código de ética en los memorandos de asignación del equipo estructurador y evaluador", las acciones que a la fecha ha implementado el proceso no dan cumplimiento a la misma, adicionalmente no se cumplió con la periodicidad.
</t>
  </si>
  <si>
    <t>R29 C3 La ejecución del control se llevó a cabo de manera parcial, toda vez en el drive dispuesto para su cargue, no se suministraron evidencias de la ejecución del control para Gestión Social, relacionadas con estudios previos donde se determina la aplicación de los documentos tipo cuando se requiera. Para la y Subdirección Administrativa, no fue posible acceder a la carpeta de evidencias. Así las cosas, no se puedo establecer la efectividad del control por debilidades en el cargue de soportes que den cuenta de la ejecución del control. 
SGJ (DGC) : Se aportan evidencian de la aplicación del control transversal por parte de la DGC, relacionados con formatos de adiciones y estudios previos.</t>
  </si>
  <si>
    <t>Debilidades en la estructura del control (decripcion de evidencias) - En cuanto a la acción se recomienda adjuntar mas soportes de esta  como son las memorias de las capacitaciones.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</si>
</sst>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
      <sz val="11"/>
      <color rgb="FF00B050"/>
      <name val="Calibri"/>
      <family val="2"/>
      <scheme val="minor"/>
    </font>
    <font>
      <u/>
      <sz val="11"/>
      <color theme="10"/>
      <name val="Calibri"/>
      <family val="2"/>
      <scheme val="minor"/>
    </font>
    <font>
      <sz val="9"/>
      <color indexed="81"/>
      <name val="Tahoma"/>
      <family val="2"/>
    </font>
    <font>
      <b/>
      <sz val="9"/>
      <color indexed="81"/>
      <name val="Tahoma"/>
      <family val="2"/>
    </font>
    <font>
      <u/>
      <sz val="11"/>
      <color theme="1"/>
      <name val="Arial"/>
      <family val="2"/>
    </font>
    <font>
      <sz val="11"/>
      <color rgb="FFC00000"/>
      <name val="Calibri"/>
      <family val="2"/>
      <scheme val="minor"/>
    </font>
    <font>
      <sz val="9"/>
      <color theme="7"/>
      <name val="Calibri"/>
      <family val="2"/>
      <scheme val="minor"/>
    </font>
    <font>
      <sz val="9"/>
      <color rgb="FF00B050"/>
      <name val="Calibri"/>
      <family val="2"/>
      <scheme val="minor"/>
    </font>
    <font>
      <sz val="9"/>
      <color rgb="FFFF0000"/>
      <name val="Calibri"/>
      <family val="2"/>
      <scheme val="minor"/>
    </font>
    <font>
      <b/>
      <sz val="9"/>
      <color rgb="FFFF0000"/>
      <name val="Calibri"/>
      <family val="2"/>
      <scheme val="minor"/>
    </font>
    <font>
      <u/>
      <sz val="11"/>
      <color rgb="FFFF0000"/>
      <name val="Calibri"/>
      <family val="2"/>
      <scheme val="minor"/>
    </font>
    <font>
      <sz val="11"/>
      <color rgb="FFFFC000"/>
      <name val="Calibri"/>
      <family val="2"/>
      <scheme val="minor"/>
    </font>
    <font>
      <sz val="10"/>
      <color theme="1"/>
      <name val="Calibri"/>
      <family val="2"/>
      <scheme val="minor"/>
    </font>
    <font>
      <sz val="11"/>
      <color theme="8" tint="-0.249977111117893"/>
      <name val="Calibri"/>
      <family val="2"/>
      <scheme val="minor"/>
    </font>
    <font>
      <b/>
      <sz val="11"/>
      <color theme="8" tint="-0.249977111117893"/>
      <name val="Calibri"/>
      <family val="2"/>
      <scheme val="minor"/>
    </font>
    <font>
      <sz val="11"/>
      <color theme="1"/>
      <name val="Calibri"/>
      <family val="2"/>
    </font>
    <font>
      <sz val="8"/>
      <name val="Calibri"/>
      <family val="2"/>
      <scheme val="minor"/>
    </font>
    <font>
      <sz val="11"/>
      <name val="Calibri"/>
      <family val="2"/>
      <scheme val="minor"/>
    </font>
    <font>
      <sz val="11"/>
      <color theme="1"/>
      <name val="Arial"/>
      <family val="2"/>
    </font>
    <font>
      <sz val="11"/>
      <name val="Arial"/>
      <family val="2"/>
    </font>
    <font>
      <i/>
      <sz val="11"/>
      <color theme="1"/>
      <name val="Calibri"/>
      <family val="2"/>
      <scheme val="minor"/>
    </font>
    <font>
      <i/>
      <u/>
      <sz val="11"/>
      <color theme="1"/>
      <name val="Calibri"/>
      <family val="2"/>
      <scheme val="minor"/>
    </font>
  </fonts>
  <fills count="1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bgColor indexed="64"/>
      </patternFill>
    </fill>
    <fill>
      <patternFill patternType="solid">
        <fgColor theme="8" tint="0.59999389629810485"/>
        <bgColor indexed="64"/>
      </patternFill>
    </fill>
    <fill>
      <patternFill patternType="solid">
        <fgColor rgb="FFFF9933"/>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rgb="FF00B0F0"/>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rgb="FF00B0F0"/>
      </top>
      <bottom/>
      <diagonal/>
    </border>
  </borders>
  <cellStyleXfs count="3">
    <xf numFmtId="0" fontId="0" fillId="0" borderId="0"/>
    <xf numFmtId="9" fontId="1" fillId="0" borderId="0" applyFont="0" applyFill="0" applyBorder="0" applyAlignment="0" applyProtection="0"/>
    <xf numFmtId="0" fontId="7" fillId="0" borderId="0" applyNumberFormat="0" applyFill="0" applyBorder="0" applyAlignment="0" applyProtection="0"/>
  </cellStyleXfs>
  <cellXfs count="229">
    <xf numFmtId="0" fontId="0" fillId="0" borderId="0" xfId="0"/>
    <xf numFmtId="0" fontId="0" fillId="0" borderId="1" xfId="0" applyBorder="1"/>
    <xf numFmtId="0" fontId="0" fillId="4" borderId="0" xfId="0" applyFill="1"/>
    <xf numFmtId="0" fontId="0" fillId="5" borderId="0" xfId="0" applyFill="1"/>
    <xf numFmtId="0" fontId="0" fillId="6" borderId="1" xfId="0"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wrapText="1"/>
    </xf>
    <xf numFmtId="0" fontId="0" fillId="0" borderId="1" xfId="0" applyBorder="1" applyAlignment="1">
      <alignment vertical="top" wrapText="1"/>
    </xf>
    <xf numFmtId="0" fontId="0" fillId="10" borderId="1" xfId="0" applyFill="1" applyBorder="1" applyAlignment="1">
      <alignment horizontal="center" vertical="center"/>
    </xf>
    <xf numFmtId="0" fontId="3" fillId="0" borderId="0" xfId="0" applyFont="1"/>
    <xf numFmtId="0" fontId="0" fillId="0" borderId="1" xfId="0" applyBorder="1" applyAlignment="1"/>
    <xf numFmtId="0" fontId="0" fillId="12" borderId="0" xfId="0" applyFill="1"/>
    <xf numFmtId="0" fontId="0" fillId="10" borderId="1"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horizontal="center" vertical="center"/>
    </xf>
    <xf numFmtId="0" fontId="0" fillId="5"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Alignment="1"/>
    <xf numFmtId="0" fontId="0" fillId="0" borderId="1" xfId="0" applyBorder="1" applyAlignment="1">
      <alignment horizontal="center" vertical="center"/>
    </xf>
    <xf numFmtId="0" fontId="0" fillId="0" borderId="0" xfId="0" applyAlignment="1">
      <alignment vertical="center"/>
    </xf>
    <xf numFmtId="0" fontId="5" fillId="0" borderId="0" xfId="0" applyFont="1" applyAlignment="1">
      <alignment vertical="center"/>
    </xf>
    <xf numFmtId="0" fontId="0" fillId="0" borderId="1" xfId="0" applyBorder="1" applyAlignment="1">
      <alignment vertical="center"/>
    </xf>
    <xf numFmtId="0" fontId="0" fillId="2" borderId="0" xfId="0" applyFill="1" applyAlignment="1">
      <alignment vertical="center"/>
    </xf>
    <xf numFmtId="0" fontId="0" fillId="3" borderId="0" xfId="0" applyFill="1" applyAlignment="1">
      <alignment vertical="center"/>
    </xf>
    <xf numFmtId="0" fontId="0" fillId="4" borderId="0" xfId="0" applyFill="1" applyAlignment="1">
      <alignment vertical="center"/>
    </xf>
    <xf numFmtId="0" fontId="0" fillId="0" borderId="10" xfId="0" applyBorder="1" applyAlignment="1">
      <alignment vertical="center"/>
    </xf>
    <xf numFmtId="0" fontId="0" fillId="0" borderId="0" xfId="0" applyFill="1" applyBorder="1" applyAlignment="1">
      <alignment vertical="center"/>
    </xf>
    <xf numFmtId="0" fontId="0" fillId="0" borderId="0" xfId="0" applyBorder="1" applyAlignment="1">
      <alignment vertical="center"/>
    </xf>
    <xf numFmtId="0" fontId="0" fillId="0" borderId="8" xfId="0" applyBorder="1" applyAlignment="1">
      <alignment vertical="center"/>
    </xf>
    <xf numFmtId="0" fontId="5" fillId="0" borderId="0" xfId="0" applyFont="1" applyAlignment="1">
      <alignment vertical="center" wrapText="1"/>
    </xf>
    <xf numFmtId="0" fontId="0" fillId="0" borderId="1" xfId="0" applyBorder="1" applyAlignment="1">
      <alignment horizontal="center" vertical="center"/>
    </xf>
    <xf numFmtId="0" fontId="0" fillId="0" borderId="8" xfId="0" applyBorder="1"/>
    <xf numFmtId="0" fontId="0" fillId="0" borderId="1" xfId="0" applyBorder="1"/>
    <xf numFmtId="0" fontId="0" fillId="8" borderId="1" xfId="0" applyFont="1" applyFill="1" applyBorder="1" applyAlignment="1">
      <alignment horizontal="center" vertical="center"/>
    </xf>
    <xf numFmtId="0" fontId="7" fillId="8" borderId="1" xfId="2" applyFont="1" applyFill="1" applyBorder="1" applyAlignment="1">
      <alignment horizontal="center" vertical="center"/>
    </xf>
    <xf numFmtId="0" fontId="0" fillId="13" borderId="1" xfId="0" applyFont="1" applyFill="1" applyBorder="1" applyAlignment="1">
      <alignment horizontal="center" vertical="center"/>
    </xf>
    <xf numFmtId="0" fontId="0" fillId="9" borderId="1" xfId="0" applyFont="1" applyFill="1" applyBorder="1" applyAlignment="1">
      <alignment horizontal="center" vertical="center"/>
    </xf>
    <xf numFmtId="0" fontId="0" fillId="0" borderId="1" xfId="0" applyFont="1" applyFill="1" applyBorder="1" applyAlignment="1">
      <alignment vertical="center" wrapText="1"/>
    </xf>
    <xf numFmtId="0" fontId="0" fillId="0" borderId="1" xfId="0" applyFont="1" applyBorder="1" applyAlignment="1">
      <alignment vertical="center" wrapText="1"/>
    </xf>
    <xf numFmtId="0" fontId="0" fillId="0" borderId="1" xfId="0" applyFont="1" applyBorder="1" applyAlignment="1">
      <alignment vertical="center"/>
    </xf>
    <xf numFmtId="0" fontId="0" fillId="0" borderId="1" xfId="0" applyFont="1" applyBorder="1" applyAlignment="1">
      <alignment horizontal="left" vertical="center" wrapText="1"/>
    </xf>
    <xf numFmtId="0" fontId="0" fillId="15" borderId="1" xfId="0" applyFont="1" applyFill="1" applyBorder="1" applyAlignment="1">
      <alignment vertical="center" wrapText="1"/>
    </xf>
    <xf numFmtId="14" fontId="0" fillId="15" borderId="1" xfId="0" applyNumberFormat="1" applyFont="1" applyFill="1" applyBorder="1" applyAlignment="1">
      <alignment vertical="center"/>
    </xf>
    <xf numFmtId="0" fontId="0" fillId="15" borderId="1" xfId="0" applyFont="1" applyFill="1" applyBorder="1" applyAlignment="1">
      <alignment vertical="center"/>
    </xf>
    <xf numFmtId="0" fontId="24" fillId="0" borderId="1" xfId="0" applyFont="1" applyBorder="1" applyAlignment="1">
      <alignment vertical="center" wrapText="1"/>
    </xf>
    <xf numFmtId="0" fontId="24" fillId="0" borderId="1" xfId="0" applyFont="1" applyBorder="1" applyAlignment="1">
      <alignment vertical="center"/>
    </xf>
    <xf numFmtId="0" fontId="24" fillId="0" borderId="1" xfId="0" applyFont="1" applyBorder="1" applyAlignment="1">
      <alignment wrapText="1"/>
    </xf>
    <xf numFmtId="0" fontId="0" fillId="0" borderId="1" xfId="0" applyFont="1" applyBorder="1" applyAlignment="1">
      <alignment wrapText="1"/>
    </xf>
    <xf numFmtId="0" fontId="0" fillId="0" borderId="1" xfId="0" applyFont="1" applyBorder="1" applyAlignment="1">
      <alignment vertical="top" wrapText="1"/>
    </xf>
    <xf numFmtId="0" fontId="0" fillId="15" borderId="1" xfId="0" applyFont="1" applyFill="1" applyBorder="1" applyAlignment="1">
      <alignment horizontal="justify" vertical="center"/>
    </xf>
    <xf numFmtId="0" fontId="0" fillId="0" borderId="1" xfId="0" applyFont="1" applyFill="1" applyBorder="1" applyAlignment="1">
      <alignment horizontal="justify" vertical="center" wrapText="1"/>
    </xf>
    <xf numFmtId="0" fontId="0" fillId="0" borderId="1" xfId="0" applyFont="1" applyFill="1" applyBorder="1" applyAlignment="1">
      <alignment horizontal="justify" vertical="center"/>
    </xf>
    <xf numFmtId="0" fontId="23" fillId="15" borderId="1" xfId="0" applyFont="1" applyFill="1" applyBorder="1" applyAlignment="1">
      <alignment horizontal="justify" vertical="center" wrapText="1"/>
    </xf>
    <xf numFmtId="0" fontId="23" fillId="0" borderId="1" xfId="0" applyFont="1" applyFill="1" applyBorder="1" applyAlignment="1">
      <alignment horizontal="justify" vertical="center" wrapText="1"/>
    </xf>
    <xf numFmtId="17" fontId="0" fillId="0" borderId="1" xfId="0" applyNumberFormat="1" applyFont="1" applyBorder="1" applyAlignment="1">
      <alignment horizontal="justify" vertical="center"/>
    </xf>
    <xf numFmtId="0" fontId="0" fillId="0" borderId="1" xfId="0" applyFont="1" applyBorder="1" applyAlignment="1">
      <alignment horizontal="justify" vertical="center"/>
    </xf>
    <xf numFmtId="0" fontId="0" fillId="0" borderId="1" xfId="0" applyFont="1" applyBorder="1" applyAlignment="1">
      <alignment horizontal="center" vertical="center" wrapText="1"/>
    </xf>
    <xf numFmtId="0" fontId="24" fillId="0" borderId="1" xfId="0" applyFont="1" applyBorder="1" applyAlignment="1">
      <alignment horizontal="left" vertical="center" wrapText="1"/>
    </xf>
    <xf numFmtId="0" fontId="0" fillId="0" borderId="1" xfId="0" applyFont="1" applyBorder="1" applyAlignment="1">
      <alignment horizontal="justify" vertical="center" wrapText="1"/>
    </xf>
    <xf numFmtId="0" fontId="0" fillId="0" borderId="1" xfId="0" applyFont="1" applyBorder="1" applyAlignment="1">
      <alignment horizontal="center" vertical="center"/>
    </xf>
    <xf numFmtId="0" fontId="0" fillId="15" borderId="1" xfId="0" applyFont="1" applyFill="1" applyBorder="1" applyAlignment="1">
      <alignment horizontal="justify" vertical="center" wrapText="1"/>
    </xf>
    <xf numFmtId="0" fontId="24" fillId="0" borderId="1" xfId="0" applyFont="1" applyBorder="1" applyAlignment="1">
      <alignment horizontal="justify" vertical="center" wrapText="1"/>
    </xf>
    <xf numFmtId="0" fontId="23" fillId="0" borderId="1" xfId="0" applyFont="1" applyBorder="1" applyAlignment="1">
      <alignment horizontal="justify" vertical="center" wrapText="1"/>
    </xf>
    <xf numFmtId="0" fontId="0" fillId="15" borderId="1" xfId="0" applyFont="1" applyFill="1" applyBorder="1" applyAlignment="1">
      <alignment horizontal="justify" vertical="center" wrapText="1"/>
    </xf>
    <xf numFmtId="0" fontId="0" fillId="0" borderId="1" xfId="0" applyFont="1" applyBorder="1" applyAlignment="1">
      <alignment horizontal="justify" vertical="center" wrapText="1"/>
    </xf>
    <xf numFmtId="0" fontId="0" fillId="0" borderId="1" xfId="0" applyFont="1" applyBorder="1" applyAlignment="1">
      <alignment horizontal="justify" vertical="center"/>
    </xf>
    <xf numFmtId="0" fontId="23" fillId="0" borderId="1" xfId="0" applyFont="1" applyBorder="1" applyAlignment="1">
      <alignment horizontal="justify" vertical="center" wrapText="1"/>
    </xf>
    <xf numFmtId="0" fontId="24" fillId="0" borderId="1" xfId="0" applyFont="1" applyBorder="1" applyAlignment="1">
      <alignment horizontal="justify" vertical="center" wrapText="1"/>
    </xf>
    <xf numFmtId="0" fontId="0" fillId="0" borderId="1" xfId="0" applyFont="1" applyBorder="1" applyAlignment="1">
      <alignment horizontal="left" vertical="center"/>
    </xf>
    <xf numFmtId="14" fontId="0" fillId="0" borderId="1" xfId="0" applyNumberFormat="1" applyFont="1" applyBorder="1" applyAlignment="1">
      <alignment horizontal="justify" vertical="center"/>
    </xf>
    <xf numFmtId="0" fontId="25" fillId="0" borderId="1" xfId="0" applyFont="1" applyBorder="1" applyAlignment="1" applyProtection="1">
      <alignment horizontal="justify" vertical="center" wrapText="1"/>
      <protection locked="0"/>
    </xf>
    <xf numFmtId="0" fontId="23" fillId="0" borderId="1" xfId="0" applyFont="1" applyFill="1" applyBorder="1" applyAlignment="1">
      <alignment horizontal="justify" vertical="center"/>
    </xf>
    <xf numFmtId="16" fontId="0" fillId="15" borderId="1" xfId="0" applyNumberFormat="1" applyFont="1" applyFill="1" applyBorder="1" applyAlignment="1">
      <alignment horizontal="justify" vertical="center"/>
    </xf>
    <xf numFmtId="17" fontId="0" fillId="15" borderId="1" xfId="0" applyNumberFormat="1" applyFont="1" applyFill="1" applyBorder="1" applyAlignment="1">
      <alignment horizontal="justify" vertical="center" wrapText="1"/>
    </xf>
    <xf numFmtId="0" fontId="0" fillId="0" borderId="0" xfId="0" applyAlignment="1">
      <alignment horizontal="justify" vertical="center"/>
    </xf>
    <xf numFmtId="0" fontId="3" fillId="0" borderId="1" xfId="0" applyFont="1" applyBorder="1" applyAlignment="1">
      <alignment horizontal="justify" vertical="center" wrapText="1"/>
    </xf>
    <xf numFmtId="0" fontId="0" fillId="0" borderId="1" xfId="0" applyFont="1" applyBorder="1" applyAlignment="1">
      <alignment horizontal="justify" vertical="center"/>
    </xf>
    <xf numFmtId="0" fontId="0" fillId="0" borderId="1" xfId="0" applyFont="1" applyBorder="1" applyAlignment="1">
      <alignment horizontal="justify" vertical="center" wrapText="1"/>
    </xf>
    <xf numFmtId="0" fontId="0" fillId="0" borderId="1" xfId="0" applyBorder="1" applyAlignment="1">
      <alignment horizontal="justify" vertical="center"/>
    </xf>
    <xf numFmtId="0" fontId="23" fillId="0" borderId="1" xfId="0" applyFont="1" applyBorder="1" applyAlignment="1">
      <alignment horizontal="justify" vertical="center" wrapText="1"/>
    </xf>
    <xf numFmtId="0" fontId="0" fillId="0" borderId="1" xfId="0" applyBorder="1" applyAlignment="1">
      <alignment horizontal="justify" vertical="center" wrapText="1"/>
    </xf>
    <xf numFmtId="0" fontId="0" fillId="6"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0" fillId="8" borderId="1" xfId="0" applyFont="1" applyFill="1" applyBorder="1" applyAlignment="1">
      <alignment horizontal="center" vertical="center" wrapText="1"/>
    </xf>
    <xf numFmtId="0" fontId="0" fillId="9" borderId="1" xfId="0" applyFont="1" applyFill="1" applyBorder="1" applyAlignment="1">
      <alignment horizontal="center" vertical="center" wrapText="1"/>
    </xf>
    <xf numFmtId="0" fontId="0" fillId="0" borderId="0" xfId="0" applyAlignment="1">
      <alignment horizontal="justify" vertical="center" wrapText="1"/>
    </xf>
    <xf numFmtId="0" fontId="0" fillId="0" borderId="1" xfId="0" applyBorder="1" applyAlignment="1">
      <alignment horizontal="center"/>
    </xf>
    <xf numFmtId="0" fontId="0" fillId="0" borderId="16"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justify" vertical="center" wrapText="1"/>
    </xf>
    <xf numFmtId="0" fontId="0" fillId="0" borderId="3" xfId="0" applyBorder="1" applyAlignment="1">
      <alignment horizontal="justify" vertical="center" wrapText="1"/>
    </xf>
    <xf numFmtId="0" fontId="0" fillId="0" borderId="5" xfId="0" applyBorder="1" applyAlignment="1">
      <alignment horizontal="justify" vertical="center" wrapText="1"/>
    </xf>
    <xf numFmtId="0" fontId="0" fillId="9" borderId="4" xfId="0" applyFont="1" applyFill="1" applyBorder="1" applyAlignment="1">
      <alignment horizontal="center" vertical="center" wrapText="1"/>
    </xf>
    <xf numFmtId="0" fontId="0" fillId="9" borderId="5" xfId="0" applyFont="1" applyFill="1" applyBorder="1" applyAlignment="1">
      <alignment horizontal="center" vertical="center" wrapText="1"/>
    </xf>
    <xf numFmtId="0" fontId="0" fillId="0" borderId="1" xfId="0" applyBorder="1" applyAlignment="1">
      <alignment horizontal="justify" vertical="center" wrapText="1"/>
    </xf>
    <xf numFmtId="0" fontId="0" fillId="0" borderId="1" xfId="0" applyFont="1" applyBorder="1" applyAlignment="1">
      <alignment horizontal="justify" vertical="center"/>
    </xf>
    <xf numFmtId="0" fontId="0" fillId="0" borderId="1" xfId="0" applyFont="1" applyBorder="1" applyAlignment="1">
      <alignment horizontal="justify" vertical="center" wrapText="1"/>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 xfId="0" applyBorder="1" applyAlignment="1">
      <alignment horizontal="justify" vertical="center"/>
    </xf>
    <xf numFmtId="0" fontId="23" fillId="0" borderId="1" xfId="0" applyFont="1" applyBorder="1" applyAlignment="1">
      <alignment horizontal="justify" vertical="center" wrapText="1"/>
    </xf>
    <xf numFmtId="0" fontId="0" fillId="4" borderId="1" xfId="0" applyFont="1" applyFill="1" applyBorder="1" applyAlignment="1">
      <alignment horizontal="justify" vertical="center"/>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5" borderId="1" xfId="0" applyFont="1" applyFill="1" applyBorder="1" applyAlignment="1">
      <alignment horizontal="center" vertical="center" wrapText="1"/>
    </xf>
    <xf numFmtId="0" fontId="0" fillId="15" borderId="1" xfId="0" applyFont="1" applyFill="1" applyBorder="1" applyAlignment="1">
      <alignment horizontal="justify" vertical="center" wrapText="1"/>
    </xf>
    <xf numFmtId="0" fontId="3" fillId="7" borderId="1" xfId="0" applyFont="1" applyFill="1" applyBorder="1" applyAlignment="1">
      <alignment horizontal="center" vertical="center" wrapText="1"/>
    </xf>
    <xf numFmtId="0" fontId="0" fillId="0" borderId="1" xfId="0" applyFont="1" applyFill="1" applyBorder="1" applyAlignment="1">
      <alignment horizontal="left" vertical="center" wrapText="1"/>
    </xf>
    <xf numFmtId="0" fontId="3" fillId="6" borderId="1" xfId="0" applyFont="1" applyFill="1" applyBorder="1" applyAlignment="1">
      <alignment horizontal="center" vertical="center"/>
    </xf>
    <xf numFmtId="0" fontId="7" fillId="7" borderId="1" xfId="2" applyFont="1" applyFill="1" applyBorder="1" applyAlignment="1">
      <alignment horizontal="center" vertical="center"/>
    </xf>
    <xf numFmtId="0" fontId="7" fillId="8" borderId="1" xfId="2" applyFont="1" applyFill="1" applyBorder="1" applyAlignment="1">
      <alignment horizontal="center" vertical="center"/>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8" xfId="0" applyFont="1" applyFill="1" applyBorder="1" applyAlignment="1">
      <alignment horizontal="center" vertical="center"/>
    </xf>
    <xf numFmtId="0" fontId="0" fillId="0" borderId="1" xfId="0" applyFont="1" applyFill="1" applyBorder="1" applyAlignment="1">
      <alignment horizontal="center" vertical="center" wrapText="1"/>
    </xf>
    <xf numFmtId="0" fontId="24" fillId="0" borderId="1" xfId="0" applyFont="1" applyBorder="1" applyAlignment="1">
      <alignment horizontal="justify" vertical="center" wrapText="1"/>
    </xf>
    <xf numFmtId="0" fontId="25" fillId="0" borderId="1" xfId="0" applyFont="1" applyBorder="1" applyAlignment="1" applyProtection="1">
      <alignment horizontal="justify" vertical="center" wrapText="1"/>
      <protection locked="0"/>
    </xf>
    <xf numFmtId="0" fontId="0" fillId="0" borderId="1" xfId="0" applyFont="1" applyBorder="1" applyAlignment="1">
      <alignment horizontal="left" vertical="center" wrapText="1"/>
    </xf>
    <xf numFmtId="0" fontId="0" fillId="0" borderId="4" xfId="0" applyBorder="1" applyAlignment="1">
      <alignment horizontal="justify" vertical="center"/>
    </xf>
    <xf numFmtId="0" fontId="0" fillId="0" borderId="3" xfId="0" applyBorder="1" applyAlignment="1">
      <alignment horizontal="justify" vertical="center"/>
    </xf>
    <xf numFmtId="0" fontId="0" fillId="0" borderId="5" xfId="0" applyBorder="1" applyAlignment="1">
      <alignment horizontal="justify" vertical="center"/>
    </xf>
    <xf numFmtId="0" fontId="0" fillId="9" borderId="6" xfId="0" applyFont="1" applyFill="1" applyBorder="1" applyAlignment="1">
      <alignment horizontal="center" vertical="center" wrapText="1"/>
    </xf>
    <xf numFmtId="0" fontId="0" fillId="9" borderId="7" xfId="0" applyFont="1" applyFill="1" applyBorder="1" applyAlignment="1">
      <alignment horizontal="center" vertical="center" wrapText="1"/>
    </xf>
    <xf numFmtId="0" fontId="0" fillId="9" borderId="8" xfId="0" applyFont="1" applyFill="1" applyBorder="1" applyAlignment="1">
      <alignment horizontal="center" vertical="center" wrapText="1"/>
    </xf>
    <xf numFmtId="0" fontId="0" fillId="9" borderId="1" xfId="0" applyFont="1" applyFill="1" applyBorder="1" applyAlignment="1">
      <alignment horizontal="center" vertical="center" wrapText="1"/>
    </xf>
    <xf numFmtId="0" fontId="3" fillId="13" borderId="1" xfId="0" applyFont="1" applyFill="1" applyBorder="1" applyAlignment="1">
      <alignment horizontal="center" vertical="center"/>
    </xf>
    <xf numFmtId="0" fontId="0" fillId="10" borderId="1" xfId="0" applyFont="1" applyFill="1" applyBorder="1" applyAlignment="1">
      <alignment horizontal="center" vertical="center" wrapText="1"/>
    </xf>
    <xf numFmtId="0" fontId="7" fillId="8" borderId="6" xfId="2" applyFont="1" applyFill="1" applyBorder="1" applyAlignment="1">
      <alignment horizontal="center" vertical="center" wrapText="1"/>
    </xf>
    <xf numFmtId="0" fontId="7" fillId="8" borderId="7" xfId="2" applyFont="1" applyFill="1" applyBorder="1" applyAlignment="1">
      <alignment horizontal="center" vertical="center" wrapText="1"/>
    </xf>
    <xf numFmtId="0" fontId="0" fillId="4" borderId="1" xfId="0" applyFont="1" applyFill="1" applyBorder="1" applyAlignment="1">
      <alignment horizontal="center" vertical="center"/>
    </xf>
    <xf numFmtId="0" fontId="24" fillId="0" borderId="1" xfId="0" applyFont="1" applyBorder="1" applyAlignment="1">
      <alignment horizontal="left" vertical="center" wrapText="1"/>
    </xf>
    <xf numFmtId="0" fontId="23" fillId="0" borderId="1" xfId="0" applyFont="1"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Font="1" applyBorder="1" applyAlignment="1">
      <alignment horizontal="justify" vertical="center" wrapText="1"/>
    </xf>
    <xf numFmtId="0" fontId="0" fillId="0" borderId="5" xfId="0" applyFont="1" applyBorder="1" applyAlignment="1">
      <alignment horizontal="justify"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0" fillId="15" borderId="1" xfId="0" applyFont="1" applyFill="1" applyBorder="1" applyAlignment="1">
      <alignment horizontal="center" vertical="center"/>
    </xf>
    <xf numFmtId="0" fontId="0" fillId="15" borderId="4" xfId="0" applyFont="1" applyFill="1" applyBorder="1" applyAlignment="1">
      <alignment horizontal="justify" vertical="center" wrapText="1"/>
    </xf>
    <xf numFmtId="0" fontId="0" fillId="15" borderId="5" xfId="0" applyFont="1" applyFill="1" applyBorder="1" applyAlignment="1">
      <alignment horizontal="justify" vertical="center" wrapText="1"/>
    </xf>
    <xf numFmtId="0" fontId="0" fillId="0" borderId="17" xfId="0" applyFont="1" applyBorder="1" applyAlignment="1">
      <alignment horizontal="justify" vertical="center" wrapText="1"/>
    </xf>
    <xf numFmtId="49" fontId="7" fillId="15" borderId="1" xfId="2" applyNumberFormat="1" applyFont="1" applyFill="1" applyBorder="1" applyAlignment="1">
      <alignment horizontal="center" vertical="center" wrapText="1"/>
    </xf>
    <xf numFmtId="0" fontId="0" fillId="0" borderId="1" xfId="0" applyFont="1" applyFill="1" applyBorder="1" applyAlignment="1">
      <alignment horizontal="justify" vertical="center" wrapText="1"/>
    </xf>
    <xf numFmtId="0" fontId="0"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0" fillId="10" borderId="6" xfId="0" applyFill="1" applyBorder="1" applyAlignment="1">
      <alignment horizontal="center"/>
    </xf>
    <xf numFmtId="0" fontId="0" fillId="10" borderId="8" xfId="0" applyFill="1" applyBorder="1" applyAlignment="1">
      <alignment horizontal="center"/>
    </xf>
    <xf numFmtId="0" fontId="0" fillId="0" borderId="1" xfId="0" applyBorder="1" applyAlignment="1">
      <alignment horizontal="left" vertical="center" wrapText="1"/>
    </xf>
    <xf numFmtId="0" fontId="0" fillId="10" borderId="1" xfId="0" applyFill="1" applyBorder="1" applyAlignment="1">
      <alignment horizontal="center"/>
    </xf>
    <xf numFmtId="0" fontId="3" fillId="10" borderId="4" xfId="0" applyFont="1" applyFill="1" applyBorder="1" applyAlignment="1">
      <alignment horizontal="center" vertical="center" wrapText="1"/>
    </xf>
    <xf numFmtId="0" fontId="3" fillId="10" borderId="3" xfId="0" applyFont="1" applyFill="1" applyBorder="1" applyAlignment="1">
      <alignment horizontal="center" vertical="center" wrapText="1"/>
    </xf>
    <xf numFmtId="0" fontId="3" fillId="10" borderId="5" xfId="0" applyFont="1" applyFill="1" applyBorder="1" applyAlignment="1">
      <alignment horizontal="center" vertical="center" wrapText="1"/>
    </xf>
    <xf numFmtId="0" fontId="0" fillId="0" borderId="1" xfId="0" applyFill="1" applyBorder="1" applyAlignment="1">
      <alignment horizontal="left" wrapText="1"/>
    </xf>
    <xf numFmtId="0" fontId="0" fillId="0" borderId="1" xfId="0" applyFill="1" applyBorder="1" applyAlignment="1">
      <alignment horizontal="left"/>
    </xf>
    <xf numFmtId="0" fontId="0" fillId="0" borderId="1" xfId="0" applyFill="1" applyBorder="1" applyAlignment="1">
      <alignment horizontal="center"/>
    </xf>
    <xf numFmtId="0" fontId="0" fillId="0" borderId="0" xfId="0" applyAlignment="1">
      <alignment horizontal="left"/>
    </xf>
    <xf numFmtId="0" fontId="3" fillId="0" borderId="0" xfId="0" applyFont="1" applyAlignment="1">
      <alignment horizontal="left"/>
    </xf>
    <xf numFmtId="0" fontId="10" fillId="0" borderId="0" xfId="0" applyFont="1" applyAlignment="1">
      <alignment horizontal="center" vertical="center"/>
    </xf>
    <xf numFmtId="0" fontId="0" fillId="0" borderId="1" xfId="0" applyBorder="1" applyAlignment="1">
      <alignment horizontal="left" vertical="top" wrapText="1"/>
    </xf>
    <xf numFmtId="0" fontId="19" fillId="0" borderId="1" xfId="0" applyFont="1" applyBorder="1" applyAlignment="1">
      <alignment horizontal="left" wrapText="1"/>
    </xf>
    <xf numFmtId="0" fontId="0" fillId="11" borderId="0" xfId="0" applyFill="1" applyAlignment="1">
      <alignment horizontal="center"/>
    </xf>
    <xf numFmtId="0" fontId="0" fillId="0" borderId="0" xfId="0" applyFill="1" applyAlignment="1">
      <alignment horizontal="center"/>
    </xf>
    <xf numFmtId="0" fontId="0" fillId="0" borderId="1" xfId="0" applyBorder="1" applyAlignment="1">
      <alignment horizontal="left" vertical="center"/>
    </xf>
    <xf numFmtId="0" fontId="0" fillId="0" borderId="1" xfId="0" applyBorder="1" applyAlignment="1">
      <alignment horizontal="left"/>
    </xf>
    <xf numFmtId="0" fontId="0" fillId="0" borderId="1" xfId="0" applyBorder="1"/>
    <xf numFmtId="0" fontId="0" fillId="0" borderId="4" xfId="0" applyBorder="1" applyAlignment="1">
      <alignment horizontal="center" vertical="center"/>
    </xf>
    <xf numFmtId="0" fontId="0" fillId="0" borderId="5" xfId="0" applyBorder="1" applyAlignment="1">
      <alignment horizontal="center" vertical="center"/>
    </xf>
    <xf numFmtId="0" fontId="0" fillId="11" borderId="1" xfId="0" applyFill="1" applyBorder="1" applyAlignment="1">
      <alignment horizontal="center"/>
    </xf>
    <xf numFmtId="0" fontId="0" fillId="0" borderId="1" xfId="0" applyBorder="1" applyAlignment="1"/>
    <xf numFmtId="0" fontId="0" fillId="0" borderId="11" xfId="0" applyBorder="1" applyAlignment="1">
      <alignment horizontal="center"/>
    </xf>
    <xf numFmtId="0" fontId="18" fillId="0" borderId="1" xfId="0" applyFont="1" applyBorder="1" applyAlignment="1">
      <alignment horizontal="center" vertical="center" textRotation="255"/>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9" fontId="0" fillId="0" borderId="1" xfId="1" applyFont="1" applyBorder="1"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14"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3" xfId="0" applyBorder="1" applyAlignment="1">
      <alignment horizontal="center" vertical="center"/>
    </xf>
    <xf numFmtId="0" fontId="0" fillId="0" borderId="1" xfId="0" applyFill="1" applyBorder="1" applyAlignment="1">
      <alignment horizontal="center" vertical="center"/>
    </xf>
    <xf numFmtId="0" fontId="0" fillId="0" borderId="13" xfId="0" applyFill="1" applyBorder="1" applyAlignment="1">
      <alignment horizontal="center" vertical="center"/>
    </xf>
    <xf numFmtId="0" fontId="0" fillId="0" borderId="16" xfId="0" applyFill="1" applyBorder="1" applyAlignment="1">
      <alignment horizontal="center" vertical="center"/>
    </xf>
    <xf numFmtId="0" fontId="0" fillId="0" borderId="14" xfId="0" applyFill="1" applyBorder="1" applyAlignment="1">
      <alignment horizontal="center" vertical="center"/>
    </xf>
    <xf numFmtId="0" fontId="0" fillId="0" borderId="9" xfId="0" applyFill="1" applyBorder="1" applyAlignment="1">
      <alignment horizontal="center" vertical="center"/>
    </xf>
    <xf numFmtId="0" fontId="0" fillId="0" borderId="11" xfId="0" applyFill="1" applyBorder="1" applyAlignment="1">
      <alignment horizontal="center" vertical="center"/>
    </xf>
    <xf numFmtId="0" fontId="0" fillId="0" borderId="15" xfId="0" applyFill="1" applyBorder="1" applyAlignment="1">
      <alignment horizontal="center" vertical="center"/>
    </xf>
    <xf numFmtId="0" fontId="0" fillId="0" borderId="0" xfId="0"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7" borderId="6" xfId="0" applyFill="1" applyBorder="1" applyAlignment="1">
      <alignment horizontal="center" vertical="center"/>
    </xf>
    <xf numFmtId="0" fontId="0" fillId="7" borderId="7" xfId="0" applyFill="1" applyBorder="1" applyAlignment="1">
      <alignment horizontal="center" vertical="center"/>
    </xf>
    <xf numFmtId="0" fontId="0" fillId="7" borderId="8" xfId="0" applyFill="1" applyBorder="1" applyAlignment="1">
      <alignment horizontal="center" vertical="center"/>
    </xf>
    <xf numFmtId="0" fontId="0" fillId="7" borderId="1" xfId="0" applyFill="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9" xfId="0" applyBorder="1" applyAlignment="1">
      <alignment horizontal="center" vertical="center" wrapText="1"/>
    </xf>
    <xf numFmtId="0" fontId="0" fillId="0" borderId="15" xfId="0" applyBorder="1" applyAlignment="1">
      <alignment horizontal="center" vertical="center" wrapText="1"/>
    </xf>
    <xf numFmtId="0" fontId="0" fillId="6" borderId="1" xfId="0" applyFill="1" applyBorder="1" applyAlignment="1">
      <alignment horizontal="center"/>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15" borderId="1" xfId="0" applyFill="1" applyBorder="1" applyAlignment="1">
      <alignment horizontal="center" vertical="center"/>
    </xf>
  </cellXfs>
  <cellStyles count="3">
    <cellStyle name="Hipervínculo" xfId="2" builtinId="8"/>
    <cellStyle name="Normal" xfId="0" builtinId="0"/>
    <cellStyle name="Porcentaje" xfId="1" builtinId="5"/>
  </cellStyles>
  <dxfs count="89">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
      <font>
        <color auto="1"/>
      </font>
      <fill>
        <patternFill>
          <bgColor rgb="FF00B050"/>
        </patternFill>
      </fill>
    </dxf>
    <dxf>
      <font>
        <color auto="1"/>
      </font>
      <fill>
        <patternFill>
          <bgColor rgb="FFFFFF00"/>
        </patternFill>
      </fill>
    </dxf>
    <dxf>
      <font>
        <color auto="1"/>
      </font>
      <fill>
        <patternFill>
          <bgColor rgb="FFFFC000"/>
        </patternFill>
      </fill>
    </dxf>
    <dxf>
      <font>
        <color auto="1"/>
      </font>
      <fill>
        <patternFill>
          <bgColor rgb="FFFF0000"/>
        </patternFill>
      </fill>
    </dxf>
  </dxfs>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4710</xdr:colOff>
      <xdr:row>3</xdr:row>
      <xdr:rowOff>142874</xdr:rowOff>
    </xdr:to>
    <xdr:pic>
      <xdr:nvPicPr>
        <xdr:cNvPr id="2" name="Picture 252">
          <a:extLst>
            <a:ext uri="{FF2B5EF4-FFF2-40B4-BE49-F238E27FC236}">
              <a16:creationId xmlns:a16="http://schemas.microsoft.com/office/drawing/2014/main" id="{BDF86B7D-971E-45D6-BEBF-EE7A1DE3561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710" cy="1133474"/>
        </a:xfrm>
        <a:prstGeom prst="rect">
          <a:avLst/>
        </a:prstGeom>
        <a:noFill/>
        <a:ln w="9525">
          <a:noFill/>
          <a:miter lim="800000"/>
          <a:headEnd/>
          <a:tailEnd/>
        </a:ln>
      </xdr:spPr>
    </xdr:pic>
    <xdr:clientData/>
  </xdr:twoCellAnchor>
  <xdr:twoCellAnchor editAs="oneCell">
    <xdr:from>
      <xdr:col>0</xdr:col>
      <xdr:colOff>114301</xdr:colOff>
      <xdr:row>0</xdr:row>
      <xdr:rowOff>203200</xdr:rowOff>
    </xdr:from>
    <xdr:to>
      <xdr:col>1</xdr:col>
      <xdr:colOff>759994</xdr:colOff>
      <xdr:row>3</xdr:row>
      <xdr:rowOff>174625</xdr:rowOff>
    </xdr:to>
    <xdr:pic>
      <xdr:nvPicPr>
        <xdr:cNvPr id="3" name="Picture 252">
          <a:extLst>
            <a:ext uri="{FF2B5EF4-FFF2-40B4-BE49-F238E27FC236}">
              <a16:creationId xmlns:a16="http://schemas.microsoft.com/office/drawing/2014/main" id="{38B99D98-B613-480F-9A4D-DF0ED3DFA42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1" y="203200"/>
          <a:ext cx="1010818" cy="955675"/>
        </a:xfrm>
        <a:prstGeom prst="rect">
          <a:avLst/>
        </a:prstGeom>
        <a:noFill/>
        <a:ln w="9525">
          <a:noFill/>
          <a:miter lim="800000"/>
          <a:headEnd/>
          <a:tailEnd/>
        </a:ln>
      </xdr:spPr>
    </xdr:pic>
    <xdr:clientData/>
  </xdr:twoCellAnchor>
  <xdr:twoCellAnchor editAs="oneCell">
    <xdr:from>
      <xdr:col>15</xdr:col>
      <xdr:colOff>781050</xdr:colOff>
      <xdr:row>0</xdr:row>
      <xdr:rowOff>28575</xdr:rowOff>
    </xdr:from>
    <xdr:to>
      <xdr:col>15</xdr:col>
      <xdr:colOff>1966860</xdr:colOff>
      <xdr:row>3</xdr:row>
      <xdr:rowOff>171449</xdr:rowOff>
    </xdr:to>
    <xdr:pic>
      <xdr:nvPicPr>
        <xdr:cNvPr id="4" name="Picture 252">
          <a:extLst>
            <a:ext uri="{FF2B5EF4-FFF2-40B4-BE49-F238E27FC236}">
              <a16:creationId xmlns:a16="http://schemas.microsoft.com/office/drawing/2014/main" id="{54EB67D1-6B9E-4EC2-A93B-F289F8586E9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973425" y="28575"/>
          <a:ext cx="1185810" cy="1133474"/>
        </a:xfrm>
        <a:prstGeom prst="rect">
          <a:avLst/>
        </a:prstGeom>
        <a:noFill/>
        <a:ln w="9525">
          <a:noFill/>
          <a:miter lim="800000"/>
          <a:headEnd/>
          <a:tailEnd/>
        </a:ln>
      </xdr:spPr>
    </xdr:pic>
    <xdr:clientData/>
  </xdr:twoCellAnchor>
  <xdr:twoCellAnchor editAs="oneCell">
    <xdr:from>
      <xdr:col>35</xdr:col>
      <xdr:colOff>963084</xdr:colOff>
      <xdr:row>0</xdr:row>
      <xdr:rowOff>46566</xdr:rowOff>
    </xdr:from>
    <xdr:to>
      <xdr:col>35</xdr:col>
      <xdr:colOff>2148894</xdr:colOff>
      <xdr:row>3</xdr:row>
      <xdr:rowOff>189440</xdr:rowOff>
    </xdr:to>
    <xdr:pic>
      <xdr:nvPicPr>
        <xdr:cNvPr id="5" name="Picture 252">
          <a:extLst>
            <a:ext uri="{FF2B5EF4-FFF2-40B4-BE49-F238E27FC236}">
              <a16:creationId xmlns:a16="http://schemas.microsoft.com/office/drawing/2014/main" id="{4264D1A5-9573-4D2A-9D1A-17BF924E1F9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368501" y="46566"/>
          <a:ext cx="1185810" cy="1137707"/>
        </a:xfrm>
        <a:prstGeom prst="rect">
          <a:avLst/>
        </a:prstGeom>
        <a:noFill/>
        <a:ln w="9525">
          <a:noFill/>
          <a:miter lim="800000"/>
          <a:headEnd/>
          <a:tailEnd/>
        </a:ln>
      </xdr:spPr>
    </xdr:pic>
    <xdr:clientData/>
  </xdr:twoCellAnchor>
  <xdr:twoCellAnchor editAs="oneCell">
    <xdr:from>
      <xdr:col>38</xdr:col>
      <xdr:colOff>301625</xdr:colOff>
      <xdr:row>60</xdr:row>
      <xdr:rowOff>1408339</xdr:rowOff>
    </xdr:from>
    <xdr:to>
      <xdr:col>42</xdr:col>
      <xdr:colOff>506980</xdr:colOff>
      <xdr:row>65</xdr:row>
      <xdr:rowOff>62566</xdr:rowOff>
    </xdr:to>
    <xdr:pic>
      <xdr:nvPicPr>
        <xdr:cNvPr id="6" name="Imagen 5">
          <a:extLst>
            <a:ext uri="{FF2B5EF4-FFF2-40B4-BE49-F238E27FC236}">
              <a16:creationId xmlns:a16="http://schemas.microsoft.com/office/drawing/2014/main" id="{1350E248-A802-4D52-A40F-95728C2A5AD0}"/>
            </a:ext>
          </a:extLst>
        </xdr:cNvPr>
        <xdr:cNvPicPr>
          <a:picLocks noChangeAspect="1"/>
        </xdr:cNvPicPr>
      </xdr:nvPicPr>
      <xdr:blipFill>
        <a:blip xmlns:r="http://schemas.openxmlformats.org/officeDocument/2006/relationships" r:embed="rId2"/>
        <a:stretch>
          <a:fillRect/>
        </a:stretch>
      </xdr:blipFill>
      <xdr:spPr>
        <a:xfrm>
          <a:off x="48402875" y="65384589"/>
          <a:ext cx="3253355" cy="2162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95248</xdr:colOff>
      <xdr:row>10</xdr:row>
      <xdr:rowOff>28575</xdr:rowOff>
    </xdr:from>
    <xdr:to>
      <xdr:col>14</xdr:col>
      <xdr:colOff>2362199</xdr:colOff>
      <xdr:row>32</xdr:row>
      <xdr:rowOff>85725</xdr:rowOff>
    </xdr:to>
    <xdr:pic>
      <xdr:nvPicPr>
        <xdr:cNvPr id="5" name="Imagen 4">
          <a:extLst>
            <a:ext uri="{FF2B5EF4-FFF2-40B4-BE49-F238E27FC236}">
              <a16:creationId xmlns:a16="http://schemas.microsoft.com/office/drawing/2014/main" id="{6BA59763-341D-436B-A802-EE8FF2FCA207}"/>
            </a:ext>
          </a:extLst>
        </xdr:cNvPr>
        <xdr:cNvPicPr>
          <a:picLocks noChangeAspect="1"/>
        </xdr:cNvPicPr>
      </xdr:nvPicPr>
      <xdr:blipFill rotWithShape="1">
        <a:blip xmlns:r="http://schemas.openxmlformats.org/officeDocument/2006/relationships" r:embed="rId1"/>
        <a:srcRect l="25406" t="29821" r="10823" b="11707"/>
        <a:stretch/>
      </xdr:blipFill>
      <xdr:spPr>
        <a:xfrm>
          <a:off x="857248" y="1933575"/>
          <a:ext cx="7600951" cy="427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2</xdr:row>
      <xdr:rowOff>28575</xdr:rowOff>
    </xdr:from>
    <xdr:to>
      <xdr:col>9</xdr:col>
      <xdr:colOff>19050</xdr:colOff>
      <xdr:row>20</xdr:row>
      <xdr:rowOff>85725</xdr:rowOff>
    </xdr:to>
    <xdr:pic>
      <xdr:nvPicPr>
        <xdr:cNvPr id="3" name="Imagen 2">
          <a:extLst>
            <a:ext uri="{FF2B5EF4-FFF2-40B4-BE49-F238E27FC236}">
              <a16:creationId xmlns:a16="http://schemas.microsoft.com/office/drawing/2014/main" id="{9C52E4AB-E5C8-4584-A79F-AB4E5E357D55}"/>
            </a:ext>
          </a:extLst>
        </xdr:cNvPr>
        <xdr:cNvPicPr/>
      </xdr:nvPicPr>
      <xdr:blipFill rotWithShape="1">
        <a:blip xmlns:r="http://schemas.openxmlformats.org/officeDocument/2006/relationships" r:embed="rId1"/>
        <a:srcRect l="28853" t="16603" r="3768" b="10042"/>
        <a:stretch/>
      </xdr:blipFill>
      <xdr:spPr bwMode="auto">
        <a:xfrm>
          <a:off x="819150" y="409575"/>
          <a:ext cx="6057900" cy="34861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12</xdr:col>
      <xdr:colOff>152400</xdr:colOff>
      <xdr:row>26</xdr:row>
      <xdr:rowOff>9525</xdr:rowOff>
    </xdr:from>
    <xdr:to>
      <xdr:col>19</xdr:col>
      <xdr:colOff>610102</xdr:colOff>
      <xdr:row>44</xdr:row>
      <xdr:rowOff>86029</xdr:rowOff>
    </xdr:to>
    <xdr:pic>
      <xdr:nvPicPr>
        <xdr:cNvPr id="6" name="Imagen 5">
          <a:extLst>
            <a:ext uri="{FF2B5EF4-FFF2-40B4-BE49-F238E27FC236}">
              <a16:creationId xmlns:a16="http://schemas.microsoft.com/office/drawing/2014/main" id="{56667691-F1D4-4FCA-8A21-964D49C7AE7D}"/>
            </a:ext>
          </a:extLst>
        </xdr:cNvPr>
        <xdr:cNvPicPr>
          <a:picLocks noChangeAspect="1"/>
        </xdr:cNvPicPr>
      </xdr:nvPicPr>
      <xdr:blipFill>
        <a:blip xmlns:r="http://schemas.openxmlformats.org/officeDocument/2006/relationships" r:embed="rId2"/>
        <a:stretch>
          <a:fillRect/>
        </a:stretch>
      </xdr:blipFill>
      <xdr:spPr>
        <a:xfrm>
          <a:off x="9296400" y="4962525"/>
          <a:ext cx="5791702" cy="3505504"/>
        </a:xfrm>
        <a:prstGeom prst="rect">
          <a:avLst/>
        </a:prstGeom>
      </xdr:spPr>
    </xdr:pic>
    <xdr:clientData/>
  </xdr:twoCellAnchor>
  <xdr:twoCellAnchor editAs="oneCell">
    <xdr:from>
      <xdr:col>9</xdr:col>
      <xdr:colOff>723900</xdr:colOff>
      <xdr:row>2</xdr:row>
      <xdr:rowOff>9525</xdr:rowOff>
    </xdr:from>
    <xdr:to>
      <xdr:col>18</xdr:col>
      <xdr:colOff>171450</xdr:colOff>
      <xdr:row>20</xdr:row>
      <xdr:rowOff>38101</xdr:rowOff>
    </xdr:to>
    <xdr:pic>
      <xdr:nvPicPr>
        <xdr:cNvPr id="4" name="Imagen 3">
          <a:extLst>
            <a:ext uri="{FF2B5EF4-FFF2-40B4-BE49-F238E27FC236}">
              <a16:creationId xmlns:a16="http://schemas.microsoft.com/office/drawing/2014/main" id="{277B5B93-D71A-4057-96B9-E8870ABDC5AD}"/>
            </a:ext>
          </a:extLst>
        </xdr:cNvPr>
        <xdr:cNvPicPr>
          <a:picLocks noChangeAspect="1"/>
        </xdr:cNvPicPr>
      </xdr:nvPicPr>
      <xdr:blipFill rotWithShape="1">
        <a:blip xmlns:r="http://schemas.openxmlformats.org/officeDocument/2006/relationships" r:embed="rId3"/>
        <a:srcRect l="36462" t="22789" r="15069" b="29939"/>
        <a:stretch/>
      </xdr:blipFill>
      <xdr:spPr>
        <a:xfrm>
          <a:off x="7581900" y="390525"/>
          <a:ext cx="6305550" cy="34575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570865</xdr:colOff>
      <xdr:row>22</xdr:row>
      <xdr:rowOff>95250</xdr:rowOff>
    </xdr:to>
    <xdr:pic>
      <xdr:nvPicPr>
        <xdr:cNvPr id="2" name="Imagen 1">
          <a:extLst>
            <a:ext uri="{FF2B5EF4-FFF2-40B4-BE49-F238E27FC236}">
              <a16:creationId xmlns:a16="http://schemas.microsoft.com/office/drawing/2014/main" id="{263AAF4A-B775-41A8-B34A-DCFC26A4B7BC}"/>
            </a:ext>
          </a:extLst>
        </xdr:cNvPr>
        <xdr:cNvPicPr/>
      </xdr:nvPicPr>
      <xdr:blipFill rotWithShape="1">
        <a:blip xmlns:r="http://schemas.openxmlformats.org/officeDocument/2006/relationships" r:embed="rId1"/>
        <a:srcRect l="25797" t="26866" r="27529" b="20910"/>
        <a:stretch/>
      </xdr:blipFill>
      <xdr:spPr bwMode="auto">
        <a:xfrm>
          <a:off x="762000" y="571500"/>
          <a:ext cx="5904865" cy="37147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8</xdr:col>
      <xdr:colOff>700040</xdr:colOff>
      <xdr:row>3</xdr:row>
      <xdr:rowOff>8659</xdr:rowOff>
    </xdr:from>
    <xdr:to>
      <xdr:col>15</xdr:col>
      <xdr:colOff>442865</xdr:colOff>
      <xdr:row>22</xdr:row>
      <xdr:rowOff>142009</xdr:rowOff>
    </xdr:to>
    <xdr:pic>
      <xdr:nvPicPr>
        <xdr:cNvPr id="3" name="Imagen 2">
          <a:extLst>
            <a:ext uri="{FF2B5EF4-FFF2-40B4-BE49-F238E27FC236}">
              <a16:creationId xmlns:a16="http://schemas.microsoft.com/office/drawing/2014/main" id="{85B8A484-4EF3-434F-AFBF-F7543C0FCBC1}"/>
            </a:ext>
          </a:extLst>
        </xdr:cNvPr>
        <xdr:cNvPicPr/>
      </xdr:nvPicPr>
      <xdr:blipFill rotWithShape="1">
        <a:blip xmlns:r="http://schemas.openxmlformats.org/officeDocument/2006/relationships" r:embed="rId2"/>
        <a:srcRect l="23931" t="8754" r="25323" b="8835"/>
        <a:stretch/>
      </xdr:blipFill>
      <xdr:spPr bwMode="auto">
        <a:xfrm>
          <a:off x="6796040" y="580159"/>
          <a:ext cx="5076825" cy="37528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16</xdr:col>
      <xdr:colOff>0</xdr:colOff>
      <xdr:row>3</xdr:row>
      <xdr:rowOff>0</xdr:rowOff>
    </xdr:from>
    <xdr:to>
      <xdr:col>21</xdr:col>
      <xdr:colOff>695325</xdr:colOff>
      <xdr:row>22</xdr:row>
      <xdr:rowOff>161925</xdr:rowOff>
    </xdr:to>
    <xdr:pic>
      <xdr:nvPicPr>
        <xdr:cNvPr id="4" name="Imagen 3">
          <a:extLst>
            <a:ext uri="{FF2B5EF4-FFF2-40B4-BE49-F238E27FC236}">
              <a16:creationId xmlns:a16="http://schemas.microsoft.com/office/drawing/2014/main" id="{0534691F-1D5E-4FD3-B0FC-560E2BA6EA17}"/>
            </a:ext>
          </a:extLst>
        </xdr:cNvPr>
        <xdr:cNvPicPr/>
      </xdr:nvPicPr>
      <xdr:blipFill rotWithShape="1">
        <a:blip xmlns:r="http://schemas.openxmlformats.org/officeDocument/2006/relationships" r:embed="rId3"/>
        <a:srcRect l="24441" t="17508" r="25322" b="9439"/>
        <a:stretch/>
      </xdr:blipFill>
      <xdr:spPr bwMode="auto">
        <a:xfrm>
          <a:off x="12192000" y="571500"/>
          <a:ext cx="4505325" cy="3781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22</xdr:col>
      <xdr:colOff>84668</xdr:colOff>
      <xdr:row>3</xdr:row>
      <xdr:rowOff>1</xdr:rowOff>
    </xdr:from>
    <xdr:to>
      <xdr:col>28</xdr:col>
      <xdr:colOff>465668</xdr:colOff>
      <xdr:row>23</xdr:row>
      <xdr:rowOff>1</xdr:rowOff>
    </xdr:to>
    <xdr:pic>
      <xdr:nvPicPr>
        <xdr:cNvPr id="5" name="Imagen 4">
          <a:extLst>
            <a:ext uri="{FF2B5EF4-FFF2-40B4-BE49-F238E27FC236}">
              <a16:creationId xmlns:a16="http://schemas.microsoft.com/office/drawing/2014/main" id="{2B4F44D5-2ADB-4965-A2F3-F875961EADE9}"/>
            </a:ext>
          </a:extLst>
        </xdr:cNvPr>
        <xdr:cNvPicPr/>
      </xdr:nvPicPr>
      <xdr:blipFill rotWithShape="1">
        <a:blip xmlns:r="http://schemas.openxmlformats.org/officeDocument/2006/relationships" r:embed="rId4"/>
        <a:srcRect l="26816" t="19622" r="29226" b="5212"/>
        <a:stretch/>
      </xdr:blipFill>
      <xdr:spPr bwMode="auto">
        <a:xfrm>
          <a:off x="16848668" y="571501"/>
          <a:ext cx="4953000" cy="381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29</xdr:col>
      <xdr:colOff>0</xdr:colOff>
      <xdr:row>2</xdr:row>
      <xdr:rowOff>127000</xdr:rowOff>
    </xdr:from>
    <xdr:to>
      <xdr:col>36</xdr:col>
      <xdr:colOff>389890</xdr:colOff>
      <xdr:row>14</xdr:row>
      <xdr:rowOff>52917</xdr:rowOff>
    </xdr:to>
    <xdr:pic>
      <xdr:nvPicPr>
        <xdr:cNvPr id="6" name="Imagen 5">
          <a:extLst>
            <a:ext uri="{FF2B5EF4-FFF2-40B4-BE49-F238E27FC236}">
              <a16:creationId xmlns:a16="http://schemas.microsoft.com/office/drawing/2014/main" id="{A29F0AF3-0F4F-4A0E-AABC-C926233A5290}"/>
            </a:ext>
          </a:extLst>
        </xdr:cNvPr>
        <xdr:cNvPicPr/>
      </xdr:nvPicPr>
      <xdr:blipFill rotWithShape="1">
        <a:blip xmlns:r="http://schemas.openxmlformats.org/officeDocument/2006/relationships" r:embed="rId5"/>
        <a:srcRect l="27664" t="16301" r="28377" b="45059"/>
        <a:stretch/>
      </xdr:blipFill>
      <xdr:spPr bwMode="auto">
        <a:xfrm>
          <a:off x="22098000" y="508000"/>
          <a:ext cx="5723890" cy="22119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29</xdr:col>
      <xdr:colOff>21166</xdr:colOff>
      <xdr:row>14</xdr:row>
      <xdr:rowOff>137584</xdr:rowOff>
    </xdr:from>
    <xdr:to>
      <xdr:col>36</xdr:col>
      <xdr:colOff>433916</xdr:colOff>
      <xdr:row>27</xdr:row>
      <xdr:rowOff>116417</xdr:rowOff>
    </xdr:to>
    <xdr:pic>
      <xdr:nvPicPr>
        <xdr:cNvPr id="8" name="Imagen 7">
          <a:extLst>
            <a:ext uri="{FF2B5EF4-FFF2-40B4-BE49-F238E27FC236}">
              <a16:creationId xmlns:a16="http://schemas.microsoft.com/office/drawing/2014/main" id="{9342DAA3-7B62-4076-92B2-CE9E16AB5AF0}"/>
            </a:ext>
          </a:extLst>
        </xdr:cNvPr>
        <xdr:cNvPicPr/>
      </xdr:nvPicPr>
      <xdr:blipFill rotWithShape="1">
        <a:blip xmlns:r="http://schemas.openxmlformats.org/officeDocument/2006/relationships" r:embed="rId6"/>
        <a:srcRect l="31738" t="15395" r="32451" b="15476"/>
        <a:stretch/>
      </xdr:blipFill>
      <xdr:spPr bwMode="auto">
        <a:xfrm>
          <a:off x="22119166" y="2804584"/>
          <a:ext cx="5746750" cy="24553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36</xdr:col>
      <xdr:colOff>753341</xdr:colOff>
      <xdr:row>3</xdr:row>
      <xdr:rowOff>8659</xdr:rowOff>
    </xdr:from>
    <xdr:to>
      <xdr:col>43</xdr:col>
      <xdr:colOff>448541</xdr:colOff>
      <xdr:row>27</xdr:row>
      <xdr:rowOff>82742</xdr:rowOff>
    </xdr:to>
    <xdr:pic>
      <xdr:nvPicPr>
        <xdr:cNvPr id="9" name="Imagen 8">
          <a:extLst>
            <a:ext uri="{FF2B5EF4-FFF2-40B4-BE49-F238E27FC236}">
              <a16:creationId xmlns:a16="http://schemas.microsoft.com/office/drawing/2014/main" id="{53707AD7-FE6E-4885-8F93-8D8F7D3CF5AF}"/>
            </a:ext>
          </a:extLst>
        </xdr:cNvPr>
        <xdr:cNvPicPr/>
      </xdr:nvPicPr>
      <xdr:blipFill rotWithShape="1">
        <a:blip xmlns:r="http://schemas.openxmlformats.org/officeDocument/2006/relationships" r:embed="rId7"/>
        <a:srcRect l="26308" t="10566" r="27528" b="7326"/>
        <a:stretch/>
      </xdr:blipFill>
      <xdr:spPr bwMode="auto">
        <a:xfrm>
          <a:off x="28185341" y="580159"/>
          <a:ext cx="5029200" cy="46460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43</xdr:col>
      <xdr:colOff>719667</xdr:colOff>
      <xdr:row>3</xdr:row>
      <xdr:rowOff>0</xdr:rowOff>
    </xdr:from>
    <xdr:to>
      <xdr:col>49</xdr:col>
      <xdr:colOff>17992</xdr:colOff>
      <xdr:row>25</xdr:row>
      <xdr:rowOff>116840</xdr:rowOff>
    </xdr:to>
    <xdr:pic>
      <xdr:nvPicPr>
        <xdr:cNvPr id="11" name="Imagen 10">
          <a:extLst>
            <a:ext uri="{FF2B5EF4-FFF2-40B4-BE49-F238E27FC236}">
              <a16:creationId xmlns:a16="http://schemas.microsoft.com/office/drawing/2014/main" id="{EDB7CA1F-DC9F-413C-9C59-70EEB9F63FBC}"/>
            </a:ext>
          </a:extLst>
        </xdr:cNvPr>
        <xdr:cNvPicPr/>
      </xdr:nvPicPr>
      <xdr:blipFill rotWithShape="1">
        <a:blip xmlns:r="http://schemas.openxmlformats.org/officeDocument/2006/relationships" r:embed="rId8"/>
        <a:srcRect l="27834" t="20226" r="28207" b="12155"/>
        <a:stretch/>
      </xdr:blipFill>
      <xdr:spPr bwMode="auto">
        <a:xfrm>
          <a:off x="33485667" y="571500"/>
          <a:ext cx="4981575" cy="43078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1</xdr:col>
      <xdr:colOff>0</xdr:colOff>
      <xdr:row>26</xdr:row>
      <xdr:rowOff>0</xdr:rowOff>
    </xdr:from>
    <xdr:to>
      <xdr:col>7</xdr:col>
      <xdr:colOff>114300</xdr:colOff>
      <xdr:row>31</xdr:row>
      <xdr:rowOff>75142</xdr:rowOff>
    </xdr:to>
    <xdr:pic>
      <xdr:nvPicPr>
        <xdr:cNvPr id="12" name="Imagen 11">
          <a:extLst>
            <a:ext uri="{FF2B5EF4-FFF2-40B4-BE49-F238E27FC236}">
              <a16:creationId xmlns:a16="http://schemas.microsoft.com/office/drawing/2014/main" id="{3229F490-544B-42F7-A7F2-D394E385F260}"/>
            </a:ext>
          </a:extLst>
        </xdr:cNvPr>
        <xdr:cNvPicPr/>
      </xdr:nvPicPr>
      <xdr:blipFill rotWithShape="1">
        <a:blip xmlns:r="http://schemas.openxmlformats.org/officeDocument/2006/relationships" r:embed="rId9"/>
        <a:srcRect l="29871" t="10263" r="30584" b="11251"/>
        <a:stretch/>
      </xdr:blipFill>
      <xdr:spPr bwMode="auto">
        <a:xfrm>
          <a:off x="762000" y="4953000"/>
          <a:ext cx="4686300" cy="5229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69</xdr:col>
      <xdr:colOff>272758</xdr:colOff>
      <xdr:row>28</xdr:row>
      <xdr:rowOff>23095</xdr:rowOff>
    </xdr:from>
    <xdr:to>
      <xdr:col>75</xdr:col>
      <xdr:colOff>395433</xdr:colOff>
      <xdr:row>30</xdr:row>
      <xdr:rowOff>1329078</xdr:rowOff>
    </xdr:to>
    <xdr:pic>
      <xdr:nvPicPr>
        <xdr:cNvPr id="13" name="Imagen 12">
          <a:extLst>
            <a:ext uri="{FF2B5EF4-FFF2-40B4-BE49-F238E27FC236}">
              <a16:creationId xmlns:a16="http://schemas.microsoft.com/office/drawing/2014/main" id="{1D8AABB8-AF8F-4B50-B6EC-D3297346A8C0}"/>
            </a:ext>
          </a:extLst>
        </xdr:cNvPr>
        <xdr:cNvPicPr/>
      </xdr:nvPicPr>
      <xdr:blipFill rotWithShape="1">
        <a:blip xmlns:r="http://schemas.openxmlformats.org/officeDocument/2006/relationships" r:embed="rId10"/>
        <a:srcRect l="26816" t="31093" r="29735" b="23928"/>
        <a:stretch/>
      </xdr:blipFill>
      <xdr:spPr bwMode="auto">
        <a:xfrm>
          <a:off x="53708008" y="5357095"/>
          <a:ext cx="4694675" cy="34332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53640926-AAD7-44D8-BBD7-CCE9431645EC}">
            <a14:shadowObscured xmlns:a14="http://schemas.microsoft.com/office/drawing/2010/main"/>
          </a:ext>
        </a:extLst>
      </xdr:spPr>
    </xdr:pic>
    <xdr:clientData/>
  </xdr:twoCellAnchor>
  <xdr:twoCellAnchor editAs="oneCell">
    <xdr:from>
      <xdr:col>75</xdr:col>
      <xdr:colOff>424295</xdr:colOff>
      <xdr:row>27</xdr:row>
      <xdr:rowOff>77932</xdr:rowOff>
    </xdr:from>
    <xdr:to>
      <xdr:col>79</xdr:col>
      <xdr:colOff>606137</xdr:colOff>
      <xdr:row>29</xdr:row>
      <xdr:rowOff>1645228</xdr:rowOff>
    </xdr:to>
    <xdr:pic>
      <xdr:nvPicPr>
        <xdr:cNvPr id="7" name="Imagen 6">
          <a:extLst>
            <a:ext uri="{FF2B5EF4-FFF2-40B4-BE49-F238E27FC236}">
              <a16:creationId xmlns:a16="http://schemas.microsoft.com/office/drawing/2014/main" id="{91000E22-2772-413F-886D-993B96F7717C}"/>
            </a:ext>
          </a:extLst>
        </xdr:cNvPr>
        <xdr:cNvPicPr>
          <a:picLocks noChangeAspect="1"/>
        </xdr:cNvPicPr>
      </xdr:nvPicPr>
      <xdr:blipFill rotWithShape="1">
        <a:blip xmlns:r="http://schemas.openxmlformats.org/officeDocument/2006/relationships" r:embed="rId11"/>
        <a:srcRect l="60636" t="40014" r="14537" b="33231"/>
        <a:stretch/>
      </xdr:blipFill>
      <xdr:spPr>
        <a:xfrm>
          <a:off x="58440204" y="5221432"/>
          <a:ext cx="3229842" cy="1956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syste/Downloads/EJERCICIO%20RIESGOS%20DE%20CORRUPCI&#211;N%20ADMINISTRATIVA%2006-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1.CONTEXTO"/>
      <sheetName val="2. IDENTIFICACIÓN"/>
      <sheetName val="3 RIESGO INHERENTE"/>
      <sheetName val="3.1 MAPA DE CALOR"/>
      <sheetName val="4. EVALUACIÓN DEL CONTROL"/>
    </sheetNames>
    <sheetDataSet>
      <sheetData sheetId="0">
        <row r="126">
          <cell r="P126" t="str">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ell>
        </row>
        <row r="129">
          <cell r="P129" t="str">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J11"/>
  <sheetViews>
    <sheetView workbookViewId="0">
      <selection activeCell="E6" sqref="E6:G6"/>
    </sheetView>
  </sheetViews>
  <sheetFormatPr baseColWidth="10" defaultRowHeight="15" x14ac:dyDescent="0.25"/>
  <cols>
    <col min="10" max="10" width="20.7109375" customWidth="1"/>
  </cols>
  <sheetData>
    <row r="3" spans="2:10" x14ac:dyDescent="0.25">
      <c r="B3" s="90" t="s">
        <v>610</v>
      </c>
      <c r="C3" s="90"/>
      <c r="D3" s="90"/>
      <c r="E3" s="90" t="s">
        <v>611</v>
      </c>
      <c r="F3" s="90"/>
      <c r="G3" s="90"/>
      <c r="H3" s="90" t="s">
        <v>612</v>
      </c>
      <c r="I3" s="90"/>
      <c r="J3" s="90"/>
    </row>
    <row r="4" spans="2:10" x14ac:dyDescent="0.25">
      <c r="B4" s="94" t="s">
        <v>619</v>
      </c>
      <c r="C4" s="95"/>
      <c r="D4" s="96"/>
      <c r="E4" s="94" t="s">
        <v>620</v>
      </c>
      <c r="F4" s="95"/>
      <c r="G4" s="96"/>
      <c r="H4" s="94" t="s">
        <v>621</v>
      </c>
      <c r="I4" s="95"/>
      <c r="J4" s="96"/>
    </row>
    <row r="5" spans="2:10" ht="66.75" customHeight="1" x14ac:dyDescent="0.25">
      <c r="B5" s="92" t="s">
        <v>618</v>
      </c>
      <c r="C5" s="92"/>
      <c r="D5" s="92"/>
      <c r="E5" s="92" t="s">
        <v>613</v>
      </c>
      <c r="F5" s="92"/>
      <c r="G5" s="92"/>
      <c r="H5" s="93" t="s">
        <v>614</v>
      </c>
      <c r="I5" s="93"/>
      <c r="J5" s="93"/>
    </row>
    <row r="6" spans="2:10" ht="80.25" customHeight="1" x14ac:dyDescent="0.25">
      <c r="B6" s="92" t="s">
        <v>622</v>
      </c>
      <c r="C6" s="92"/>
      <c r="D6" s="92"/>
      <c r="E6" s="92" t="s">
        <v>615</v>
      </c>
      <c r="F6" s="92"/>
      <c r="G6" s="92"/>
      <c r="H6" s="93" t="s">
        <v>616</v>
      </c>
      <c r="I6" s="93"/>
      <c r="J6" s="93"/>
    </row>
    <row r="7" spans="2:10" x14ac:dyDescent="0.25">
      <c r="B7" s="90"/>
      <c r="C7" s="90"/>
      <c r="D7" s="90"/>
      <c r="E7" s="90"/>
      <c r="F7" s="90"/>
      <c r="G7" s="90"/>
      <c r="H7" s="90"/>
      <c r="I7" s="90"/>
      <c r="J7" s="90"/>
    </row>
    <row r="8" spans="2:10" x14ac:dyDescent="0.25">
      <c r="B8" s="90"/>
      <c r="C8" s="90"/>
      <c r="D8" s="90"/>
      <c r="E8" s="90"/>
      <c r="F8" s="90"/>
      <c r="G8" s="90"/>
      <c r="H8" s="90"/>
      <c r="I8" s="90"/>
      <c r="J8" s="90"/>
    </row>
    <row r="9" spans="2:10" x14ac:dyDescent="0.25">
      <c r="B9" s="90"/>
      <c r="C9" s="90"/>
      <c r="D9" s="90"/>
      <c r="E9" s="90"/>
      <c r="F9" s="90"/>
      <c r="G9" s="90"/>
      <c r="H9" s="90"/>
      <c r="I9" s="90"/>
      <c r="J9" s="90"/>
    </row>
    <row r="10" spans="2:10" x14ac:dyDescent="0.25">
      <c r="B10" s="90"/>
      <c r="C10" s="90"/>
      <c r="D10" s="90"/>
      <c r="E10" s="90"/>
      <c r="F10" s="90"/>
      <c r="G10" s="90"/>
      <c r="H10" s="90"/>
      <c r="I10" s="90"/>
      <c r="J10" s="90"/>
    </row>
    <row r="11" spans="2:10" x14ac:dyDescent="0.25">
      <c r="B11" s="91"/>
      <c r="C11" s="91"/>
      <c r="D11" s="91"/>
      <c r="E11" s="91"/>
      <c r="F11" s="91"/>
      <c r="G11" s="91"/>
      <c r="H11" s="91"/>
      <c r="I11" s="91"/>
      <c r="J11" s="91"/>
    </row>
  </sheetData>
  <mergeCells count="27">
    <mergeCell ref="B3:D3"/>
    <mergeCell ref="E3:G3"/>
    <mergeCell ref="H3:J3"/>
    <mergeCell ref="B5:D5"/>
    <mergeCell ref="E5:G5"/>
    <mergeCell ref="H5:J5"/>
    <mergeCell ref="B4:D4"/>
    <mergeCell ref="E4:G4"/>
    <mergeCell ref="H4:J4"/>
    <mergeCell ref="B6:D6"/>
    <mergeCell ref="E6:G6"/>
    <mergeCell ref="H6:J6"/>
    <mergeCell ref="B7:D7"/>
    <mergeCell ref="E7:G7"/>
    <mergeCell ref="H7:J7"/>
    <mergeCell ref="B8:D8"/>
    <mergeCell ref="E8:G8"/>
    <mergeCell ref="H8:J8"/>
    <mergeCell ref="B9:D9"/>
    <mergeCell ref="E9:G9"/>
    <mergeCell ref="H9:J9"/>
    <mergeCell ref="B10:D10"/>
    <mergeCell ref="E10:G10"/>
    <mergeCell ref="H10:J10"/>
    <mergeCell ref="B11:D11"/>
    <mergeCell ref="E11:G11"/>
    <mergeCell ref="H11:J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BX501"/>
  <sheetViews>
    <sheetView tabSelected="1" zoomScale="60" zoomScaleNormal="60" workbookViewId="0">
      <pane xSplit="2" ySplit="6" topLeftCell="AH57" activePane="bottomRight" state="frozen"/>
      <selection pane="topRight" activeCell="C1" sqref="C1"/>
      <selection pane="bottomLeft" activeCell="A7" sqref="A7"/>
      <selection pane="bottomRight" activeCell="AL61" sqref="AL61:AL65"/>
    </sheetView>
  </sheetViews>
  <sheetFormatPr baseColWidth="10" defaultRowHeight="15" x14ac:dyDescent="0.25"/>
  <cols>
    <col min="1" max="1" width="5.5703125" style="23" customWidth="1"/>
    <col min="2" max="2" width="17.5703125" style="23" customWidth="1"/>
    <col min="3" max="4" width="15.140625" style="23" hidden="1" customWidth="1"/>
    <col min="5" max="5" width="33.28515625" style="78" hidden="1" customWidth="1"/>
    <col min="6" max="6" width="33.85546875" style="23" hidden="1" customWidth="1"/>
    <col min="7" max="7" width="29.85546875" style="78" hidden="1" customWidth="1"/>
    <col min="8" max="8" width="21" style="23" hidden="1" customWidth="1"/>
    <col min="9" max="9" width="15.28515625" style="23" hidden="1" customWidth="1"/>
    <col min="10" max="10" width="15.42578125" style="23" hidden="1" customWidth="1"/>
    <col min="11" max="11" width="21.42578125" style="23" hidden="1" customWidth="1"/>
    <col min="12" max="14" width="4.28515625" style="23" hidden="1" customWidth="1"/>
    <col min="15" max="15" width="12.85546875" style="23" hidden="1" customWidth="1"/>
    <col min="16" max="16" width="45.140625" style="78" customWidth="1"/>
    <col min="17" max="17" width="13" style="23" hidden="1" customWidth="1"/>
    <col min="18" max="18" width="10.5703125" style="23" hidden="1" customWidth="1"/>
    <col min="19" max="19" width="22.140625" style="23" hidden="1" customWidth="1"/>
    <col min="20" max="20" width="16.28515625" style="23" hidden="1" customWidth="1"/>
    <col min="21" max="21" width="34.28515625" style="23" customWidth="1"/>
    <col min="22" max="22" width="73.5703125" style="78" customWidth="1"/>
    <col min="23" max="23" width="21.140625" style="23" customWidth="1"/>
    <col min="24" max="24" width="24.7109375" style="23" customWidth="1"/>
    <col min="25" max="25" width="21.42578125" style="23" customWidth="1"/>
    <col min="26" max="26" width="26.85546875" style="23" customWidth="1"/>
    <col min="27" max="27" width="17.42578125" style="23" customWidth="1"/>
    <col min="28" max="28" width="12.7109375" style="23" bestFit="1" customWidth="1"/>
    <col min="29" max="29" width="14.5703125" style="23" customWidth="1"/>
    <col min="30" max="30" width="22.28515625" style="78" customWidth="1"/>
    <col min="31" max="31" width="15" style="78" customWidth="1"/>
    <col min="32" max="32" width="20.85546875" style="23" bestFit="1" customWidth="1"/>
    <col min="33" max="33" width="46" style="78" customWidth="1"/>
    <col min="34" max="34" width="13.140625" style="23" customWidth="1"/>
    <col min="35" max="35" width="48.42578125" style="23" bestFit="1" customWidth="1"/>
    <col min="36" max="36" width="52.28515625" style="23" bestFit="1" customWidth="1"/>
    <col min="37" max="37" width="94.7109375" style="78" customWidth="1"/>
    <col min="38" max="38" width="46.7109375" style="89" customWidth="1"/>
    <col min="39" max="54" width="11.42578125" style="23"/>
    <col min="55" max="55" width="34.42578125" style="23" customWidth="1"/>
    <col min="56" max="16384" width="11.42578125" style="23"/>
  </cols>
  <sheetData>
    <row r="1" spans="1:76" ht="25.5" customHeight="1" x14ac:dyDescent="0.25">
      <c r="A1" s="92"/>
      <c r="B1" s="92"/>
      <c r="C1" s="22"/>
      <c r="D1" s="145" t="s">
        <v>224</v>
      </c>
      <c r="E1" s="146"/>
      <c r="F1" s="146"/>
      <c r="G1" s="146"/>
      <c r="H1" s="146"/>
      <c r="I1" s="146"/>
      <c r="J1" s="146"/>
      <c r="K1" s="146"/>
      <c r="L1" s="146"/>
      <c r="M1" s="146"/>
      <c r="N1" s="146"/>
      <c r="O1" s="147"/>
      <c r="P1" s="92"/>
      <c r="Q1" s="92"/>
      <c r="R1" s="92" t="s">
        <v>224</v>
      </c>
      <c r="S1" s="92"/>
      <c r="T1" s="92"/>
      <c r="U1" s="92"/>
      <c r="V1" s="92"/>
      <c r="W1" s="92"/>
      <c r="X1" s="92"/>
      <c r="Y1" s="92"/>
      <c r="Z1" s="92"/>
      <c r="AA1" s="92"/>
      <c r="AB1" s="92"/>
      <c r="AC1" s="92"/>
      <c r="AD1" s="92"/>
      <c r="AE1" s="92"/>
      <c r="AF1" s="92"/>
      <c r="AG1" s="131"/>
      <c r="AH1" s="92"/>
      <c r="AI1" s="92"/>
      <c r="AJ1" s="92"/>
    </row>
    <row r="2" spans="1:76" ht="25.5" customHeight="1" x14ac:dyDescent="0.25">
      <c r="A2" s="92"/>
      <c r="B2" s="92"/>
      <c r="C2" s="22"/>
      <c r="D2" s="145" t="s">
        <v>19</v>
      </c>
      <c r="E2" s="146"/>
      <c r="F2" s="146"/>
      <c r="G2" s="146"/>
      <c r="H2" s="146"/>
      <c r="I2" s="146"/>
      <c r="J2" s="146"/>
      <c r="K2" s="146"/>
      <c r="L2" s="146"/>
      <c r="M2" s="146"/>
      <c r="N2" s="146"/>
      <c r="O2" s="147"/>
      <c r="P2" s="92"/>
      <c r="Q2" s="92"/>
      <c r="R2" s="92" t="s">
        <v>19</v>
      </c>
      <c r="S2" s="92"/>
      <c r="T2" s="92"/>
      <c r="U2" s="92"/>
      <c r="V2" s="92"/>
      <c r="W2" s="92"/>
      <c r="X2" s="92"/>
      <c r="Y2" s="92"/>
      <c r="Z2" s="92"/>
      <c r="AA2" s="92"/>
      <c r="AB2" s="92"/>
      <c r="AC2" s="92"/>
      <c r="AD2" s="92"/>
      <c r="AE2" s="92"/>
      <c r="AF2" s="92"/>
      <c r="AG2" s="132"/>
      <c r="AH2" s="92"/>
      <c r="AI2" s="92"/>
      <c r="AJ2" s="92"/>
    </row>
    <row r="3" spans="1:76" ht="27" customHeight="1" x14ac:dyDescent="0.25">
      <c r="A3" s="92"/>
      <c r="B3" s="92"/>
      <c r="C3" s="22"/>
      <c r="D3" s="145" t="s">
        <v>526</v>
      </c>
      <c r="E3" s="146"/>
      <c r="F3" s="146"/>
      <c r="G3" s="146"/>
      <c r="H3" s="146"/>
      <c r="I3" s="146"/>
      <c r="J3" s="146"/>
      <c r="K3" s="146"/>
      <c r="L3" s="146"/>
      <c r="M3" s="146"/>
      <c r="N3" s="146"/>
      <c r="O3" s="147"/>
      <c r="P3" s="92"/>
      <c r="Q3" s="92"/>
      <c r="R3" s="92" t="s">
        <v>526</v>
      </c>
      <c r="S3" s="92"/>
      <c r="T3" s="92"/>
      <c r="U3" s="92"/>
      <c r="V3" s="92"/>
      <c r="W3" s="92"/>
      <c r="X3" s="92"/>
      <c r="Y3" s="92"/>
      <c r="Z3" s="92"/>
      <c r="AA3" s="92"/>
      <c r="AB3" s="92"/>
      <c r="AC3" s="92"/>
      <c r="AD3" s="92"/>
      <c r="AE3" s="92"/>
      <c r="AF3" s="92"/>
      <c r="AG3" s="132"/>
      <c r="AH3" s="92"/>
      <c r="AI3" s="92"/>
      <c r="AJ3" s="92"/>
      <c r="BC3" s="24" t="s">
        <v>19</v>
      </c>
      <c r="BD3" s="24" t="s">
        <v>36</v>
      </c>
      <c r="BE3" s="24" t="s">
        <v>42</v>
      </c>
      <c r="BF3" s="24" t="s">
        <v>48</v>
      </c>
      <c r="BH3" s="24" t="s">
        <v>55</v>
      </c>
      <c r="BX3" s="23" t="s">
        <v>220</v>
      </c>
    </row>
    <row r="4" spans="1:76" ht="19.5" customHeight="1" x14ac:dyDescent="0.25">
      <c r="A4" s="92"/>
      <c r="B4" s="92"/>
      <c r="C4" s="22"/>
      <c r="D4" s="145" t="s">
        <v>747</v>
      </c>
      <c r="E4" s="146"/>
      <c r="F4" s="146"/>
      <c r="G4" s="146"/>
      <c r="H4" s="146"/>
      <c r="I4" s="146"/>
      <c r="J4" s="146"/>
      <c r="K4" s="146"/>
      <c r="L4" s="146"/>
      <c r="M4" s="146"/>
      <c r="N4" s="146"/>
      <c r="O4" s="147"/>
      <c r="P4" s="92"/>
      <c r="Q4" s="92"/>
      <c r="R4" s="92" t="s">
        <v>746</v>
      </c>
      <c r="S4" s="92"/>
      <c r="T4" s="92"/>
      <c r="U4" s="92"/>
      <c r="V4" s="92"/>
      <c r="W4" s="92"/>
      <c r="X4" s="92"/>
      <c r="Y4" s="92"/>
      <c r="Z4" s="92"/>
      <c r="AA4" s="92"/>
      <c r="AB4" s="92"/>
      <c r="AC4" s="92"/>
      <c r="AD4" s="92"/>
      <c r="AE4" s="92"/>
      <c r="AF4" s="92"/>
      <c r="AG4" s="133"/>
      <c r="AH4" s="92"/>
      <c r="AI4" s="92"/>
      <c r="AJ4" s="92"/>
      <c r="BC4" s="24" t="s">
        <v>20</v>
      </c>
      <c r="BD4" s="24" t="s">
        <v>37</v>
      </c>
      <c r="BE4" s="24" t="s">
        <v>43</v>
      </c>
      <c r="BF4" s="24" t="s">
        <v>49</v>
      </c>
      <c r="BH4" s="24" t="s">
        <v>56</v>
      </c>
      <c r="BX4" s="23" t="s">
        <v>221</v>
      </c>
    </row>
    <row r="5" spans="1:76" ht="30" customHeight="1" x14ac:dyDescent="0.25">
      <c r="A5" s="119" t="s">
        <v>0</v>
      </c>
      <c r="B5" s="122" t="s">
        <v>15</v>
      </c>
      <c r="C5" s="124" t="s">
        <v>250</v>
      </c>
      <c r="D5" s="125"/>
      <c r="E5" s="126"/>
      <c r="F5" s="120" t="s">
        <v>3</v>
      </c>
      <c r="G5" s="120"/>
      <c r="H5" s="120"/>
      <c r="I5" s="120"/>
      <c r="J5" s="121" t="s">
        <v>8</v>
      </c>
      <c r="K5" s="121"/>
      <c r="L5" s="121"/>
      <c r="M5" s="121"/>
      <c r="N5" s="121"/>
      <c r="O5" s="121"/>
      <c r="P5" s="140" t="s">
        <v>16</v>
      </c>
      <c r="Q5" s="141"/>
      <c r="R5" s="141"/>
      <c r="S5" s="141"/>
      <c r="T5" s="117" t="s">
        <v>623</v>
      </c>
      <c r="U5" s="117"/>
      <c r="V5" s="117"/>
      <c r="W5" s="138" t="s">
        <v>17</v>
      </c>
      <c r="X5" s="138"/>
      <c r="Y5" s="138"/>
      <c r="Z5" s="138"/>
      <c r="AA5" s="138"/>
      <c r="AB5" s="138"/>
      <c r="AC5" s="139" t="s">
        <v>219</v>
      </c>
      <c r="AD5" s="137" t="s">
        <v>254</v>
      </c>
      <c r="AE5" s="137"/>
      <c r="AF5" s="134" t="s">
        <v>624</v>
      </c>
      <c r="AG5" s="135"/>
      <c r="AH5" s="135"/>
      <c r="AI5" s="136"/>
      <c r="AJ5" s="100" t="s">
        <v>18</v>
      </c>
      <c r="AK5" s="100" t="s">
        <v>766</v>
      </c>
      <c r="AL5" s="100" t="s">
        <v>796</v>
      </c>
      <c r="BC5" s="24" t="s">
        <v>21</v>
      </c>
      <c r="BD5" s="24" t="s">
        <v>38</v>
      </c>
      <c r="BE5" s="24" t="s">
        <v>44</v>
      </c>
      <c r="BF5" s="24" t="s">
        <v>50</v>
      </c>
      <c r="BH5" s="24" t="s">
        <v>57</v>
      </c>
      <c r="BX5" s="23" t="s">
        <v>222</v>
      </c>
    </row>
    <row r="6" spans="1:76" ht="32.25" customHeight="1" x14ac:dyDescent="0.25">
      <c r="A6" s="119"/>
      <c r="B6" s="123"/>
      <c r="C6" s="85" t="s">
        <v>2</v>
      </c>
      <c r="D6" s="85" t="s">
        <v>1</v>
      </c>
      <c r="E6" s="85" t="s">
        <v>119</v>
      </c>
      <c r="F6" s="86" t="s">
        <v>4</v>
      </c>
      <c r="G6" s="86" t="s">
        <v>5</v>
      </c>
      <c r="H6" s="86" t="s">
        <v>6</v>
      </c>
      <c r="I6" s="86" t="s">
        <v>7</v>
      </c>
      <c r="J6" s="87" t="s">
        <v>9</v>
      </c>
      <c r="K6" s="87" t="s">
        <v>10</v>
      </c>
      <c r="L6" s="87" t="s">
        <v>11</v>
      </c>
      <c r="M6" s="87" t="s">
        <v>12</v>
      </c>
      <c r="N6" s="87" t="s">
        <v>13</v>
      </c>
      <c r="O6" s="38" t="s">
        <v>14</v>
      </c>
      <c r="P6" s="37" t="s">
        <v>81</v>
      </c>
      <c r="Q6" s="37" t="s">
        <v>95</v>
      </c>
      <c r="R6" s="37" t="s">
        <v>82</v>
      </c>
      <c r="S6" s="87" t="s">
        <v>83</v>
      </c>
      <c r="T6" s="87" t="s">
        <v>84</v>
      </c>
      <c r="U6" s="87" t="s">
        <v>85</v>
      </c>
      <c r="V6" s="37" t="s">
        <v>86</v>
      </c>
      <c r="W6" s="39" t="s">
        <v>9</v>
      </c>
      <c r="X6" s="39" t="s">
        <v>10</v>
      </c>
      <c r="Y6" s="39" t="s">
        <v>11</v>
      </c>
      <c r="Z6" s="39" t="s">
        <v>12</v>
      </c>
      <c r="AA6" s="39" t="s">
        <v>13</v>
      </c>
      <c r="AB6" s="39" t="s">
        <v>14</v>
      </c>
      <c r="AC6" s="139"/>
      <c r="AD6" s="137"/>
      <c r="AE6" s="137"/>
      <c r="AF6" s="88" t="s">
        <v>85</v>
      </c>
      <c r="AG6" s="40" t="s">
        <v>90</v>
      </c>
      <c r="AH6" s="40" t="s">
        <v>91</v>
      </c>
      <c r="AI6" s="40" t="s">
        <v>92</v>
      </c>
      <c r="AJ6" s="101"/>
      <c r="AK6" s="101"/>
      <c r="AL6" s="101"/>
      <c r="BC6" s="24" t="s">
        <v>22</v>
      </c>
      <c r="BD6" s="24" t="s">
        <v>39</v>
      </c>
      <c r="BE6" s="24" t="s">
        <v>45</v>
      </c>
      <c r="BF6" s="24" t="s">
        <v>51</v>
      </c>
      <c r="BH6" s="24" t="s">
        <v>58</v>
      </c>
      <c r="BX6" s="23" t="s">
        <v>223</v>
      </c>
    </row>
    <row r="7" spans="1:76" ht="69" customHeight="1" x14ac:dyDescent="0.25">
      <c r="A7" s="113">
        <v>1</v>
      </c>
      <c r="B7" s="115" t="s">
        <v>26</v>
      </c>
      <c r="C7" s="60" t="s">
        <v>47</v>
      </c>
      <c r="D7" s="60" t="s">
        <v>37</v>
      </c>
      <c r="E7" s="104" t="s">
        <v>59</v>
      </c>
      <c r="F7" s="41" t="s">
        <v>270</v>
      </c>
      <c r="G7" s="104" t="s">
        <v>272</v>
      </c>
      <c r="H7" s="42" t="s">
        <v>273</v>
      </c>
      <c r="I7" s="112" t="s">
        <v>67</v>
      </c>
      <c r="J7" s="112" t="s">
        <v>74</v>
      </c>
      <c r="K7" s="112" t="s">
        <v>227</v>
      </c>
      <c r="L7" s="113"/>
      <c r="M7" s="113"/>
      <c r="N7" s="113">
        <f>L7*M7</f>
        <v>0</v>
      </c>
      <c r="O7" s="113" t="s">
        <v>80</v>
      </c>
      <c r="P7" s="104" t="s">
        <v>276</v>
      </c>
      <c r="Q7" s="113" t="s">
        <v>277</v>
      </c>
      <c r="R7" s="113" t="s">
        <v>278</v>
      </c>
      <c r="S7" s="112" t="s">
        <v>279</v>
      </c>
      <c r="T7" s="112" t="s">
        <v>87</v>
      </c>
      <c r="U7" s="112" t="s">
        <v>625</v>
      </c>
      <c r="V7" s="104" t="s">
        <v>626</v>
      </c>
      <c r="W7" s="112" t="s">
        <v>74</v>
      </c>
      <c r="X7" s="112" t="s">
        <v>227</v>
      </c>
      <c r="Y7" s="113"/>
      <c r="Z7" s="113"/>
      <c r="AA7" s="113">
        <f>Y7*Z7</f>
        <v>0</v>
      </c>
      <c r="AB7" s="113" t="s">
        <v>80</v>
      </c>
      <c r="AC7" s="112" t="s">
        <v>221</v>
      </c>
      <c r="AD7" s="104" t="s">
        <v>266</v>
      </c>
      <c r="AE7" s="104"/>
      <c r="AF7" s="112" t="s">
        <v>625</v>
      </c>
      <c r="AG7" s="104" t="s">
        <v>632</v>
      </c>
      <c r="AH7" s="113" t="s">
        <v>93</v>
      </c>
      <c r="AI7" s="112" t="s">
        <v>633</v>
      </c>
      <c r="AJ7" s="42" t="s">
        <v>280</v>
      </c>
      <c r="AK7" s="97" t="s">
        <v>801</v>
      </c>
      <c r="AL7" s="97" t="s">
        <v>872</v>
      </c>
      <c r="BC7" s="24" t="s">
        <v>23</v>
      </c>
      <c r="BD7" s="24" t="s">
        <v>40</v>
      </c>
      <c r="BE7" s="24" t="s">
        <v>46</v>
      </c>
      <c r="BF7" s="24" t="s">
        <v>52</v>
      </c>
      <c r="BH7" s="24" t="s">
        <v>59</v>
      </c>
    </row>
    <row r="8" spans="1:76" ht="29.25" customHeight="1" x14ac:dyDescent="0.25">
      <c r="A8" s="113"/>
      <c r="B8" s="115"/>
      <c r="C8" s="60"/>
      <c r="D8" s="60" t="s">
        <v>38</v>
      </c>
      <c r="E8" s="104"/>
      <c r="F8" s="41" t="s">
        <v>480</v>
      </c>
      <c r="G8" s="104"/>
      <c r="H8" s="43" t="s">
        <v>274</v>
      </c>
      <c r="I8" s="112"/>
      <c r="J8" s="112"/>
      <c r="K8" s="112"/>
      <c r="L8" s="113"/>
      <c r="M8" s="113"/>
      <c r="N8" s="113"/>
      <c r="O8" s="113"/>
      <c r="P8" s="104"/>
      <c r="Q8" s="113"/>
      <c r="R8" s="113"/>
      <c r="S8" s="112"/>
      <c r="T8" s="112"/>
      <c r="U8" s="112"/>
      <c r="V8" s="104"/>
      <c r="W8" s="112"/>
      <c r="X8" s="112"/>
      <c r="Y8" s="113"/>
      <c r="Z8" s="113"/>
      <c r="AA8" s="113"/>
      <c r="AB8" s="113"/>
      <c r="AC8" s="112"/>
      <c r="AD8" s="104"/>
      <c r="AE8" s="104"/>
      <c r="AF8" s="112"/>
      <c r="AG8" s="104"/>
      <c r="AH8" s="113"/>
      <c r="AI8" s="112"/>
      <c r="AJ8" s="112" t="s">
        <v>281</v>
      </c>
      <c r="AK8" s="98"/>
      <c r="AL8" s="98"/>
      <c r="BC8" s="24" t="s">
        <v>24</v>
      </c>
      <c r="BD8" s="24" t="s">
        <v>41</v>
      </c>
      <c r="BE8" s="24" t="s">
        <v>47</v>
      </c>
      <c r="BF8" s="24" t="s">
        <v>53</v>
      </c>
      <c r="BH8" s="24" t="s">
        <v>60</v>
      </c>
    </row>
    <row r="9" spans="1:76" ht="69.75" customHeight="1" x14ac:dyDescent="0.25">
      <c r="A9" s="113"/>
      <c r="B9" s="115"/>
      <c r="C9" s="60"/>
      <c r="D9" s="60"/>
      <c r="E9" s="104"/>
      <c r="F9" s="41" t="s">
        <v>271</v>
      </c>
      <c r="G9" s="104"/>
      <c r="H9" s="42" t="s">
        <v>275</v>
      </c>
      <c r="I9" s="112"/>
      <c r="J9" s="112"/>
      <c r="K9" s="112"/>
      <c r="L9" s="113"/>
      <c r="M9" s="113"/>
      <c r="N9" s="113"/>
      <c r="O9" s="113"/>
      <c r="P9" s="104"/>
      <c r="Q9" s="113"/>
      <c r="R9" s="113"/>
      <c r="S9" s="112"/>
      <c r="T9" s="112"/>
      <c r="U9" s="112"/>
      <c r="V9" s="104"/>
      <c r="W9" s="112"/>
      <c r="X9" s="112"/>
      <c r="Y9" s="113"/>
      <c r="Z9" s="113"/>
      <c r="AA9" s="113"/>
      <c r="AB9" s="113"/>
      <c r="AC9" s="112"/>
      <c r="AD9" s="104"/>
      <c r="AE9" s="104"/>
      <c r="AF9" s="112"/>
      <c r="AG9" s="104"/>
      <c r="AH9" s="113"/>
      <c r="AI9" s="112"/>
      <c r="AJ9" s="112"/>
      <c r="AK9" s="99"/>
      <c r="AL9" s="99"/>
      <c r="BC9" s="24" t="s">
        <v>25</v>
      </c>
      <c r="BF9" s="24" t="s">
        <v>54</v>
      </c>
      <c r="BH9" s="24" t="s">
        <v>61</v>
      </c>
    </row>
    <row r="10" spans="1:76" ht="37.5" customHeight="1" x14ac:dyDescent="0.25">
      <c r="A10" s="113">
        <v>2</v>
      </c>
      <c r="B10" s="115" t="s">
        <v>26</v>
      </c>
      <c r="C10" s="60" t="s">
        <v>47</v>
      </c>
      <c r="D10" s="60" t="s">
        <v>37</v>
      </c>
      <c r="E10" s="104" t="s">
        <v>59</v>
      </c>
      <c r="F10" s="41" t="s">
        <v>481</v>
      </c>
      <c r="G10" s="104" t="s">
        <v>283</v>
      </c>
      <c r="H10" s="42" t="s">
        <v>275</v>
      </c>
      <c r="I10" s="112" t="s">
        <v>68</v>
      </c>
      <c r="J10" s="112" t="s">
        <v>74</v>
      </c>
      <c r="K10" s="112" t="s">
        <v>228</v>
      </c>
      <c r="L10" s="113"/>
      <c r="M10" s="113"/>
      <c r="N10" s="113">
        <f>L10*M10</f>
        <v>0</v>
      </c>
      <c r="O10" s="113" t="s">
        <v>80</v>
      </c>
      <c r="P10" s="116" t="s">
        <v>285</v>
      </c>
      <c r="Q10" s="113" t="s">
        <v>261</v>
      </c>
      <c r="R10" s="113" t="s">
        <v>286</v>
      </c>
      <c r="S10" s="113" t="s">
        <v>287</v>
      </c>
      <c r="T10" s="112" t="s">
        <v>87</v>
      </c>
      <c r="U10" s="112" t="s">
        <v>625</v>
      </c>
      <c r="V10" s="104" t="s">
        <v>627</v>
      </c>
      <c r="W10" s="112" t="s">
        <v>73</v>
      </c>
      <c r="X10" s="112" t="s">
        <v>228</v>
      </c>
      <c r="Y10" s="113"/>
      <c r="Z10" s="113"/>
      <c r="AA10" s="113">
        <f>Y10*Z10</f>
        <v>0</v>
      </c>
      <c r="AB10" s="113" t="s">
        <v>80</v>
      </c>
      <c r="AC10" s="112" t="s">
        <v>221</v>
      </c>
      <c r="AD10" s="104" t="s">
        <v>288</v>
      </c>
      <c r="AE10" s="104"/>
      <c r="AF10" s="112" t="s">
        <v>625</v>
      </c>
      <c r="AG10" s="104" t="s">
        <v>634</v>
      </c>
      <c r="AH10" s="113" t="s">
        <v>93</v>
      </c>
      <c r="AI10" s="112" t="s">
        <v>635</v>
      </c>
      <c r="AJ10" s="42" t="s">
        <v>280</v>
      </c>
      <c r="AK10" s="97" t="s">
        <v>802</v>
      </c>
      <c r="AL10" s="97" t="s">
        <v>856</v>
      </c>
      <c r="BC10" s="24" t="s">
        <v>28</v>
      </c>
      <c r="BH10" s="24" t="s">
        <v>40</v>
      </c>
      <c r="BI10" s="24" t="s">
        <v>71</v>
      </c>
      <c r="BM10" s="23" t="s">
        <v>72</v>
      </c>
      <c r="BQ10" s="26" t="s">
        <v>77</v>
      </c>
      <c r="BS10" s="23" t="s">
        <v>87</v>
      </c>
    </row>
    <row r="11" spans="1:76" ht="45" customHeight="1" x14ac:dyDescent="0.25">
      <c r="A11" s="113"/>
      <c r="B11" s="115"/>
      <c r="C11" s="60"/>
      <c r="D11" s="60" t="s">
        <v>38</v>
      </c>
      <c r="E11" s="104"/>
      <c r="F11" s="41" t="s">
        <v>482</v>
      </c>
      <c r="G11" s="104"/>
      <c r="H11" s="42" t="s">
        <v>483</v>
      </c>
      <c r="I11" s="112"/>
      <c r="J11" s="112"/>
      <c r="K11" s="112"/>
      <c r="L11" s="113"/>
      <c r="M11" s="113"/>
      <c r="N11" s="113"/>
      <c r="O11" s="113"/>
      <c r="P11" s="116"/>
      <c r="Q11" s="113"/>
      <c r="R11" s="113"/>
      <c r="S11" s="113"/>
      <c r="T11" s="112"/>
      <c r="U11" s="112"/>
      <c r="V11" s="104"/>
      <c r="W11" s="112"/>
      <c r="X11" s="112"/>
      <c r="Y11" s="113"/>
      <c r="Z11" s="113"/>
      <c r="AA11" s="113"/>
      <c r="AB11" s="113"/>
      <c r="AC11" s="112"/>
      <c r="AD11" s="104"/>
      <c r="AE11" s="104"/>
      <c r="AF11" s="112"/>
      <c r="AG11" s="104"/>
      <c r="AH11" s="113"/>
      <c r="AI11" s="112"/>
      <c r="AJ11" s="42" t="s">
        <v>289</v>
      </c>
      <c r="AK11" s="98"/>
      <c r="AL11" s="98"/>
      <c r="BC11" s="24" t="s">
        <v>29</v>
      </c>
      <c r="BH11" s="24" t="s">
        <v>62</v>
      </c>
      <c r="BI11" s="24" t="s">
        <v>67</v>
      </c>
      <c r="BM11" s="23" t="s">
        <v>73</v>
      </c>
      <c r="BQ11" s="27" t="s">
        <v>78</v>
      </c>
      <c r="BS11" s="23" t="s">
        <v>88</v>
      </c>
    </row>
    <row r="12" spans="1:76" ht="35.25" customHeight="1" x14ac:dyDescent="0.25">
      <c r="A12" s="113"/>
      <c r="B12" s="115"/>
      <c r="C12" s="60"/>
      <c r="D12" s="60"/>
      <c r="E12" s="104"/>
      <c r="F12" s="41"/>
      <c r="G12" s="104"/>
      <c r="H12" s="42" t="s">
        <v>486</v>
      </c>
      <c r="I12" s="112"/>
      <c r="J12" s="112"/>
      <c r="K12" s="112"/>
      <c r="L12" s="113"/>
      <c r="M12" s="113"/>
      <c r="N12" s="113"/>
      <c r="O12" s="113"/>
      <c r="P12" s="116"/>
      <c r="Q12" s="113"/>
      <c r="R12" s="113"/>
      <c r="S12" s="113"/>
      <c r="T12" s="112"/>
      <c r="U12" s="112"/>
      <c r="V12" s="104"/>
      <c r="W12" s="112"/>
      <c r="X12" s="112"/>
      <c r="Y12" s="113"/>
      <c r="Z12" s="113"/>
      <c r="AA12" s="113"/>
      <c r="AB12" s="113"/>
      <c r="AC12" s="112"/>
      <c r="AD12" s="104"/>
      <c r="AE12" s="104"/>
      <c r="AF12" s="112"/>
      <c r="AG12" s="104"/>
      <c r="AH12" s="113"/>
      <c r="AI12" s="112"/>
      <c r="AJ12" s="42" t="s">
        <v>281</v>
      </c>
      <c r="AK12" s="99"/>
      <c r="AL12" s="99"/>
      <c r="BC12" s="24" t="s">
        <v>30</v>
      </c>
      <c r="BH12" s="24" t="s">
        <v>63</v>
      </c>
      <c r="BI12" s="24" t="s">
        <v>68</v>
      </c>
      <c r="BM12" s="23" t="s">
        <v>74</v>
      </c>
      <c r="BN12" s="23" t="s">
        <v>226</v>
      </c>
      <c r="BQ12" s="28" t="s">
        <v>79</v>
      </c>
      <c r="BS12" s="23" t="s">
        <v>89</v>
      </c>
    </row>
    <row r="13" spans="1:76" ht="53.25" customHeight="1" x14ac:dyDescent="0.25">
      <c r="A13" s="113">
        <v>3</v>
      </c>
      <c r="B13" s="115" t="s">
        <v>26</v>
      </c>
      <c r="C13" s="60" t="s">
        <v>47</v>
      </c>
      <c r="D13" s="60" t="s">
        <v>37</v>
      </c>
      <c r="E13" s="104" t="s">
        <v>59</v>
      </c>
      <c r="F13" s="41" t="s">
        <v>484</v>
      </c>
      <c r="G13" s="104" t="s">
        <v>294</v>
      </c>
      <c r="H13" s="44" t="s">
        <v>462</v>
      </c>
      <c r="I13" s="112" t="s">
        <v>67</v>
      </c>
      <c r="J13" s="112" t="s">
        <v>73</v>
      </c>
      <c r="K13" s="112" t="s">
        <v>228</v>
      </c>
      <c r="L13" s="113"/>
      <c r="M13" s="113"/>
      <c r="N13" s="113">
        <f t="shared" ref="N13" si="0">L13*M13</f>
        <v>0</v>
      </c>
      <c r="O13" s="113" t="s">
        <v>80</v>
      </c>
      <c r="P13" s="104" t="s">
        <v>295</v>
      </c>
      <c r="Q13" s="105" t="s">
        <v>261</v>
      </c>
      <c r="R13" s="105" t="s">
        <v>286</v>
      </c>
      <c r="S13" s="105" t="s">
        <v>287</v>
      </c>
      <c r="T13" s="107" t="s">
        <v>87</v>
      </c>
      <c r="U13" s="107" t="s">
        <v>625</v>
      </c>
      <c r="V13" s="107" t="s">
        <v>627</v>
      </c>
      <c r="W13" s="112" t="s">
        <v>72</v>
      </c>
      <c r="X13" s="112" t="s">
        <v>228</v>
      </c>
      <c r="Y13" s="113"/>
      <c r="Z13" s="113"/>
      <c r="AA13" s="113">
        <f t="shared" ref="AA13" si="1">Y13*Z13</f>
        <v>0</v>
      </c>
      <c r="AB13" s="113" t="s">
        <v>80</v>
      </c>
      <c r="AC13" s="112" t="s">
        <v>221</v>
      </c>
      <c r="AD13" s="104" t="s">
        <v>298</v>
      </c>
      <c r="AE13" s="104"/>
      <c r="AF13" s="107" t="s">
        <v>625</v>
      </c>
      <c r="AG13" s="107" t="s">
        <v>634</v>
      </c>
      <c r="AH13" s="105" t="s">
        <v>93</v>
      </c>
      <c r="AI13" s="107" t="s">
        <v>635</v>
      </c>
      <c r="AJ13" s="130" t="s">
        <v>280</v>
      </c>
      <c r="AK13" s="97" t="s">
        <v>803</v>
      </c>
      <c r="AL13" s="97" t="s">
        <v>856</v>
      </c>
      <c r="BC13" s="24" t="s">
        <v>33</v>
      </c>
      <c r="BH13" s="24" t="s">
        <v>64</v>
      </c>
      <c r="BL13" s="23" t="s">
        <v>93</v>
      </c>
    </row>
    <row r="14" spans="1:76" ht="48.75" customHeight="1" x14ac:dyDescent="0.25">
      <c r="A14" s="113"/>
      <c r="B14" s="115"/>
      <c r="C14" s="60"/>
      <c r="D14" s="60" t="s">
        <v>38</v>
      </c>
      <c r="E14" s="104"/>
      <c r="F14" s="41" t="s">
        <v>485</v>
      </c>
      <c r="G14" s="104"/>
      <c r="H14" s="42" t="s">
        <v>275</v>
      </c>
      <c r="I14" s="112"/>
      <c r="J14" s="112"/>
      <c r="K14" s="112"/>
      <c r="L14" s="113"/>
      <c r="M14" s="113"/>
      <c r="N14" s="113"/>
      <c r="O14" s="113"/>
      <c r="P14" s="104"/>
      <c r="Q14" s="106"/>
      <c r="R14" s="106"/>
      <c r="S14" s="106"/>
      <c r="T14" s="108"/>
      <c r="U14" s="108"/>
      <c r="V14" s="108"/>
      <c r="W14" s="112"/>
      <c r="X14" s="112"/>
      <c r="Y14" s="113"/>
      <c r="Z14" s="113"/>
      <c r="AA14" s="113"/>
      <c r="AB14" s="113"/>
      <c r="AC14" s="112"/>
      <c r="AD14" s="104"/>
      <c r="AE14" s="104"/>
      <c r="AF14" s="108"/>
      <c r="AG14" s="108"/>
      <c r="AH14" s="106"/>
      <c r="AI14" s="108"/>
      <c r="AJ14" s="130"/>
      <c r="AK14" s="99"/>
      <c r="AL14" s="99"/>
      <c r="BC14" s="24" t="s">
        <v>34</v>
      </c>
      <c r="BH14" s="24" t="s">
        <v>65</v>
      </c>
      <c r="BL14" s="23" t="s">
        <v>94</v>
      </c>
    </row>
    <row r="15" spans="1:76" ht="99.75" customHeight="1" x14ac:dyDescent="0.25">
      <c r="A15" s="113"/>
      <c r="B15" s="115"/>
      <c r="C15" s="60"/>
      <c r="D15" s="60"/>
      <c r="E15" s="104"/>
      <c r="F15" s="43"/>
      <c r="G15" s="104"/>
      <c r="H15" s="42"/>
      <c r="I15" s="112"/>
      <c r="J15" s="112"/>
      <c r="K15" s="112"/>
      <c r="L15" s="113"/>
      <c r="M15" s="113"/>
      <c r="N15" s="113"/>
      <c r="O15" s="113"/>
      <c r="P15" s="68" t="s">
        <v>296</v>
      </c>
      <c r="Q15" s="43" t="s">
        <v>261</v>
      </c>
      <c r="R15" s="43" t="s">
        <v>286</v>
      </c>
      <c r="S15" s="42" t="s">
        <v>297</v>
      </c>
      <c r="T15" s="60" t="s">
        <v>87</v>
      </c>
      <c r="U15" s="60" t="s">
        <v>625</v>
      </c>
      <c r="V15" s="68" t="s">
        <v>628</v>
      </c>
      <c r="W15" s="112"/>
      <c r="X15" s="112"/>
      <c r="Y15" s="113"/>
      <c r="Z15" s="113"/>
      <c r="AA15" s="113"/>
      <c r="AB15" s="113"/>
      <c r="AC15" s="112"/>
      <c r="AD15" s="104" t="s">
        <v>299</v>
      </c>
      <c r="AE15" s="104"/>
      <c r="AF15" s="60" t="s">
        <v>625</v>
      </c>
      <c r="AG15" s="68" t="s">
        <v>634</v>
      </c>
      <c r="AH15" s="43" t="s">
        <v>93</v>
      </c>
      <c r="AI15" s="60" t="s">
        <v>635</v>
      </c>
      <c r="AJ15" s="42" t="s">
        <v>281</v>
      </c>
      <c r="AK15" s="84" t="s">
        <v>804</v>
      </c>
      <c r="AL15" s="84" t="s">
        <v>856</v>
      </c>
      <c r="BC15" s="24" t="s">
        <v>35</v>
      </c>
      <c r="BH15" s="24" t="s">
        <v>66</v>
      </c>
    </row>
    <row r="16" spans="1:76" ht="139.5" customHeight="1" x14ac:dyDescent="0.25">
      <c r="A16" s="113">
        <v>4</v>
      </c>
      <c r="B16" s="115" t="s">
        <v>26</v>
      </c>
      <c r="C16" s="60" t="s">
        <v>47</v>
      </c>
      <c r="D16" s="60" t="s">
        <v>37</v>
      </c>
      <c r="E16" s="104" t="s">
        <v>59</v>
      </c>
      <c r="F16" s="41" t="s">
        <v>487</v>
      </c>
      <c r="G16" s="104" t="s">
        <v>302</v>
      </c>
      <c r="H16" s="42" t="s">
        <v>274</v>
      </c>
      <c r="I16" s="112" t="s">
        <v>68</v>
      </c>
      <c r="J16" s="112" t="s">
        <v>76</v>
      </c>
      <c r="K16" s="112" t="s">
        <v>228</v>
      </c>
      <c r="L16" s="113"/>
      <c r="M16" s="113"/>
      <c r="N16" s="113">
        <f t="shared" ref="N16" si="2">L16*M16</f>
        <v>0</v>
      </c>
      <c r="O16" s="113" t="s">
        <v>80</v>
      </c>
      <c r="P16" s="68" t="s">
        <v>303</v>
      </c>
      <c r="Q16" s="43" t="s">
        <v>261</v>
      </c>
      <c r="R16" s="72" t="s">
        <v>305</v>
      </c>
      <c r="S16" s="44" t="s">
        <v>306</v>
      </c>
      <c r="T16" s="60" t="s">
        <v>87</v>
      </c>
      <c r="U16" s="60" t="s">
        <v>625</v>
      </c>
      <c r="V16" s="68" t="s">
        <v>748</v>
      </c>
      <c r="W16" s="112" t="s">
        <v>74</v>
      </c>
      <c r="X16" s="112" t="s">
        <v>228</v>
      </c>
      <c r="Y16" s="113"/>
      <c r="Z16" s="113"/>
      <c r="AA16" s="113">
        <f t="shared" ref="AA16" si="3">Y16*Z16</f>
        <v>0</v>
      </c>
      <c r="AB16" s="113" t="s">
        <v>80</v>
      </c>
      <c r="AC16" s="112" t="s">
        <v>221</v>
      </c>
      <c r="AD16" s="104" t="s">
        <v>307</v>
      </c>
      <c r="AE16" s="104"/>
      <c r="AF16" s="60" t="s">
        <v>625</v>
      </c>
      <c r="AG16" s="68" t="s">
        <v>749</v>
      </c>
      <c r="AH16" s="43" t="s">
        <v>93</v>
      </c>
      <c r="AI16" s="60" t="s">
        <v>636</v>
      </c>
      <c r="AJ16" s="130" t="s">
        <v>784</v>
      </c>
      <c r="AK16" s="84" t="s">
        <v>805</v>
      </c>
      <c r="AL16" s="84" t="s">
        <v>868</v>
      </c>
      <c r="BH16" s="24"/>
      <c r="BM16" s="23" t="s">
        <v>110</v>
      </c>
    </row>
    <row r="17" spans="1:65" ht="77.25" customHeight="1" x14ac:dyDescent="0.25">
      <c r="A17" s="113"/>
      <c r="B17" s="115"/>
      <c r="C17" s="60"/>
      <c r="D17" s="60" t="s">
        <v>38</v>
      </c>
      <c r="E17" s="104"/>
      <c r="F17" s="41" t="s">
        <v>488</v>
      </c>
      <c r="G17" s="104"/>
      <c r="H17" s="42" t="s">
        <v>462</v>
      </c>
      <c r="I17" s="112"/>
      <c r="J17" s="112"/>
      <c r="K17" s="112"/>
      <c r="L17" s="113"/>
      <c r="M17" s="113"/>
      <c r="N17" s="113"/>
      <c r="O17" s="113"/>
      <c r="P17" s="68" t="s">
        <v>304</v>
      </c>
      <c r="Q17" s="43" t="s">
        <v>261</v>
      </c>
      <c r="R17" s="72" t="s">
        <v>305</v>
      </c>
      <c r="S17" s="44" t="s">
        <v>306</v>
      </c>
      <c r="T17" s="60" t="s">
        <v>87</v>
      </c>
      <c r="U17" s="60" t="s">
        <v>625</v>
      </c>
      <c r="V17" s="68" t="s">
        <v>750</v>
      </c>
      <c r="W17" s="112"/>
      <c r="X17" s="112"/>
      <c r="Y17" s="113"/>
      <c r="Z17" s="113"/>
      <c r="AA17" s="113"/>
      <c r="AB17" s="113"/>
      <c r="AC17" s="112"/>
      <c r="AD17" s="104" t="s">
        <v>308</v>
      </c>
      <c r="AE17" s="104"/>
      <c r="AF17" s="60" t="s">
        <v>625</v>
      </c>
      <c r="AG17" s="68" t="s">
        <v>751</v>
      </c>
      <c r="AH17" s="43" t="s">
        <v>93</v>
      </c>
      <c r="AI17" s="60" t="s">
        <v>637</v>
      </c>
      <c r="AJ17" s="130"/>
      <c r="AK17" s="84" t="s">
        <v>806</v>
      </c>
      <c r="AL17" s="84" t="s">
        <v>792</v>
      </c>
      <c r="BH17" s="24"/>
      <c r="BM17" s="23" t="s">
        <v>111</v>
      </c>
    </row>
    <row r="18" spans="1:65" ht="105" customHeight="1" x14ac:dyDescent="0.25">
      <c r="A18" s="113">
        <v>5</v>
      </c>
      <c r="B18" s="115" t="s">
        <v>26</v>
      </c>
      <c r="C18" s="60" t="s">
        <v>47</v>
      </c>
      <c r="D18" s="60" t="s">
        <v>37</v>
      </c>
      <c r="E18" s="104" t="s">
        <v>59</v>
      </c>
      <c r="F18" s="41" t="s">
        <v>489</v>
      </c>
      <c r="G18" s="104" t="s">
        <v>310</v>
      </c>
      <c r="H18" s="42" t="s">
        <v>491</v>
      </c>
      <c r="I18" s="112" t="s">
        <v>67</v>
      </c>
      <c r="J18" s="112" t="s">
        <v>72</v>
      </c>
      <c r="K18" s="112" t="s">
        <v>227</v>
      </c>
      <c r="L18" s="113"/>
      <c r="M18" s="113"/>
      <c r="N18" s="113">
        <f t="shared" ref="N18" si="4">L18*M18</f>
        <v>0</v>
      </c>
      <c r="O18" s="113" t="s">
        <v>79</v>
      </c>
      <c r="P18" s="68" t="s">
        <v>311</v>
      </c>
      <c r="Q18" s="63" t="s">
        <v>261</v>
      </c>
      <c r="R18" s="63" t="s">
        <v>286</v>
      </c>
      <c r="S18" s="63" t="s">
        <v>287</v>
      </c>
      <c r="T18" s="45" t="s">
        <v>87</v>
      </c>
      <c r="U18" s="60" t="s">
        <v>625</v>
      </c>
      <c r="V18" s="67" t="s">
        <v>629</v>
      </c>
      <c r="W18" s="112" t="s">
        <v>72</v>
      </c>
      <c r="X18" s="112" t="s">
        <v>227</v>
      </c>
      <c r="Y18" s="113"/>
      <c r="Z18" s="113"/>
      <c r="AA18" s="113">
        <f t="shared" ref="AA18" si="5">Y18*Z18</f>
        <v>0</v>
      </c>
      <c r="AB18" s="142" t="s">
        <v>79</v>
      </c>
      <c r="AC18" s="112" t="s">
        <v>221</v>
      </c>
      <c r="AD18" s="104" t="s">
        <v>315</v>
      </c>
      <c r="AE18" s="104"/>
      <c r="AF18" s="46" t="s">
        <v>625</v>
      </c>
      <c r="AG18" s="53" t="s">
        <v>638</v>
      </c>
      <c r="AH18" s="47" t="s">
        <v>93</v>
      </c>
      <c r="AI18" s="47" t="s">
        <v>639</v>
      </c>
      <c r="AJ18" s="42" t="s">
        <v>280</v>
      </c>
      <c r="AK18" s="84" t="s">
        <v>807</v>
      </c>
      <c r="AL18" s="84" t="s">
        <v>793</v>
      </c>
      <c r="BM18" s="23" t="s">
        <v>112</v>
      </c>
    </row>
    <row r="19" spans="1:65" ht="120" x14ac:dyDescent="0.25">
      <c r="A19" s="113"/>
      <c r="B19" s="115"/>
      <c r="C19" s="60"/>
      <c r="D19" s="60" t="s">
        <v>38</v>
      </c>
      <c r="E19" s="104"/>
      <c r="F19" s="41" t="s">
        <v>490</v>
      </c>
      <c r="G19" s="104"/>
      <c r="H19" s="42" t="s">
        <v>492</v>
      </c>
      <c r="I19" s="112"/>
      <c r="J19" s="112"/>
      <c r="K19" s="112"/>
      <c r="L19" s="113"/>
      <c r="M19" s="113"/>
      <c r="N19" s="113"/>
      <c r="O19" s="113"/>
      <c r="P19" s="68" t="s">
        <v>312</v>
      </c>
      <c r="Q19" s="63" t="s">
        <v>261</v>
      </c>
      <c r="R19" s="63" t="s">
        <v>313</v>
      </c>
      <c r="S19" s="60" t="s">
        <v>314</v>
      </c>
      <c r="T19" s="45" t="s">
        <v>87</v>
      </c>
      <c r="U19" s="60" t="s">
        <v>625</v>
      </c>
      <c r="V19" s="67" t="s">
        <v>630</v>
      </c>
      <c r="W19" s="112"/>
      <c r="X19" s="112"/>
      <c r="Y19" s="113"/>
      <c r="Z19" s="113"/>
      <c r="AA19" s="113"/>
      <c r="AB19" s="142"/>
      <c r="AC19" s="112"/>
      <c r="AD19" s="104" t="s">
        <v>316</v>
      </c>
      <c r="AE19" s="104"/>
      <c r="AF19" s="46" t="s">
        <v>625</v>
      </c>
      <c r="AG19" s="53" t="s">
        <v>640</v>
      </c>
      <c r="AH19" s="47" t="s">
        <v>93</v>
      </c>
      <c r="AI19" s="47" t="s">
        <v>641</v>
      </c>
      <c r="AJ19" s="42" t="s">
        <v>281</v>
      </c>
      <c r="AK19" s="84" t="s">
        <v>808</v>
      </c>
      <c r="AL19" s="84" t="s">
        <v>794</v>
      </c>
      <c r="BM19" s="23" t="s">
        <v>113</v>
      </c>
    </row>
    <row r="20" spans="1:65" ht="42" customHeight="1" x14ac:dyDescent="0.25">
      <c r="A20" s="113">
        <v>6</v>
      </c>
      <c r="B20" s="115" t="s">
        <v>26</v>
      </c>
      <c r="C20" s="60" t="s">
        <v>47</v>
      </c>
      <c r="D20" s="60" t="s">
        <v>37</v>
      </c>
      <c r="E20" s="104" t="s">
        <v>59</v>
      </c>
      <c r="F20" s="41" t="s">
        <v>284</v>
      </c>
      <c r="G20" s="104" t="s">
        <v>508</v>
      </c>
      <c r="H20" s="42" t="s">
        <v>275</v>
      </c>
      <c r="I20" s="112" t="s">
        <v>67</v>
      </c>
      <c r="J20" s="112" t="s">
        <v>72</v>
      </c>
      <c r="K20" s="112" t="s">
        <v>228</v>
      </c>
      <c r="L20" s="113"/>
      <c r="M20" s="113"/>
      <c r="N20" s="113">
        <f t="shared" ref="N20" si="6">L20*M20</f>
        <v>0</v>
      </c>
      <c r="O20" s="113" t="s">
        <v>80</v>
      </c>
      <c r="P20" s="104" t="s">
        <v>317</v>
      </c>
      <c r="Q20" s="113" t="s">
        <v>261</v>
      </c>
      <c r="R20" s="113" t="s">
        <v>318</v>
      </c>
      <c r="S20" s="113" t="s">
        <v>319</v>
      </c>
      <c r="T20" s="112" t="s">
        <v>87</v>
      </c>
      <c r="U20" s="112" t="s">
        <v>625</v>
      </c>
      <c r="V20" s="104" t="s">
        <v>631</v>
      </c>
      <c r="W20" s="112" t="s">
        <v>72</v>
      </c>
      <c r="X20" s="112" t="s">
        <v>228</v>
      </c>
      <c r="Y20" s="113"/>
      <c r="Z20" s="113"/>
      <c r="AA20" s="113">
        <f t="shared" ref="AA20" si="7">Y20*Z20</f>
        <v>0</v>
      </c>
      <c r="AB20" s="113" t="s">
        <v>80</v>
      </c>
      <c r="AC20" s="112" t="s">
        <v>221</v>
      </c>
      <c r="AD20" s="104" t="s">
        <v>320</v>
      </c>
      <c r="AE20" s="104"/>
      <c r="AF20" s="112" t="s">
        <v>625</v>
      </c>
      <c r="AG20" s="104" t="s">
        <v>752</v>
      </c>
      <c r="AH20" s="113" t="s">
        <v>93</v>
      </c>
      <c r="AI20" s="112" t="s">
        <v>753</v>
      </c>
      <c r="AJ20" s="112" t="s">
        <v>280</v>
      </c>
      <c r="AK20" s="148" t="s">
        <v>809</v>
      </c>
      <c r="AL20" s="97" t="s">
        <v>856</v>
      </c>
      <c r="BM20" s="30" t="s">
        <v>114</v>
      </c>
    </row>
    <row r="21" spans="1:65" ht="39.75" customHeight="1" x14ac:dyDescent="0.25">
      <c r="A21" s="113"/>
      <c r="B21" s="115"/>
      <c r="C21" s="60"/>
      <c r="D21" s="60" t="s">
        <v>38</v>
      </c>
      <c r="E21" s="104"/>
      <c r="F21" s="44" t="s">
        <v>493</v>
      </c>
      <c r="G21" s="104"/>
      <c r="H21" s="42" t="s">
        <v>274</v>
      </c>
      <c r="I21" s="112"/>
      <c r="J21" s="112"/>
      <c r="K21" s="112"/>
      <c r="L21" s="113"/>
      <c r="M21" s="113"/>
      <c r="N21" s="113"/>
      <c r="O21" s="113"/>
      <c r="P21" s="104"/>
      <c r="Q21" s="113"/>
      <c r="R21" s="113"/>
      <c r="S21" s="113"/>
      <c r="T21" s="112"/>
      <c r="U21" s="112"/>
      <c r="V21" s="104"/>
      <c r="W21" s="112"/>
      <c r="X21" s="112"/>
      <c r="Y21" s="113"/>
      <c r="Z21" s="113"/>
      <c r="AA21" s="113"/>
      <c r="AB21" s="113"/>
      <c r="AC21" s="112"/>
      <c r="AD21" s="104"/>
      <c r="AE21" s="104"/>
      <c r="AF21" s="112"/>
      <c r="AG21" s="104"/>
      <c r="AH21" s="113"/>
      <c r="AI21" s="112"/>
      <c r="AJ21" s="112"/>
      <c r="AK21" s="149"/>
      <c r="AL21" s="99"/>
      <c r="BM21" s="30" t="s">
        <v>115</v>
      </c>
    </row>
    <row r="22" spans="1:65" ht="62.25" customHeight="1" x14ac:dyDescent="0.25">
      <c r="A22" s="113">
        <v>7</v>
      </c>
      <c r="B22" s="127" t="s">
        <v>26</v>
      </c>
      <c r="C22" s="60" t="s">
        <v>47</v>
      </c>
      <c r="D22" s="60" t="s">
        <v>38</v>
      </c>
      <c r="E22" s="104" t="s">
        <v>59</v>
      </c>
      <c r="F22" s="45" t="s">
        <v>496</v>
      </c>
      <c r="G22" s="104" t="s">
        <v>494</v>
      </c>
      <c r="H22" s="42" t="s">
        <v>495</v>
      </c>
      <c r="I22" s="112" t="s">
        <v>67</v>
      </c>
      <c r="J22" s="112" t="s">
        <v>75</v>
      </c>
      <c r="K22" s="112" t="s">
        <v>228</v>
      </c>
      <c r="L22" s="113"/>
      <c r="M22" s="113"/>
      <c r="N22" s="113">
        <f t="shared" ref="N22" si="8">L22*M22</f>
        <v>0</v>
      </c>
      <c r="O22" s="113" t="s">
        <v>80</v>
      </c>
      <c r="P22" s="68" t="s">
        <v>499</v>
      </c>
      <c r="Q22" s="63" t="s">
        <v>277</v>
      </c>
      <c r="R22" s="63" t="s">
        <v>501</v>
      </c>
      <c r="S22" s="60" t="s">
        <v>502</v>
      </c>
      <c r="T22" s="60" t="s">
        <v>87</v>
      </c>
      <c r="U22" s="60" t="s">
        <v>625</v>
      </c>
      <c r="V22" s="68" t="s">
        <v>754</v>
      </c>
      <c r="W22" s="112" t="s">
        <v>72</v>
      </c>
      <c r="X22" s="112" t="s">
        <v>228</v>
      </c>
      <c r="Y22" s="113"/>
      <c r="Z22" s="113"/>
      <c r="AA22" s="113">
        <f t="shared" ref="AA22" si="9">Y22*Z22</f>
        <v>0</v>
      </c>
      <c r="AB22" s="113" t="s">
        <v>80</v>
      </c>
      <c r="AC22" s="112" t="s">
        <v>221</v>
      </c>
      <c r="AD22" s="104" t="s">
        <v>504</v>
      </c>
      <c r="AE22" s="104"/>
      <c r="AF22" s="60" t="s">
        <v>625</v>
      </c>
      <c r="AG22" s="79" t="s">
        <v>755</v>
      </c>
      <c r="AH22" s="63" t="s">
        <v>93</v>
      </c>
      <c r="AI22" s="42" t="s">
        <v>756</v>
      </c>
      <c r="AJ22" s="42" t="s">
        <v>506</v>
      </c>
      <c r="AK22" s="81" t="s">
        <v>810</v>
      </c>
      <c r="AL22" s="84" t="s">
        <v>856</v>
      </c>
      <c r="BM22" s="30" t="s">
        <v>114</v>
      </c>
    </row>
    <row r="23" spans="1:65" ht="54.75" customHeight="1" x14ac:dyDescent="0.25">
      <c r="A23" s="113"/>
      <c r="B23" s="127"/>
      <c r="C23" s="60"/>
      <c r="D23" s="60"/>
      <c r="E23" s="104"/>
      <c r="F23" s="45" t="s">
        <v>497</v>
      </c>
      <c r="G23" s="104"/>
      <c r="H23" s="42" t="s">
        <v>483</v>
      </c>
      <c r="I23" s="112"/>
      <c r="J23" s="112"/>
      <c r="K23" s="112"/>
      <c r="L23" s="113"/>
      <c r="M23" s="113"/>
      <c r="N23" s="113"/>
      <c r="O23" s="113"/>
      <c r="P23" s="104" t="s">
        <v>500</v>
      </c>
      <c r="Q23" s="113" t="s">
        <v>261</v>
      </c>
      <c r="R23" s="113" t="s">
        <v>313</v>
      </c>
      <c r="S23" s="112" t="s">
        <v>503</v>
      </c>
      <c r="T23" s="112" t="s">
        <v>87</v>
      </c>
      <c r="U23" s="112" t="s">
        <v>625</v>
      </c>
      <c r="V23" s="104" t="s">
        <v>757</v>
      </c>
      <c r="W23" s="112"/>
      <c r="X23" s="112"/>
      <c r="Y23" s="113"/>
      <c r="Z23" s="113"/>
      <c r="AA23" s="113"/>
      <c r="AB23" s="113"/>
      <c r="AC23" s="112"/>
      <c r="AD23" s="104" t="s">
        <v>505</v>
      </c>
      <c r="AE23" s="104"/>
      <c r="AF23" s="112" t="s">
        <v>625</v>
      </c>
      <c r="AG23" s="104" t="s">
        <v>758</v>
      </c>
      <c r="AH23" s="113" t="s">
        <v>93</v>
      </c>
      <c r="AI23" s="112" t="s">
        <v>759</v>
      </c>
      <c r="AJ23" s="113" t="s">
        <v>507</v>
      </c>
      <c r="AK23" s="97" t="s">
        <v>811</v>
      </c>
      <c r="AL23" s="97" t="s">
        <v>795</v>
      </c>
      <c r="BM23" s="30" t="s">
        <v>115</v>
      </c>
    </row>
    <row r="24" spans="1:65" ht="42.75" customHeight="1" x14ac:dyDescent="0.25">
      <c r="A24" s="113"/>
      <c r="B24" s="127"/>
      <c r="C24" s="60"/>
      <c r="D24" s="60"/>
      <c r="E24" s="104"/>
      <c r="F24" s="45" t="s">
        <v>498</v>
      </c>
      <c r="G24" s="104"/>
      <c r="H24" s="42" t="s">
        <v>462</v>
      </c>
      <c r="I24" s="112"/>
      <c r="J24" s="112"/>
      <c r="K24" s="112"/>
      <c r="L24" s="113"/>
      <c r="M24" s="113"/>
      <c r="N24" s="113"/>
      <c r="O24" s="113"/>
      <c r="P24" s="104"/>
      <c r="Q24" s="113"/>
      <c r="R24" s="113"/>
      <c r="S24" s="112"/>
      <c r="T24" s="112"/>
      <c r="U24" s="112"/>
      <c r="V24" s="104"/>
      <c r="W24" s="112"/>
      <c r="X24" s="112"/>
      <c r="Y24" s="113"/>
      <c r="Z24" s="113"/>
      <c r="AA24" s="113"/>
      <c r="AB24" s="113"/>
      <c r="AC24" s="112"/>
      <c r="AD24" s="104"/>
      <c r="AE24" s="104"/>
      <c r="AF24" s="112"/>
      <c r="AG24" s="104"/>
      <c r="AH24" s="113"/>
      <c r="AI24" s="112"/>
      <c r="AJ24" s="113"/>
      <c r="AK24" s="99"/>
      <c r="AL24" s="99"/>
      <c r="BM24" s="30" t="s">
        <v>116</v>
      </c>
    </row>
    <row r="25" spans="1:65" ht="189" customHeight="1" x14ac:dyDescent="0.25">
      <c r="A25" s="113">
        <v>8</v>
      </c>
      <c r="B25" s="115" t="s">
        <v>34</v>
      </c>
      <c r="C25" s="112" t="s">
        <v>47</v>
      </c>
      <c r="D25" s="112" t="s">
        <v>36</v>
      </c>
      <c r="E25" s="104" t="s">
        <v>59</v>
      </c>
      <c r="F25" s="44" t="s">
        <v>325</v>
      </c>
      <c r="G25" s="104" t="s">
        <v>527</v>
      </c>
      <c r="H25" s="62" t="s">
        <v>327</v>
      </c>
      <c r="I25" s="112" t="s">
        <v>69</v>
      </c>
      <c r="J25" s="112" t="s">
        <v>73</v>
      </c>
      <c r="K25" s="112" t="s">
        <v>227</v>
      </c>
      <c r="L25" s="113"/>
      <c r="M25" s="113"/>
      <c r="N25" s="113">
        <f t="shared" ref="N25" si="10">L25*M25</f>
        <v>0</v>
      </c>
      <c r="O25" s="113" t="s">
        <v>79</v>
      </c>
      <c r="P25" s="104" t="s">
        <v>329</v>
      </c>
      <c r="Q25" s="103" t="s">
        <v>261</v>
      </c>
      <c r="R25" s="103" t="s">
        <v>318</v>
      </c>
      <c r="S25" s="104" t="s">
        <v>330</v>
      </c>
      <c r="T25" s="112" t="s">
        <v>87</v>
      </c>
      <c r="U25" s="114">
        <v>44554</v>
      </c>
      <c r="V25" s="104" t="s">
        <v>642</v>
      </c>
      <c r="W25" s="112" t="s">
        <v>72</v>
      </c>
      <c r="X25" s="112" t="s">
        <v>227</v>
      </c>
      <c r="Y25" s="113"/>
      <c r="Z25" s="113"/>
      <c r="AA25" s="113">
        <f t="shared" ref="AA25" si="11">Y25*Z25</f>
        <v>0</v>
      </c>
      <c r="AB25" s="142" t="s">
        <v>79</v>
      </c>
      <c r="AC25" s="112" t="s">
        <v>221</v>
      </c>
      <c r="AD25" s="104" t="s">
        <v>331</v>
      </c>
      <c r="AE25" s="104"/>
      <c r="AF25" s="113" t="s">
        <v>667</v>
      </c>
      <c r="AG25" s="104" t="s">
        <v>668</v>
      </c>
      <c r="AH25" s="113" t="s">
        <v>93</v>
      </c>
      <c r="AI25" s="112" t="s">
        <v>669</v>
      </c>
      <c r="AJ25" s="112" t="s">
        <v>332</v>
      </c>
      <c r="AK25" s="97" t="s">
        <v>797</v>
      </c>
      <c r="AL25" s="97" t="s">
        <v>857</v>
      </c>
      <c r="BM25" s="30" t="s">
        <v>117</v>
      </c>
    </row>
    <row r="26" spans="1:65" ht="55.5" customHeight="1" x14ac:dyDescent="0.25">
      <c r="A26" s="113"/>
      <c r="B26" s="115"/>
      <c r="C26" s="112"/>
      <c r="D26" s="112"/>
      <c r="E26" s="104"/>
      <c r="F26" s="44" t="s">
        <v>326</v>
      </c>
      <c r="G26" s="104"/>
      <c r="H26" s="62" t="s">
        <v>328</v>
      </c>
      <c r="I26" s="112"/>
      <c r="J26" s="112"/>
      <c r="K26" s="112"/>
      <c r="L26" s="113"/>
      <c r="M26" s="113"/>
      <c r="N26" s="113"/>
      <c r="O26" s="113"/>
      <c r="P26" s="104"/>
      <c r="Q26" s="103"/>
      <c r="R26" s="103"/>
      <c r="S26" s="104"/>
      <c r="T26" s="112"/>
      <c r="U26" s="114"/>
      <c r="V26" s="104"/>
      <c r="W26" s="112"/>
      <c r="X26" s="112"/>
      <c r="Y26" s="113"/>
      <c r="Z26" s="113"/>
      <c r="AA26" s="113"/>
      <c r="AB26" s="142"/>
      <c r="AC26" s="112"/>
      <c r="AD26" s="104"/>
      <c r="AE26" s="104"/>
      <c r="AF26" s="113"/>
      <c r="AG26" s="104"/>
      <c r="AH26" s="113"/>
      <c r="AI26" s="112"/>
      <c r="AJ26" s="112"/>
      <c r="AK26" s="99"/>
      <c r="AL26" s="99"/>
      <c r="BM26" s="30" t="s">
        <v>118</v>
      </c>
    </row>
    <row r="27" spans="1:65" ht="166.5" customHeight="1" x14ac:dyDescent="0.25">
      <c r="A27" s="113">
        <v>9</v>
      </c>
      <c r="B27" s="115" t="s">
        <v>34</v>
      </c>
      <c r="C27" s="60" t="s">
        <v>47</v>
      </c>
      <c r="D27" s="60" t="s">
        <v>39</v>
      </c>
      <c r="E27" s="104" t="s">
        <v>59</v>
      </c>
      <c r="F27" s="44" t="s">
        <v>333</v>
      </c>
      <c r="G27" s="104" t="s">
        <v>528</v>
      </c>
      <c r="H27" s="62" t="s">
        <v>335</v>
      </c>
      <c r="I27" s="104" t="s">
        <v>69</v>
      </c>
      <c r="J27" s="104" t="s">
        <v>73</v>
      </c>
      <c r="K27" s="104" t="s">
        <v>227</v>
      </c>
      <c r="L27" s="103"/>
      <c r="M27" s="103"/>
      <c r="N27" s="103">
        <f t="shared" ref="N27" si="12">L27*M27</f>
        <v>0</v>
      </c>
      <c r="O27" s="103" t="s">
        <v>79</v>
      </c>
      <c r="P27" s="104" t="s">
        <v>337</v>
      </c>
      <c r="Q27" s="103" t="s">
        <v>261</v>
      </c>
      <c r="R27" s="103" t="s">
        <v>262</v>
      </c>
      <c r="S27" s="104" t="s">
        <v>338</v>
      </c>
      <c r="T27" s="112" t="s">
        <v>87</v>
      </c>
      <c r="U27" s="114">
        <v>44554</v>
      </c>
      <c r="V27" s="104" t="s">
        <v>643</v>
      </c>
      <c r="W27" s="104" t="s">
        <v>72</v>
      </c>
      <c r="X27" s="104" t="s">
        <v>227</v>
      </c>
      <c r="Y27" s="103"/>
      <c r="Z27" s="103"/>
      <c r="AA27" s="103">
        <f t="shared" ref="AA27" si="13">Y27*Z27</f>
        <v>0</v>
      </c>
      <c r="AB27" s="111" t="s">
        <v>79</v>
      </c>
      <c r="AC27" s="104" t="s">
        <v>221</v>
      </c>
      <c r="AD27" s="104" t="s">
        <v>339</v>
      </c>
      <c r="AE27" s="104"/>
      <c r="AF27" s="113" t="s">
        <v>667</v>
      </c>
      <c r="AG27" s="104" t="s">
        <v>668</v>
      </c>
      <c r="AH27" s="113" t="s">
        <v>93</v>
      </c>
      <c r="AI27" s="112" t="s">
        <v>669</v>
      </c>
      <c r="AJ27" s="112" t="s">
        <v>340</v>
      </c>
      <c r="AK27" s="102" t="s">
        <v>798</v>
      </c>
      <c r="AL27" s="97" t="s">
        <v>857</v>
      </c>
    </row>
    <row r="28" spans="1:65" ht="94.5" customHeight="1" x14ac:dyDescent="0.25">
      <c r="A28" s="113"/>
      <c r="B28" s="115"/>
      <c r="C28" s="60"/>
      <c r="D28" s="60"/>
      <c r="E28" s="104"/>
      <c r="F28" s="44" t="s">
        <v>334</v>
      </c>
      <c r="G28" s="104"/>
      <c r="H28" s="62" t="s">
        <v>336</v>
      </c>
      <c r="I28" s="104"/>
      <c r="J28" s="104"/>
      <c r="K28" s="104"/>
      <c r="L28" s="103"/>
      <c r="M28" s="103"/>
      <c r="N28" s="103"/>
      <c r="O28" s="103"/>
      <c r="P28" s="104"/>
      <c r="Q28" s="103"/>
      <c r="R28" s="103"/>
      <c r="S28" s="104"/>
      <c r="T28" s="112"/>
      <c r="U28" s="114"/>
      <c r="V28" s="104"/>
      <c r="W28" s="104"/>
      <c r="X28" s="104"/>
      <c r="Y28" s="103"/>
      <c r="Z28" s="103"/>
      <c r="AA28" s="103"/>
      <c r="AB28" s="111"/>
      <c r="AC28" s="104"/>
      <c r="AD28" s="104"/>
      <c r="AE28" s="104"/>
      <c r="AF28" s="113"/>
      <c r="AG28" s="104"/>
      <c r="AH28" s="113"/>
      <c r="AI28" s="112"/>
      <c r="AJ28" s="112"/>
      <c r="AK28" s="102"/>
      <c r="AL28" s="99"/>
    </row>
    <row r="29" spans="1:65" customFormat="1" ht="139.5" customHeight="1" x14ac:dyDescent="0.25">
      <c r="A29" s="113">
        <v>28</v>
      </c>
      <c r="B29" s="115" t="s">
        <v>34</v>
      </c>
      <c r="C29" s="60" t="s">
        <v>47</v>
      </c>
      <c r="D29" s="60" t="s">
        <v>39</v>
      </c>
      <c r="E29" s="104" t="s">
        <v>59</v>
      </c>
      <c r="F29" s="41" t="s">
        <v>334</v>
      </c>
      <c r="G29" s="116" t="s">
        <v>584</v>
      </c>
      <c r="H29" s="62" t="s">
        <v>335</v>
      </c>
      <c r="I29" s="104" t="s">
        <v>69</v>
      </c>
      <c r="J29" s="104" t="s">
        <v>72</v>
      </c>
      <c r="K29" s="104" t="s">
        <v>227</v>
      </c>
      <c r="L29" s="103"/>
      <c r="M29" s="103"/>
      <c r="N29" s="103">
        <f t="shared" ref="N29" si="14">L29*M29</f>
        <v>0</v>
      </c>
      <c r="O29" s="103" t="s">
        <v>79</v>
      </c>
      <c r="P29" s="54" t="s">
        <v>761</v>
      </c>
      <c r="Q29" s="53" t="s">
        <v>587</v>
      </c>
      <c r="R29" s="53" t="s">
        <v>262</v>
      </c>
      <c r="S29" s="64" t="s">
        <v>588</v>
      </c>
      <c r="T29" s="62" t="s">
        <v>87</v>
      </c>
      <c r="U29" s="73">
        <v>44554</v>
      </c>
      <c r="V29" s="68" t="s">
        <v>670</v>
      </c>
      <c r="W29" s="104" t="s">
        <v>72</v>
      </c>
      <c r="X29" s="104" t="s">
        <v>227</v>
      </c>
      <c r="Y29" s="103"/>
      <c r="Z29" s="103"/>
      <c r="AA29" s="103">
        <f t="shared" ref="AA29" si="15">Y29*Z29</f>
        <v>0</v>
      </c>
      <c r="AB29" s="111" t="s">
        <v>79</v>
      </c>
      <c r="AC29" s="104" t="s">
        <v>221</v>
      </c>
      <c r="AD29" s="104" t="s">
        <v>590</v>
      </c>
      <c r="AE29" s="104"/>
      <c r="AF29" s="58">
        <v>44409</v>
      </c>
      <c r="AG29" s="68" t="s">
        <v>673</v>
      </c>
      <c r="AH29" s="59" t="s">
        <v>93</v>
      </c>
      <c r="AI29" s="62" t="s">
        <v>669</v>
      </c>
      <c r="AJ29" s="62" t="s">
        <v>591</v>
      </c>
      <c r="AK29" s="81" t="s">
        <v>799</v>
      </c>
      <c r="AL29" s="84" t="s">
        <v>857</v>
      </c>
    </row>
    <row r="30" spans="1:65" customFormat="1" ht="145.5" customHeight="1" x14ac:dyDescent="0.25">
      <c r="A30" s="113"/>
      <c r="B30" s="115"/>
      <c r="C30" s="60"/>
      <c r="D30" s="60"/>
      <c r="E30" s="104"/>
      <c r="F30" s="41" t="s">
        <v>419</v>
      </c>
      <c r="G30" s="116"/>
      <c r="H30" s="59" t="s">
        <v>585</v>
      </c>
      <c r="I30" s="104"/>
      <c r="J30" s="104"/>
      <c r="K30" s="104"/>
      <c r="L30" s="103"/>
      <c r="M30" s="103"/>
      <c r="N30" s="103"/>
      <c r="O30" s="103"/>
      <c r="P30" s="54" t="s">
        <v>586</v>
      </c>
      <c r="Q30" s="53" t="s">
        <v>587</v>
      </c>
      <c r="R30" s="53" t="s">
        <v>262</v>
      </c>
      <c r="S30" s="54" t="s">
        <v>589</v>
      </c>
      <c r="T30" s="62" t="s">
        <v>87</v>
      </c>
      <c r="U30" s="59" t="s">
        <v>671</v>
      </c>
      <c r="V30" s="68" t="s">
        <v>672</v>
      </c>
      <c r="W30" s="104"/>
      <c r="X30" s="104"/>
      <c r="Y30" s="103"/>
      <c r="Z30" s="103"/>
      <c r="AA30" s="103"/>
      <c r="AB30" s="111"/>
      <c r="AC30" s="104"/>
      <c r="AD30" s="103"/>
      <c r="AE30" s="103"/>
      <c r="AF30" s="59"/>
      <c r="AG30" s="69"/>
      <c r="AH30" s="59"/>
      <c r="AI30" s="59"/>
      <c r="AJ30" s="57"/>
      <c r="AK30" s="81" t="s">
        <v>800</v>
      </c>
      <c r="AL30" s="84" t="s">
        <v>858</v>
      </c>
    </row>
    <row r="31" spans="1:65" ht="54" customHeight="1" x14ac:dyDescent="0.25">
      <c r="A31" s="113">
        <v>10</v>
      </c>
      <c r="B31" s="127" t="s">
        <v>32</v>
      </c>
      <c r="C31" s="60" t="s">
        <v>42</v>
      </c>
      <c r="D31" s="60" t="s">
        <v>37</v>
      </c>
      <c r="E31" s="104" t="s">
        <v>61</v>
      </c>
      <c r="F31" s="48" t="s">
        <v>342</v>
      </c>
      <c r="G31" s="104" t="s">
        <v>341</v>
      </c>
      <c r="H31" s="65" t="s">
        <v>259</v>
      </c>
      <c r="I31" s="104" t="s">
        <v>69</v>
      </c>
      <c r="J31" s="104" t="s">
        <v>72</v>
      </c>
      <c r="K31" s="104" t="s">
        <v>227</v>
      </c>
      <c r="L31" s="103"/>
      <c r="M31" s="103"/>
      <c r="N31" s="103">
        <f t="shared" ref="N31" si="16">L31*M31</f>
        <v>0</v>
      </c>
      <c r="O31" s="103" t="s">
        <v>79</v>
      </c>
      <c r="P31" s="104" t="s">
        <v>348</v>
      </c>
      <c r="Q31" s="112" t="s">
        <v>277</v>
      </c>
      <c r="R31" s="112" t="s">
        <v>349</v>
      </c>
      <c r="S31" s="112" t="s">
        <v>350</v>
      </c>
      <c r="T31" s="112" t="s">
        <v>87</v>
      </c>
      <c r="U31" s="112" t="s">
        <v>644</v>
      </c>
      <c r="V31" s="104" t="s">
        <v>645</v>
      </c>
      <c r="W31" s="104" t="s">
        <v>72</v>
      </c>
      <c r="X31" s="104" t="s">
        <v>227</v>
      </c>
      <c r="Y31" s="103"/>
      <c r="Z31" s="103"/>
      <c r="AA31" s="103">
        <f t="shared" ref="AA31" si="17">Y31*Z31</f>
        <v>0</v>
      </c>
      <c r="AB31" s="111" t="s">
        <v>79</v>
      </c>
      <c r="AC31" s="104" t="s">
        <v>221</v>
      </c>
      <c r="AD31" s="104" t="s">
        <v>351</v>
      </c>
      <c r="AE31" s="104"/>
      <c r="AF31" s="112" t="s">
        <v>644</v>
      </c>
      <c r="AG31" s="104" t="s">
        <v>652</v>
      </c>
      <c r="AH31" s="113" t="s">
        <v>93</v>
      </c>
      <c r="AI31" s="113" t="s">
        <v>653</v>
      </c>
      <c r="AJ31" s="112" t="s">
        <v>352</v>
      </c>
      <c r="AK31" s="102" t="s">
        <v>812</v>
      </c>
      <c r="AL31" s="97" t="s">
        <v>857</v>
      </c>
    </row>
    <row r="32" spans="1:65" ht="34.5" customHeight="1" x14ac:dyDescent="0.25">
      <c r="A32" s="113"/>
      <c r="B32" s="127"/>
      <c r="C32" s="60"/>
      <c r="D32" s="60"/>
      <c r="E32" s="104"/>
      <c r="F32" s="49" t="s">
        <v>343</v>
      </c>
      <c r="G32" s="104"/>
      <c r="H32" s="65" t="s">
        <v>346</v>
      </c>
      <c r="I32" s="104"/>
      <c r="J32" s="104"/>
      <c r="K32" s="104"/>
      <c r="L32" s="103"/>
      <c r="M32" s="103"/>
      <c r="N32" s="103"/>
      <c r="O32" s="103"/>
      <c r="P32" s="104"/>
      <c r="Q32" s="112"/>
      <c r="R32" s="112"/>
      <c r="S32" s="112"/>
      <c r="T32" s="112"/>
      <c r="U32" s="112"/>
      <c r="V32" s="104"/>
      <c r="W32" s="104"/>
      <c r="X32" s="104"/>
      <c r="Y32" s="103"/>
      <c r="Z32" s="103"/>
      <c r="AA32" s="103"/>
      <c r="AB32" s="111"/>
      <c r="AC32" s="104"/>
      <c r="AD32" s="104"/>
      <c r="AE32" s="104"/>
      <c r="AF32" s="112"/>
      <c r="AG32" s="104"/>
      <c r="AH32" s="113"/>
      <c r="AI32" s="113"/>
      <c r="AJ32" s="112"/>
      <c r="AK32" s="109"/>
      <c r="AL32" s="98"/>
    </row>
    <row r="33" spans="1:38" ht="33" customHeight="1" x14ac:dyDescent="0.25">
      <c r="A33" s="113"/>
      <c r="B33" s="127"/>
      <c r="C33" s="60"/>
      <c r="D33" s="60"/>
      <c r="E33" s="104"/>
      <c r="F33" s="48" t="s">
        <v>344</v>
      </c>
      <c r="G33" s="104"/>
      <c r="H33" s="65" t="s">
        <v>347</v>
      </c>
      <c r="I33" s="104"/>
      <c r="J33" s="104"/>
      <c r="K33" s="104"/>
      <c r="L33" s="103"/>
      <c r="M33" s="103"/>
      <c r="N33" s="103"/>
      <c r="O33" s="103"/>
      <c r="P33" s="104"/>
      <c r="Q33" s="112"/>
      <c r="R33" s="112"/>
      <c r="S33" s="112"/>
      <c r="T33" s="112"/>
      <c r="U33" s="112"/>
      <c r="V33" s="104"/>
      <c r="W33" s="104"/>
      <c r="X33" s="104"/>
      <c r="Y33" s="103"/>
      <c r="Z33" s="103"/>
      <c r="AA33" s="103"/>
      <c r="AB33" s="111"/>
      <c r="AC33" s="104"/>
      <c r="AD33" s="104"/>
      <c r="AE33" s="104"/>
      <c r="AF33" s="112"/>
      <c r="AG33" s="104"/>
      <c r="AH33" s="113"/>
      <c r="AI33" s="113"/>
      <c r="AJ33" s="112"/>
      <c r="AK33" s="109"/>
      <c r="AL33" s="98"/>
    </row>
    <row r="34" spans="1:38" ht="30" customHeight="1" x14ac:dyDescent="0.25">
      <c r="A34" s="113"/>
      <c r="B34" s="127"/>
      <c r="C34" s="60"/>
      <c r="D34" s="60"/>
      <c r="E34" s="104"/>
      <c r="F34" s="48" t="s">
        <v>345</v>
      </c>
      <c r="G34" s="104"/>
      <c r="H34" s="59"/>
      <c r="I34" s="104"/>
      <c r="J34" s="104"/>
      <c r="K34" s="104"/>
      <c r="L34" s="103"/>
      <c r="M34" s="103"/>
      <c r="N34" s="103"/>
      <c r="O34" s="103"/>
      <c r="P34" s="104"/>
      <c r="Q34" s="112"/>
      <c r="R34" s="112"/>
      <c r="S34" s="112"/>
      <c r="T34" s="112"/>
      <c r="U34" s="112"/>
      <c r="V34" s="104"/>
      <c r="W34" s="104"/>
      <c r="X34" s="104"/>
      <c r="Y34" s="103"/>
      <c r="Z34" s="103"/>
      <c r="AA34" s="103"/>
      <c r="AB34" s="111"/>
      <c r="AC34" s="104"/>
      <c r="AD34" s="104"/>
      <c r="AE34" s="104"/>
      <c r="AF34" s="112"/>
      <c r="AG34" s="104"/>
      <c r="AH34" s="113"/>
      <c r="AI34" s="113"/>
      <c r="AJ34" s="112"/>
      <c r="AK34" s="109"/>
      <c r="AL34" s="99"/>
    </row>
    <row r="35" spans="1:38" ht="129" customHeight="1" x14ac:dyDescent="0.25">
      <c r="A35" s="113">
        <v>11</v>
      </c>
      <c r="B35" s="115" t="s">
        <v>32</v>
      </c>
      <c r="C35" s="60" t="s">
        <v>47</v>
      </c>
      <c r="D35" s="60" t="s">
        <v>37</v>
      </c>
      <c r="E35" s="104" t="s">
        <v>61</v>
      </c>
      <c r="F35" s="48" t="s">
        <v>354</v>
      </c>
      <c r="G35" s="104" t="s">
        <v>353</v>
      </c>
      <c r="H35" s="65" t="s">
        <v>346</v>
      </c>
      <c r="I35" s="104" t="s">
        <v>69</v>
      </c>
      <c r="J35" s="104" t="s">
        <v>72</v>
      </c>
      <c r="K35" s="104" t="s">
        <v>227</v>
      </c>
      <c r="L35" s="103"/>
      <c r="M35" s="103"/>
      <c r="N35" s="103">
        <f t="shared" ref="N35" si="18">L35*M35</f>
        <v>0</v>
      </c>
      <c r="O35" s="103" t="s">
        <v>79</v>
      </c>
      <c r="P35" s="68" t="s">
        <v>358</v>
      </c>
      <c r="Q35" s="59" t="s">
        <v>277</v>
      </c>
      <c r="R35" s="59" t="s">
        <v>262</v>
      </c>
      <c r="S35" s="62" t="s">
        <v>361</v>
      </c>
      <c r="T35" s="62" t="s">
        <v>87</v>
      </c>
      <c r="U35" s="62" t="s">
        <v>644</v>
      </c>
      <c r="V35" s="68" t="s">
        <v>646</v>
      </c>
      <c r="W35" s="104" t="s">
        <v>72</v>
      </c>
      <c r="X35" s="104" t="s">
        <v>227</v>
      </c>
      <c r="Y35" s="103"/>
      <c r="Z35" s="103"/>
      <c r="AA35" s="103">
        <f t="shared" ref="AA35" si="19">Y35*Z35</f>
        <v>0</v>
      </c>
      <c r="AB35" s="111" t="s">
        <v>79</v>
      </c>
      <c r="AC35" s="104" t="s">
        <v>221</v>
      </c>
      <c r="AD35" s="104" t="s">
        <v>351</v>
      </c>
      <c r="AE35" s="104"/>
      <c r="AF35" s="62" t="s">
        <v>644</v>
      </c>
      <c r="AG35" s="68" t="s">
        <v>652</v>
      </c>
      <c r="AH35" s="59" t="s">
        <v>93</v>
      </c>
      <c r="AI35" s="59" t="s">
        <v>653</v>
      </c>
      <c r="AJ35" s="62" t="s">
        <v>352</v>
      </c>
      <c r="AK35" s="84" t="s">
        <v>813</v>
      </c>
      <c r="AL35" s="84" t="s">
        <v>857</v>
      </c>
    </row>
    <row r="36" spans="1:38" ht="155.25" customHeight="1" x14ac:dyDescent="0.25">
      <c r="A36" s="113"/>
      <c r="B36" s="115"/>
      <c r="C36" s="60"/>
      <c r="D36" s="60"/>
      <c r="E36" s="104"/>
      <c r="F36" s="48" t="s">
        <v>355</v>
      </c>
      <c r="G36" s="104"/>
      <c r="H36" s="65" t="s">
        <v>357</v>
      </c>
      <c r="I36" s="104"/>
      <c r="J36" s="104"/>
      <c r="K36" s="104"/>
      <c r="L36" s="103"/>
      <c r="M36" s="103"/>
      <c r="N36" s="103"/>
      <c r="O36" s="103"/>
      <c r="P36" s="68" t="s">
        <v>359</v>
      </c>
      <c r="Q36" s="59" t="s">
        <v>277</v>
      </c>
      <c r="R36" s="59" t="s">
        <v>349</v>
      </c>
      <c r="S36" s="62" t="s">
        <v>362</v>
      </c>
      <c r="T36" s="62" t="s">
        <v>87</v>
      </c>
      <c r="U36" s="62" t="s">
        <v>644</v>
      </c>
      <c r="V36" s="68" t="s">
        <v>647</v>
      </c>
      <c r="W36" s="104"/>
      <c r="X36" s="104"/>
      <c r="Y36" s="103"/>
      <c r="Z36" s="103"/>
      <c r="AA36" s="103"/>
      <c r="AB36" s="111"/>
      <c r="AC36" s="104"/>
      <c r="AD36" s="104" t="s">
        <v>364</v>
      </c>
      <c r="AE36" s="104"/>
      <c r="AF36" s="62" t="s">
        <v>644</v>
      </c>
      <c r="AG36" s="68" t="s">
        <v>654</v>
      </c>
      <c r="AH36" s="59" t="s">
        <v>93</v>
      </c>
      <c r="AI36" s="62" t="s">
        <v>655</v>
      </c>
      <c r="AJ36" s="59"/>
      <c r="AK36" s="84" t="s">
        <v>814</v>
      </c>
      <c r="AL36" s="84" t="s">
        <v>857</v>
      </c>
    </row>
    <row r="37" spans="1:38" ht="101.25" customHeight="1" x14ac:dyDescent="0.25">
      <c r="A37" s="113"/>
      <c r="B37" s="115"/>
      <c r="C37" s="60"/>
      <c r="D37" s="60"/>
      <c r="E37" s="104"/>
      <c r="F37" s="49" t="s">
        <v>356</v>
      </c>
      <c r="G37" s="104"/>
      <c r="H37" s="65" t="s">
        <v>347</v>
      </c>
      <c r="I37" s="104"/>
      <c r="J37" s="104"/>
      <c r="K37" s="104"/>
      <c r="L37" s="103"/>
      <c r="M37" s="103"/>
      <c r="N37" s="103"/>
      <c r="O37" s="103"/>
      <c r="P37" s="68" t="s">
        <v>360</v>
      </c>
      <c r="Q37" s="59" t="s">
        <v>277</v>
      </c>
      <c r="R37" s="59" t="s">
        <v>262</v>
      </c>
      <c r="S37" s="62" t="s">
        <v>363</v>
      </c>
      <c r="T37" s="62" t="s">
        <v>87</v>
      </c>
      <c r="U37" s="62" t="s">
        <v>644</v>
      </c>
      <c r="V37" s="70" t="s">
        <v>648</v>
      </c>
      <c r="W37" s="104"/>
      <c r="X37" s="104"/>
      <c r="Y37" s="103"/>
      <c r="Z37" s="103"/>
      <c r="AA37" s="103"/>
      <c r="AB37" s="111"/>
      <c r="AC37" s="104"/>
      <c r="AD37" s="103"/>
      <c r="AE37" s="103"/>
      <c r="AF37" s="59"/>
      <c r="AG37" s="69"/>
      <c r="AH37" s="59"/>
      <c r="AI37" s="59"/>
      <c r="AJ37" s="59"/>
      <c r="AK37" s="82" t="s">
        <v>815</v>
      </c>
      <c r="AL37" s="84" t="s">
        <v>859</v>
      </c>
    </row>
    <row r="38" spans="1:38" ht="135" x14ac:dyDescent="0.25">
      <c r="A38" s="113">
        <v>12</v>
      </c>
      <c r="B38" s="115" t="s">
        <v>32</v>
      </c>
      <c r="C38" s="60" t="s">
        <v>43</v>
      </c>
      <c r="D38" s="60" t="s">
        <v>37</v>
      </c>
      <c r="E38" s="104" t="s">
        <v>61</v>
      </c>
      <c r="F38" s="49" t="s">
        <v>368</v>
      </c>
      <c r="G38" s="104" t="s">
        <v>367</v>
      </c>
      <c r="H38" s="65" t="s">
        <v>347</v>
      </c>
      <c r="I38" s="104" t="s">
        <v>69</v>
      </c>
      <c r="J38" s="104" t="s">
        <v>73</v>
      </c>
      <c r="K38" s="104" t="s">
        <v>227</v>
      </c>
      <c r="L38" s="103"/>
      <c r="M38" s="103"/>
      <c r="N38" s="103">
        <f t="shared" ref="N38" si="20">L38*M38</f>
        <v>0</v>
      </c>
      <c r="O38" s="103" t="s">
        <v>79</v>
      </c>
      <c r="P38" s="68" t="s">
        <v>372</v>
      </c>
      <c r="Q38" s="59" t="s">
        <v>261</v>
      </c>
      <c r="R38" s="59" t="s">
        <v>262</v>
      </c>
      <c r="S38" s="62" t="s">
        <v>374</v>
      </c>
      <c r="T38" s="62" t="s">
        <v>87</v>
      </c>
      <c r="U38" s="62" t="s">
        <v>644</v>
      </c>
      <c r="V38" s="68" t="s">
        <v>649</v>
      </c>
      <c r="W38" s="104" t="s">
        <v>72</v>
      </c>
      <c r="X38" s="104" t="s">
        <v>227</v>
      </c>
      <c r="Y38" s="103"/>
      <c r="Z38" s="103"/>
      <c r="AA38" s="103">
        <f t="shared" ref="AA38" si="21">Y38*Z38</f>
        <v>0</v>
      </c>
      <c r="AB38" s="111" t="s">
        <v>79</v>
      </c>
      <c r="AC38" s="104" t="s">
        <v>221</v>
      </c>
      <c r="AD38" s="104" t="s">
        <v>376</v>
      </c>
      <c r="AE38" s="104"/>
      <c r="AF38" s="62" t="s">
        <v>644</v>
      </c>
      <c r="AG38" s="68" t="s">
        <v>656</v>
      </c>
      <c r="AH38" s="59" t="s">
        <v>93</v>
      </c>
      <c r="AI38" s="62" t="s">
        <v>657</v>
      </c>
      <c r="AJ38" s="62" t="s">
        <v>352</v>
      </c>
      <c r="AK38" s="84" t="s">
        <v>816</v>
      </c>
      <c r="AL38" s="84" t="s">
        <v>857</v>
      </c>
    </row>
    <row r="39" spans="1:38" ht="180" x14ac:dyDescent="0.25">
      <c r="A39" s="113"/>
      <c r="B39" s="115"/>
      <c r="C39" s="60"/>
      <c r="D39" s="60"/>
      <c r="E39" s="104"/>
      <c r="F39" s="48" t="s">
        <v>786</v>
      </c>
      <c r="G39" s="104"/>
      <c r="H39" s="65" t="s">
        <v>785</v>
      </c>
      <c r="I39" s="104"/>
      <c r="J39" s="104"/>
      <c r="K39" s="104"/>
      <c r="L39" s="103"/>
      <c r="M39" s="103"/>
      <c r="N39" s="103"/>
      <c r="O39" s="103"/>
      <c r="P39" s="68" t="s">
        <v>373</v>
      </c>
      <c r="Q39" s="59" t="s">
        <v>277</v>
      </c>
      <c r="R39" s="59" t="s">
        <v>262</v>
      </c>
      <c r="S39" s="62" t="s">
        <v>375</v>
      </c>
      <c r="T39" s="62" t="s">
        <v>87</v>
      </c>
      <c r="U39" s="62" t="s">
        <v>644</v>
      </c>
      <c r="V39" s="68" t="s">
        <v>650</v>
      </c>
      <c r="W39" s="104"/>
      <c r="X39" s="104"/>
      <c r="Y39" s="103"/>
      <c r="Z39" s="103"/>
      <c r="AA39" s="103"/>
      <c r="AB39" s="111"/>
      <c r="AC39" s="104"/>
      <c r="AD39" s="103"/>
      <c r="AE39" s="103"/>
      <c r="AF39" s="59"/>
      <c r="AG39" s="69"/>
      <c r="AH39" s="59"/>
      <c r="AI39" s="59"/>
      <c r="AJ39" s="59"/>
      <c r="AK39" s="82" t="s">
        <v>817</v>
      </c>
      <c r="AL39" s="84" t="s">
        <v>865</v>
      </c>
    </row>
    <row r="40" spans="1:38" ht="210" x14ac:dyDescent="0.25">
      <c r="A40" s="113">
        <v>13</v>
      </c>
      <c r="B40" s="127" t="s">
        <v>32</v>
      </c>
      <c r="C40" s="60" t="s">
        <v>43</v>
      </c>
      <c r="D40" s="60" t="s">
        <v>37</v>
      </c>
      <c r="E40" s="104" t="s">
        <v>61</v>
      </c>
      <c r="F40" s="48" t="s">
        <v>377</v>
      </c>
      <c r="G40" s="104" t="s">
        <v>479</v>
      </c>
      <c r="H40" s="65" t="s">
        <v>381</v>
      </c>
      <c r="I40" s="104" t="s">
        <v>69</v>
      </c>
      <c r="J40" s="104" t="s">
        <v>72</v>
      </c>
      <c r="K40" s="104" t="s">
        <v>226</v>
      </c>
      <c r="L40" s="103"/>
      <c r="M40" s="103"/>
      <c r="N40" s="103">
        <f t="shared" ref="N40" si="22">L40*M40</f>
        <v>0</v>
      </c>
      <c r="O40" s="103" t="s">
        <v>78</v>
      </c>
      <c r="P40" s="68" t="s">
        <v>384</v>
      </c>
      <c r="Q40" s="59" t="s">
        <v>261</v>
      </c>
      <c r="R40" s="59" t="s">
        <v>262</v>
      </c>
      <c r="S40" s="62" t="s">
        <v>387</v>
      </c>
      <c r="T40" s="62" t="s">
        <v>87</v>
      </c>
      <c r="U40" s="62" t="s">
        <v>644</v>
      </c>
      <c r="V40" s="68" t="s">
        <v>760</v>
      </c>
      <c r="W40" s="104" t="s">
        <v>72</v>
      </c>
      <c r="X40" s="104" t="s">
        <v>226</v>
      </c>
      <c r="Y40" s="103"/>
      <c r="Z40" s="103"/>
      <c r="AA40" s="103">
        <f t="shared" ref="AA40" si="23">Y40*Z40</f>
        <v>0</v>
      </c>
      <c r="AB40" s="103" t="s">
        <v>78</v>
      </c>
      <c r="AC40" s="104" t="s">
        <v>221</v>
      </c>
      <c r="AD40" s="104" t="s">
        <v>389</v>
      </c>
      <c r="AE40" s="104"/>
      <c r="AF40" s="62" t="s">
        <v>644</v>
      </c>
      <c r="AG40" s="68" t="s">
        <v>658</v>
      </c>
      <c r="AH40" s="59" t="s">
        <v>93</v>
      </c>
      <c r="AI40" s="62" t="s">
        <v>659</v>
      </c>
      <c r="AJ40" s="62" t="s">
        <v>390</v>
      </c>
      <c r="AK40" s="84" t="s">
        <v>818</v>
      </c>
      <c r="AL40" s="84" t="s">
        <v>867</v>
      </c>
    </row>
    <row r="41" spans="1:38" ht="150" customHeight="1" x14ac:dyDescent="0.25">
      <c r="A41" s="113"/>
      <c r="B41" s="127"/>
      <c r="C41" s="60"/>
      <c r="D41" s="60"/>
      <c r="E41" s="104"/>
      <c r="F41" s="48" t="s">
        <v>378</v>
      </c>
      <c r="G41" s="104"/>
      <c r="H41" s="65" t="s">
        <v>382</v>
      </c>
      <c r="I41" s="104"/>
      <c r="J41" s="104"/>
      <c r="K41" s="104"/>
      <c r="L41" s="103"/>
      <c r="M41" s="103"/>
      <c r="N41" s="103"/>
      <c r="O41" s="103"/>
      <c r="P41" s="104" t="s">
        <v>385</v>
      </c>
      <c r="Q41" s="113" t="s">
        <v>261</v>
      </c>
      <c r="R41" s="113" t="s">
        <v>386</v>
      </c>
      <c r="S41" s="112" t="s">
        <v>388</v>
      </c>
      <c r="T41" s="112" t="s">
        <v>87</v>
      </c>
      <c r="U41" s="112" t="s">
        <v>644</v>
      </c>
      <c r="V41" s="104" t="s">
        <v>651</v>
      </c>
      <c r="W41" s="104"/>
      <c r="X41" s="104"/>
      <c r="Y41" s="103"/>
      <c r="Z41" s="103"/>
      <c r="AA41" s="103"/>
      <c r="AB41" s="103"/>
      <c r="AC41" s="104"/>
      <c r="AD41" s="103"/>
      <c r="AE41" s="103"/>
      <c r="AF41" s="113"/>
      <c r="AG41" s="103"/>
      <c r="AH41" s="113"/>
      <c r="AI41" s="113"/>
      <c r="AJ41" s="113"/>
      <c r="AK41" s="109" t="s">
        <v>819</v>
      </c>
      <c r="AL41" s="97" t="s">
        <v>858</v>
      </c>
    </row>
    <row r="42" spans="1:38" ht="57" x14ac:dyDescent="0.25">
      <c r="A42" s="113"/>
      <c r="B42" s="127"/>
      <c r="C42" s="60"/>
      <c r="D42" s="60"/>
      <c r="E42" s="104"/>
      <c r="F42" s="48" t="s">
        <v>379</v>
      </c>
      <c r="G42" s="104"/>
      <c r="H42" s="65" t="s">
        <v>383</v>
      </c>
      <c r="I42" s="104"/>
      <c r="J42" s="104"/>
      <c r="K42" s="104"/>
      <c r="L42" s="103"/>
      <c r="M42" s="103"/>
      <c r="N42" s="103"/>
      <c r="O42" s="103"/>
      <c r="P42" s="104"/>
      <c r="Q42" s="113"/>
      <c r="R42" s="113"/>
      <c r="S42" s="112"/>
      <c r="T42" s="112"/>
      <c r="U42" s="112"/>
      <c r="V42" s="104"/>
      <c r="W42" s="104"/>
      <c r="X42" s="104"/>
      <c r="Y42" s="103"/>
      <c r="Z42" s="103"/>
      <c r="AA42" s="103"/>
      <c r="AB42" s="103"/>
      <c r="AC42" s="104"/>
      <c r="AD42" s="103"/>
      <c r="AE42" s="103"/>
      <c r="AF42" s="113"/>
      <c r="AG42" s="103"/>
      <c r="AH42" s="113"/>
      <c r="AI42" s="113"/>
      <c r="AJ42" s="113"/>
      <c r="AK42" s="109"/>
      <c r="AL42" s="98"/>
    </row>
    <row r="43" spans="1:38" ht="42.75" x14ac:dyDescent="0.25">
      <c r="A43" s="113"/>
      <c r="B43" s="127"/>
      <c r="C43" s="60"/>
      <c r="D43" s="60"/>
      <c r="E43" s="104"/>
      <c r="F43" s="48" t="s">
        <v>380</v>
      </c>
      <c r="G43" s="104"/>
      <c r="H43" s="59"/>
      <c r="I43" s="104"/>
      <c r="J43" s="104"/>
      <c r="K43" s="104"/>
      <c r="L43" s="103"/>
      <c r="M43" s="103"/>
      <c r="N43" s="103"/>
      <c r="O43" s="103"/>
      <c r="P43" s="104"/>
      <c r="Q43" s="113"/>
      <c r="R43" s="113"/>
      <c r="S43" s="112"/>
      <c r="T43" s="112"/>
      <c r="U43" s="112"/>
      <c r="V43" s="104"/>
      <c r="W43" s="104"/>
      <c r="X43" s="104"/>
      <c r="Y43" s="103"/>
      <c r="Z43" s="103"/>
      <c r="AA43" s="103"/>
      <c r="AB43" s="103"/>
      <c r="AC43" s="104"/>
      <c r="AD43" s="103"/>
      <c r="AE43" s="103"/>
      <c r="AF43" s="113"/>
      <c r="AG43" s="103"/>
      <c r="AH43" s="113"/>
      <c r="AI43" s="113"/>
      <c r="AJ43" s="113"/>
      <c r="AK43" s="109"/>
      <c r="AL43" s="99"/>
    </row>
    <row r="44" spans="1:38" customFormat="1" ht="139.5" customHeight="1" x14ac:dyDescent="0.25">
      <c r="A44" s="113">
        <v>27</v>
      </c>
      <c r="B44" s="115" t="s">
        <v>32</v>
      </c>
      <c r="C44" s="60" t="s">
        <v>47</v>
      </c>
      <c r="D44" s="60" t="s">
        <v>37</v>
      </c>
      <c r="E44" s="104" t="s">
        <v>61</v>
      </c>
      <c r="F44" s="41" t="s">
        <v>573</v>
      </c>
      <c r="G44" s="116" t="s">
        <v>572</v>
      </c>
      <c r="H44" s="54" t="s">
        <v>575</v>
      </c>
      <c r="I44" s="104" t="s">
        <v>69</v>
      </c>
      <c r="J44" s="104" t="s">
        <v>74</v>
      </c>
      <c r="K44" s="104" t="s">
        <v>227</v>
      </c>
      <c r="L44" s="103"/>
      <c r="M44" s="103"/>
      <c r="N44" s="103">
        <f t="shared" ref="N44" si="24">L44*M44</f>
        <v>0</v>
      </c>
      <c r="O44" s="103" t="s">
        <v>80</v>
      </c>
      <c r="P44" s="104" t="s">
        <v>577</v>
      </c>
      <c r="Q44" s="103" t="s">
        <v>578</v>
      </c>
      <c r="R44" s="103" t="s">
        <v>539</v>
      </c>
      <c r="S44" s="104" t="s">
        <v>579</v>
      </c>
      <c r="T44" s="104" t="s">
        <v>87</v>
      </c>
      <c r="U44" s="104" t="s">
        <v>644</v>
      </c>
      <c r="V44" s="104" t="s">
        <v>660</v>
      </c>
      <c r="W44" s="104" t="s">
        <v>72</v>
      </c>
      <c r="X44" s="104" t="s">
        <v>227</v>
      </c>
      <c r="Y44" s="103"/>
      <c r="Z44" s="103"/>
      <c r="AA44" s="103">
        <f t="shared" ref="AA44" si="25">Y44*Z44</f>
        <v>0</v>
      </c>
      <c r="AB44" s="111" t="s">
        <v>79</v>
      </c>
      <c r="AC44" s="104" t="s">
        <v>221</v>
      </c>
      <c r="AD44" s="110" t="s">
        <v>583</v>
      </c>
      <c r="AE44" s="110"/>
      <c r="AF44" s="112" t="s">
        <v>662</v>
      </c>
      <c r="AG44" s="104" t="s">
        <v>663</v>
      </c>
      <c r="AH44" s="113" t="s">
        <v>93</v>
      </c>
      <c r="AI44" s="112" t="s">
        <v>664</v>
      </c>
      <c r="AJ44" s="104" t="s">
        <v>582</v>
      </c>
      <c r="AK44" s="102" t="s">
        <v>820</v>
      </c>
      <c r="AL44" s="97" t="s">
        <v>865</v>
      </c>
    </row>
    <row r="45" spans="1:38" customFormat="1" ht="81.75" customHeight="1" x14ac:dyDescent="0.25">
      <c r="A45" s="113"/>
      <c r="B45" s="115"/>
      <c r="C45" s="60"/>
      <c r="D45" s="60" t="s">
        <v>38</v>
      </c>
      <c r="E45" s="104"/>
      <c r="F45" s="118" t="s">
        <v>574</v>
      </c>
      <c r="G45" s="116"/>
      <c r="H45" s="54" t="s">
        <v>463</v>
      </c>
      <c r="I45" s="104"/>
      <c r="J45" s="104"/>
      <c r="K45" s="104"/>
      <c r="L45" s="103"/>
      <c r="M45" s="103"/>
      <c r="N45" s="103"/>
      <c r="O45" s="103"/>
      <c r="P45" s="104"/>
      <c r="Q45" s="103"/>
      <c r="R45" s="103"/>
      <c r="S45" s="104"/>
      <c r="T45" s="104"/>
      <c r="U45" s="104"/>
      <c r="V45" s="104"/>
      <c r="W45" s="104"/>
      <c r="X45" s="104"/>
      <c r="Y45" s="103"/>
      <c r="Z45" s="103"/>
      <c r="AA45" s="103"/>
      <c r="AB45" s="111"/>
      <c r="AC45" s="104"/>
      <c r="AD45" s="110"/>
      <c r="AE45" s="110"/>
      <c r="AF45" s="112"/>
      <c r="AG45" s="104"/>
      <c r="AH45" s="113"/>
      <c r="AI45" s="112"/>
      <c r="AJ45" s="104"/>
      <c r="AK45" s="109"/>
      <c r="AL45" s="99"/>
    </row>
    <row r="46" spans="1:38" customFormat="1" ht="165" x14ac:dyDescent="0.25">
      <c r="A46" s="113"/>
      <c r="B46" s="115"/>
      <c r="C46" s="60"/>
      <c r="D46" s="60"/>
      <c r="E46" s="104"/>
      <c r="F46" s="118"/>
      <c r="G46" s="116"/>
      <c r="H46" s="54" t="s">
        <v>576</v>
      </c>
      <c r="I46" s="104"/>
      <c r="J46" s="104"/>
      <c r="K46" s="104"/>
      <c r="L46" s="103"/>
      <c r="M46" s="103"/>
      <c r="N46" s="103"/>
      <c r="O46" s="103"/>
      <c r="P46" s="68" t="s">
        <v>580</v>
      </c>
      <c r="Q46" s="59" t="s">
        <v>277</v>
      </c>
      <c r="R46" s="59" t="s">
        <v>539</v>
      </c>
      <c r="S46" s="62" t="s">
        <v>581</v>
      </c>
      <c r="T46" s="62" t="s">
        <v>87</v>
      </c>
      <c r="U46" s="62" t="s">
        <v>644</v>
      </c>
      <c r="V46" s="68" t="s">
        <v>661</v>
      </c>
      <c r="W46" s="104"/>
      <c r="X46" s="104"/>
      <c r="Y46" s="103"/>
      <c r="Z46" s="103"/>
      <c r="AA46" s="103"/>
      <c r="AB46" s="111"/>
      <c r="AC46" s="104"/>
      <c r="AD46" s="103"/>
      <c r="AE46" s="103"/>
      <c r="AF46" s="59"/>
      <c r="AG46" s="69"/>
      <c r="AH46" s="59"/>
      <c r="AI46" s="59"/>
      <c r="AJ46" s="59"/>
      <c r="AK46" s="82" t="s">
        <v>821</v>
      </c>
      <c r="AL46" s="84" t="s">
        <v>858</v>
      </c>
    </row>
    <row r="47" spans="1:38" ht="57.75" customHeight="1" x14ac:dyDescent="0.25">
      <c r="A47" s="113">
        <v>14</v>
      </c>
      <c r="B47" s="127" t="s">
        <v>24</v>
      </c>
      <c r="C47" s="60" t="s">
        <v>47</v>
      </c>
      <c r="D47" s="60" t="s">
        <v>37</v>
      </c>
      <c r="E47" s="104" t="s">
        <v>61</v>
      </c>
      <c r="F47" s="48" t="s">
        <v>393</v>
      </c>
      <c r="G47" s="104" t="s">
        <v>392</v>
      </c>
      <c r="H47" s="65" t="s">
        <v>274</v>
      </c>
      <c r="I47" s="104" t="s">
        <v>69</v>
      </c>
      <c r="J47" s="104" t="s">
        <v>72</v>
      </c>
      <c r="K47" s="104" t="s">
        <v>227</v>
      </c>
      <c r="L47" s="103"/>
      <c r="M47" s="103"/>
      <c r="N47" s="103">
        <f t="shared" ref="N47" si="26">L47*M47</f>
        <v>0</v>
      </c>
      <c r="O47" s="103" t="s">
        <v>79</v>
      </c>
      <c r="P47" s="129" t="s">
        <v>397</v>
      </c>
      <c r="Q47" s="128" t="s">
        <v>261</v>
      </c>
      <c r="R47" s="104" t="s">
        <v>401</v>
      </c>
      <c r="S47" s="104" t="s">
        <v>402</v>
      </c>
      <c r="T47" s="104" t="s">
        <v>87</v>
      </c>
      <c r="U47" s="103" t="s">
        <v>674</v>
      </c>
      <c r="V47" s="104" t="s">
        <v>675</v>
      </c>
      <c r="W47" s="104" t="s">
        <v>72</v>
      </c>
      <c r="X47" s="104" t="s">
        <v>227</v>
      </c>
      <c r="Y47" s="103"/>
      <c r="Z47" s="103"/>
      <c r="AA47" s="103">
        <f t="shared" ref="AA47" si="27">Y47*Z47</f>
        <v>0</v>
      </c>
      <c r="AB47" s="111" t="s">
        <v>79</v>
      </c>
      <c r="AC47" s="104" t="s">
        <v>221</v>
      </c>
      <c r="AD47" s="104" t="s">
        <v>406</v>
      </c>
      <c r="AE47" s="104"/>
      <c r="AF47" s="105" t="s">
        <v>679</v>
      </c>
      <c r="AG47" s="153" t="s">
        <v>680</v>
      </c>
      <c r="AH47" s="105" t="s">
        <v>93</v>
      </c>
      <c r="AI47" s="107" t="s">
        <v>681</v>
      </c>
      <c r="AJ47" s="104" t="s">
        <v>407</v>
      </c>
      <c r="AK47" s="155" t="s">
        <v>822</v>
      </c>
      <c r="AL47" s="97" t="s">
        <v>857</v>
      </c>
    </row>
    <row r="48" spans="1:38" ht="57" x14ac:dyDescent="0.25">
      <c r="A48" s="113"/>
      <c r="B48" s="127"/>
      <c r="C48" s="60"/>
      <c r="D48" s="60"/>
      <c r="E48" s="104"/>
      <c r="F48" s="48" t="s">
        <v>394</v>
      </c>
      <c r="G48" s="104"/>
      <c r="H48" s="65" t="s">
        <v>395</v>
      </c>
      <c r="I48" s="104"/>
      <c r="J48" s="104"/>
      <c r="K48" s="104"/>
      <c r="L48" s="103"/>
      <c r="M48" s="103"/>
      <c r="N48" s="103"/>
      <c r="O48" s="103"/>
      <c r="P48" s="129"/>
      <c r="Q48" s="128"/>
      <c r="R48" s="104"/>
      <c r="S48" s="104"/>
      <c r="T48" s="104"/>
      <c r="U48" s="103"/>
      <c r="V48" s="104"/>
      <c r="W48" s="104"/>
      <c r="X48" s="104"/>
      <c r="Y48" s="103"/>
      <c r="Z48" s="103"/>
      <c r="AA48" s="103"/>
      <c r="AB48" s="111"/>
      <c r="AC48" s="104"/>
      <c r="AD48" s="104"/>
      <c r="AE48" s="104"/>
      <c r="AF48" s="106"/>
      <c r="AG48" s="154"/>
      <c r="AH48" s="106"/>
      <c r="AI48" s="108"/>
      <c r="AJ48" s="104"/>
      <c r="AK48" s="149"/>
      <c r="AL48" s="99"/>
    </row>
    <row r="49" spans="1:38" ht="156.75" x14ac:dyDescent="0.25">
      <c r="A49" s="113"/>
      <c r="B49" s="127"/>
      <c r="C49" s="60"/>
      <c r="D49" s="60"/>
      <c r="E49" s="104"/>
      <c r="F49" s="43"/>
      <c r="G49" s="104"/>
      <c r="H49" s="65" t="s">
        <v>396</v>
      </c>
      <c r="I49" s="104"/>
      <c r="J49" s="104"/>
      <c r="K49" s="104"/>
      <c r="L49" s="103"/>
      <c r="M49" s="103"/>
      <c r="N49" s="103"/>
      <c r="O49" s="103"/>
      <c r="P49" s="74" t="s">
        <v>398</v>
      </c>
      <c r="Q49" s="59" t="s">
        <v>277</v>
      </c>
      <c r="R49" s="62" t="s">
        <v>401</v>
      </c>
      <c r="S49" s="65" t="s">
        <v>403</v>
      </c>
      <c r="T49" s="62" t="s">
        <v>87</v>
      </c>
      <c r="U49" s="59" t="s">
        <v>674</v>
      </c>
      <c r="V49" s="68" t="s">
        <v>676</v>
      </c>
      <c r="W49" s="104"/>
      <c r="X49" s="104"/>
      <c r="Y49" s="103"/>
      <c r="Z49" s="103"/>
      <c r="AA49" s="103"/>
      <c r="AB49" s="111"/>
      <c r="AC49" s="104"/>
      <c r="AD49" s="103"/>
      <c r="AE49" s="103"/>
      <c r="AF49" s="59"/>
      <c r="AG49" s="69"/>
      <c r="AH49" s="59"/>
      <c r="AI49" s="59"/>
      <c r="AJ49" s="59"/>
      <c r="AK49" s="81" t="s">
        <v>823</v>
      </c>
      <c r="AL49" s="84" t="s">
        <v>859</v>
      </c>
    </row>
    <row r="50" spans="1:38" ht="185.25" x14ac:dyDescent="0.25">
      <c r="A50" s="113"/>
      <c r="B50" s="127"/>
      <c r="C50" s="60"/>
      <c r="D50" s="60"/>
      <c r="E50" s="104"/>
      <c r="F50" s="43"/>
      <c r="G50" s="104"/>
      <c r="H50" s="59"/>
      <c r="I50" s="104"/>
      <c r="J50" s="104"/>
      <c r="K50" s="104"/>
      <c r="L50" s="103"/>
      <c r="M50" s="103"/>
      <c r="N50" s="103"/>
      <c r="O50" s="103"/>
      <c r="P50" s="74" t="s">
        <v>399</v>
      </c>
      <c r="Q50" s="59" t="s">
        <v>277</v>
      </c>
      <c r="R50" s="62" t="s">
        <v>401</v>
      </c>
      <c r="S50" s="65" t="s">
        <v>404</v>
      </c>
      <c r="T50" s="62" t="s">
        <v>87</v>
      </c>
      <c r="U50" s="59" t="s">
        <v>674</v>
      </c>
      <c r="V50" s="68" t="s">
        <v>677</v>
      </c>
      <c r="W50" s="104"/>
      <c r="X50" s="104"/>
      <c r="Y50" s="103"/>
      <c r="Z50" s="103"/>
      <c r="AA50" s="103"/>
      <c r="AB50" s="111"/>
      <c r="AC50" s="104"/>
      <c r="AD50" s="103"/>
      <c r="AE50" s="103"/>
      <c r="AF50" s="59"/>
      <c r="AG50" s="69"/>
      <c r="AH50" s="59"/>
      <c r="AI50" s="59"/>
      <c r="AJ50" s="59"/>
      <c r="AK50" s="81" t="s">
        <v>824</v>
      </c>
      <c r="AL50" s="84" t="s">
        <v>859</v>
      </c>
    </row>
    <row r="51" spans="1:38" s="29" customFormat="1" ht="93" customHeight="1" x14ac:dyDescent="0.25">
      <c r="A51" s="113"/>
      <c r="B51" s="127"/>
      <c r="C51" s="60"/>
      <c r="D51" s="60"/>
      <c r="E51" s="104"/>
      <c r="F51" s="43"/>
      <c r="G51" s="104"/>
      <c r="H51" s="59"/>
      <c r="I51" s="104"/>
      <c r="J51" s="104"/>
      <c r="K51" s="104"/>
      <c r="L51" s="103"/>
      <c r="M51" s="103"/>
      <c r="N51" s="103"/>
      <c r="O51" s="103"/>
      <c r="P51" s="74" t="s">
        <v>400</v>
      </c>
      <c r="Q51" s="65" t="s">
        <v>261</v>
      </c>
      <c r="R51" s="62" t="s">
        <v>401</v>
      </c>
      <c r="S51" s="65" t="s">
        <v>405</v>
      </c>
      <c r="T51" s="62" t="s">
        <v>87</v>
      </c>
      <c r="U51" s="59" t="s">
        <v>674</v>
      </c>
      <c r="V51" s="68" t="s">
        <v>678</v>
      </c>
      <c r="W51" s="104"/>
      <c r="X51" s="104"/>
      <c r="Y51" s="103"/>
      <c r="Z51" s="103"/>
      <c r="AA51" s="103"/>
      <c r="AB51" s="111"/>
      <c r="AC51" s="104"/>
      <c r="AD51" s="103"/>
      <c r="AE51" s="103"/>
      <c r="AF51" s="59"/>
      <c r="AG51" s="69"/>
      <c r="AH51" s="59"/>
      <c r="AI51" s="59"/>
      <c r="AJ51" s="59"/>
      <c r="AK51" s="81" t="s">
        <v>825</v>
      </c>
      <c r="AL51" s="84" t="s">
        <v>859</v>
      </c>
    </row>
    <row r="52" spans="1:38" ht="203.25" customHeight="1" x14ac:dyDescent="0.25">
      <c r="A52" s="113">
        <v>15</v>
      </c>
      <c r="B52" s="127" t="s">
        <v>25</v>
      </c>
      <c r="C52" s="60" t="s">
        <v>47</v>
      </c>
      <c r="D52" s="60" t="s">
        <v>37</v>
      </c>
      <c r="E52" s="104" t="s">
        <v>61</v>
      </c>
      <c r="F52" s="48" t="s">
        <v>393</v>
      </c>
      <c r="G52" s="104" t="s">
        <v>409</v>
      </c>
      <c r="H52" s="65" t="s">
        <v>274</v>
      </c>
      <c r="I52" s="104" t="s">
        <v>69</v>
      </c>
      <c r="J52" s="104" t="s">
        <v>72</v>
      </c>
      <c r="K52" s="104" t="s">
        <v>227</v>
      </c>
      <c r="L52" s="103"/>
      <c r="M52" s="103"/>
      <c r="N52" s="103">
        <f t="shared" ref="N52" si="28">L52*M52</f>
        <v>0</v>
      </c>
      <c r="O52" s="103" t="s">
        <v>79</v>
      </c>
      <c r="P52" s="71" t="s">
        <v>410</v>
      </c>
      <c r="Q52" s="65" t="s">
        <v>261</v>
      </c>
      <c r="R52" s="62" t="s">
        <v>401</v>
      </c>
      <c r="S52" s="62" t="s">
        <v>414</v>
      </c>
      <c r="T52" s="64" t="s">
        <v>87</v>
      </c>
      <c r="U52" s="64" t="s">
        <v>682</v>
      </c>
      <c r="V52" s="67" t="s">
        <v>683</v>
      </c>
      <c r="W52" s="104" t="s">
        <v>72</v>
      </c>
      <c r="X52" s="104" t="s">
        <v>227</v>
      </c>
      <c r="Y52" s="103"/>
      <c r="Z52" s="103"/>
      <c r="AA52" s="103">
        <f t="shared" ref="AA52" si="29">Y52*Z52</f>
        <v>0</v>
      </c>
      <c r="AB52" s="111" t="s">
        <v>79</v>
      </c>
      <c r="AC52" s="104" t="s">
        <v>221</v>
      </c>
      <c r="AD52" s="104" t="s">
        <v>406</v>
      </c>
      <c r="AE52" s="104"/>
      <c r="AF52" s="53" t="s">
        <v>686</v>
      </c>
      <c r="AG52" s="67" t="s">
        <v>680</v>
      </c>
      <c r="AH52" s="53" t="s">
        <v>93</v>
      </c>
      <c r="AI52" s="64" t="s">
        <v>687</v>
      </c>
      <c r="AJ52" s="62" t="s">
        <v>407</v>
      </c>
      <c r="AK52" s="84" t="s">
        <v>826</v>
      </c>
      <c r="AL52" s="84" t="s">
        <v>857</v>
      </c>
    </row>
    <row r="53" spans="1:38" ht="180" x14ac:dyDescent="0.25">
      <c r="A53" s="113"/>
      <c r="B53" s="127"/>
      <c r="C53" s="60"/>
      <c r="D53" s="60"/>
      <c r="E53" s="104"/>
      <c r="F53" s="48" t="s">
        <v>394</v>
      </c>
      <c r="G53" s="104"/>
      <c r="H53" s="65" t="s">
        <v>395</v>
      </c>
      <c r="I53" s="104"/>
      <c r="J53" s="104"/>
      <c r="K53" s="104"/>
      <c r="L53" s="103"/>
      <c r="M53" s="103"/>
      <c r="N53" s="103"/>
      <c r="O53" s="103"/>
      <c r="P53" s="71" t="s">
        <v>411</v>
      </c>
      <c r="Q53" s="65" t="s">
        <v>261</v>
      </c>
      <c r="R53" s="62" t="s">
        <v>401</v>
      </c>
      <c r="S53" s="62" t="s">
        <v>415</v>
      </c>
      <c r="T53" s="64" t="s">
        <v>87</v>
      </c>
      <c r="U53" s="64" t="s">
        <v>682</v>
      </c>
      <c r="V53" s="67" t="s">
        <v>683</v>
      </c>
      <c r="W53" s="104"/>
      <c r="X53" s="104"/>
      <c r="Y53" s="103"/>
      <c r="Z53" s="103"/>
      <c r="AA53" s="103"/>
      <c r="AB53" s="111"/>
      <c r="AC53" s="104"/>
      <c r="AD53" s="104" t="s">
        <v>418</v>
      </c>
      <c r="AE53" s="104"/>
      <c r="AF53" s="62" t="s">
        <v>674</v>
      </c>
      <c r="AG53" s="68" t="s">
        <v>688</v>
      </c>
      <c r="AH53" s="62" t="s">
        <v>93</v>
      </c>
      <c r="AI53" s="62" t="s">
        <v>689</v>
      </c>
      <c r="AJ53" s="59"/>
      <c r="AK53" s="84" t="s">
        <v>827</v>
      </c>
      <c r="AL53" s="84" t="s">
        <v>857</v>
      </c>
    </row>
    <row r="54" spans="1:38" ht="142.5" x14ac:dyDescent="0.25">
      <c r="A54" s="113"/>
      <c r="B54" s="127"/>
      <c r="C54" s="60"/>
      <c r="D54" s="60"/>
      <c r="E54" s="104"/>
      <c r="F54" s="43"/>
      <c r="G54" s="104"/>
      <c r="H54" s="65" t="s">
        <v>396</v>
      </c>
      <c r="I54" s="104"/>
      <c r="J54" s="104"/>
      <c r="K54" s="104"/>
      <c r="L54" s="103"/>
      <c r="M54" s="103"/>
      <c r="N54" s="103"/>
      <c r="O54" s="103"/>
      <c r="P54" s="71" t="s">
        <v>412</v>
      </c>
      <c r="Q54" s="65" t="s">
        <v>261</v>
      </c>
      <c r="R54" s="62" t="s">
        <v>401</v>
      </c>
      <c r="S54" s="62" t="s">
        <v>416</v>
      </c>
      <c r="T54" s="62" t="s">
        <v>87</v>
      </c>
      <c r="U54" s="59" t="s">
        <v>674</v>
      </c>
      <c r="V54" s="68" t="s">
        <v>684</v>
      </c>
      <c r="W54" s="104"/>
      <c r="X54" s="104"/>
      <c r="Y54" s="103"/>
      <c r="Z54" s="103"/>
      <c r="AA54" s="103"/>
      <c r="AB54" s="111"/>
      <c r="AC54" s="104"/>
      <c r="AD54" s="103"/>
      <c r="AE54" s="103"/>
      <c r="AF54" s="59"/>
      <c r="AG54" s="69"/>
      <c r="AH54" s="59"/>
      <c r="AI54" s="59"/>
      <c r="AJ54" s="59"/>
      <c r="AK54" s="84" t="s">
        <v>828</v>
      </c>
      <c r="AL54" s="84" t="s">
        <v>768</v>
      </c>
    </row>
    <row r="55" spans="1:38" ht="268.5" customHeight="1" x14ac:dyDescent="0.25">
      <c r="A55" s="113"/>
      <c r="B55" s="127"/>
      <c r="C55" s="60"/>
      <c r="D55" s="60"/>
      <c r="E55" s="104"/>
      <c r="F55" s="43"/>
      <c r="G55" s="104"/>
      <c r="H55" s="65" t="s">
        <v>327</v>
      </c>
      <c r="I55" s="104"/>
      <c r="J55" s="104"/>
      <c r="K55" s="104"/>
      <c r="L55" s="103"/>
      <c r="M55" s="103"/>
      <c r="N55" s="103"/>
      <c r="O55" s="103"/>
      <c r="P55" s="71" t="s">
        <v>413</v>
      </c>
      <c r="Q55" s="65" t="s">
        <v>261</v>
      </c>
      <c r="R55" s="59" t="s">
        <v>305</v>
      </c>
      <c r="S55" s="62" t="s">
        <v>417</v>
      </c>
      <c r="T55" s="62" t="s">
        <v>87</v>
      </c>
      <c r="U55" s="59" t="s">
        <v>674</v>
      </c>
      <c r="V55" s="69" t="s">
        <v>685</v>
      </c>
      <c r="W55" s="104"/>
      <c r="X55" s="104"/>
      <c r="Y55" s="103"/>
      <c r="Z55" s="103"/>
      <c r="AA55" s="103"/>
      <c r="AB55" s="111"/>
      <c r="AC55" s="104"/>
      <c r="AD55" s="103"/>
      <c r="AE55" s="103"/>
      <c r="AF55" s="59"/>
      <c r="AG55" s="69"/>
      <c r="AH55" s="59"/>
      <c r="AI55" s="59"/>
      <c r="AJ55" s="59"/>
      <c r="AK55" s="84" t="s">
        <v>829</v>
      </c>
      <c r="AL55" s="84" t="s">
        <v>769</v>
      </c>
    </row>
    <row r="56" spans="1:38" ht="138" customHeight="1" x14ac:dyDescent="0.25">
      <c r="A56" s="113">
        <v>16</v>
      </c>
      <c r="B56" s="115" t="s">
        <v>29</v>
      </c>
      <c r="C56" s="60" t="s">
        <v>47</v>
      </c>
      <c r="D56" s="60" t="s">
        <v>41</v>
      </c>
      <c r="E56" s="104" t="s">
        <v>59</v>
      </c>
      <c r="F56" s="48" t="s">
        <v>424</v>
      </c>
      <c r="G56" s="104" t="s">
        <v>423</v>
      </c>
      <c r="H56" s="65" t="s">
        <v>433</v>
      </c>
      <c r="I56" s="104" t="s">
        <v>69</v>
      </c>
      <c r="J56" s="104" t="s">
        <v>72</v>
      </c>
      <c r="K56" s="104" t="s">
        <v>227</v>
      </c>
      <c r="L56" s="103"/>
      <c r="M56" s="103"/>
      <c r="N56" s="103">
        <f t="shared" ref="N56" si="30">L56*M56</f>
        <v>0</v>
      </c>
      <c r="O56" s="103" t="s">
        <v>79</v>
      </c>
      <c r="P56" s="104" t="s">
        <v>434</v>
      </c>
      <c r="Q56" s="150" t="s">
        <v>261</v>
      </c>
      <c r="R56" s="150" t="s">
        <v>313</v>
      </c>
      <c r="S56" s="151" t="s">
        <v>435</v>
      </c>
      <c r="T56" s="115" t="s">
        <v>87</v>
      </c>
      <c r="U56" s="115" t="s">
        <v>690</v>
      </c>
      <c r="V56" s="116" t="s">
        <v>691</v>
      </c>
      <c r="W56" s="104" t="s">
        <v>72</v>
      </c>
      <c r="X56" s="104" t="s">
        <v>227</v>
      </c>
      <c r="Y56" s="103"/>
      <c r="Z56" s="103"/>
      <c r="AA56" s="103">
        <f t="shared" ref="AA56" si="31">Y56*Z56</f>
        <v>0</v>
      </c>
      <c r="AB56" s="111" t="s">
        <v>79</v>
      </c>
      <c r="AC56" s="104" t="s">
        <v>221</v>
      </c>
      <c r="AD56" s="104" t="s">
        <v>436</v>
      </c>
      <c r="AE56" s="104"/>
      <c r="AF56" s="115" t="s">
        <v>693</v>
      </c>
      <c r="AG56" s="116" t="s">
        <v>694</v>
      </c>
      <c r="AH56" s="152" t="s">
        <v>93</v>
      </c>
      <c r="AI56" s="115" t="s">
        <v>695</v>
      </c>
      <c r="AJ56" s="112" t="s">
        <v>437</v>
      </c>
      <c r="AK56" s="104" t="s">
        <v>830</v>
      </c>
      <c r="AL56" s="102" t="s">
        <v>770</v>
      </c>
    </row>
    <row r="57" spans="1:38" ht="51" customHeight="1" x14ac:dyDescent="0.25">
      <c r="A57" s="113"/>
      <c r="B57" s="115"/>
      <c r="C57" s="60"/>
      <c r="D57" s="60"/>
      <c r="E57" s="104"/>
      <c r="F57" s="48" t="s">
        <v>425</v>
      </c>
      <c r="G57" s="104"/>
      <c r="H57" s="65" t="s">
        <v>429</v>
      </c>
      <c r="I57" s="104"/>
      <c r="J57" s="104"/>
      <c r="K57" s="104"/>
      <c r="L57" s="103"/>
      <c r="M57" s="103"/>
      <c r="N57" s="103"/>
      <c r="O57" s="103"/>
      <c r="P57" s="104"/>
      <c r="Q57" s="150"/>
      <c r="R57" s="150"/>
      <c r="S57" s="151"/>
      <c r="T57" s="115"/>
      <c r="U57" s="115"/>
      <c r="V57" s="116"/>
      <c r="W57" s="104"/>
      <c r="X57" s="104"/>
      <c r="Y57" s="103"/>
      <c r="Z57" s="103"/>
      <c r="AA57" s="103"/>
      <c r="AB57" s="111"/>
      <c r="AC57" s="104"/>
      <c r="AD57" s="104"/>
      <c r="AE57" s="104"/>
      <c r="AF57" s="115"/>
      <c r="AG57" s="116"/>
      <c r="AH57" s="152"/>
      <c r="AI57" s="115"/>
      <c r="AJ57" s="112"/>
      <c r="AK57" s="104"/>
      <c r="AL57" s="102"/>
    </row>
    <row r="58" spans="1:38" ht="28.5" customHeight="1" x14ac:dyDescent="0.25">
      <c r="A58" s="113"/>
      <c r="B58" s="115"/>
      <c r="C58" s="60"/>
      <c r="D58" s="60"/>
      <c r="E58" s="104"/>
      <c r="F58" s="48" t="s">
        <v>426</v>
      </c>
      <c r="G58" s="104"/>
      <c r="H58" s="65" t="s">
        <v>430</v>
      </c>
      <c r="I58" s="104"/>
      <c r="J58" s="104"/>
      <c r="K58" s="104"/>
      <c r="L58" s="103"/>
      <c r="M58" s="103"/>
      <c r="N58" s="103"/>
      <c r="O58" s="103"/>
      <c r="P58" s="104"/>
      <c r="Q58" s="150"/>
      <c r="R58" s="150"/>
      <c r="S58" s="151"/>
      <c r="T58" s="115"/>
      <c r="U58" s="115"/>
      <c r="V58" s="116"/>
      <c r="W58" s="104"/>
      <c r="X58" s="104"/>
      <c r="Y58" s="103"/>
      <c r="Z58" s="103"/>
      <c r="AA58" s="103"/>
      <c r="AB58" s="111"/>
      <c r="AC58" s="104"/>
      <c r="AD58" s="104"/>
      <c r="AE58" s="104"/>
      <c r="AF58" s="115"/>
      <c r="AG58" s="116"/>
      <c r="AH58" s="152"/>
      <c r="AI58" s="115"/>
      <c r="AJ58" s="112"/>
      <c r="AK58" s="104"/>
      <c r="AL58" s="102"/>
    </row>
    <row r="59" spans="1:38" ht="28.5" x14ac:dyDescent="0.25">
      <c r="A59" s="113"/>
      <c r="B59" s="115"/>
      <c r="C59" s="60"/>
      <c r="D59" s="60"/>
      <c r="E59" s="104"/>
      <c r="F59" s="48" t="s">
        <v>427</v>
      </c>
      <c r="G59" s="104"/>
      <c r="H59" s="65" t="s">
        <v>431</v>
      </c>
      <c r="I59" s="104"/>
      <c r="J59" s="104"/>
      <c r="K59" s="104"/>
      <c r="L59" s="103"/>
      <c r="M59" s="103"/>
      <c r="N59" s="103"/>
      <c r="O59" s="103"/>
      <c r="P59" s="104"/>
      <c r="Q59" s="150"/>
      <c r="R59" s="150"/>
      <c r="S59" s="151"/>
      <c r="T59" s="115"/>
      <c r="U59" s="115"/>
      <c r="V59" s="116"/>
      <c r="W59" s="104"/>
      <c r="X59" s="104"/>
      <c r="Y59" s="103"/>
      <c r="Z59" s="103"/>
      <c r="AA59" s="103"/>
      <c r="AB59" s="111"/>
      <c r="AC59" s="104"/>
      <c r="AD59" s="104"/>
      <c r="AE59" s="104"/>
      <c r="AF59" s="115"/>
      <c r="AG59" s="116"/>
      <c r="AH59" s="152"/>
      <c r="AI59" s="115"/>
      <c r="AJ59" s="112"/>
      <c r="AK59" s="104"/>
      <c r="AL59" s="102"/>
    </row>
    <row r="60" spans="1:38" s="29" customFormat="1" ht="28.5" x14ac:dyDescent="0.25">
      <c r="A60" s="113"/>
      <c r="B60" s="115"/>
      <c r="C60" s="60"/>
      <c r="D60" s="60"/>
      <c r="E60" s="104"/>
      <c r="F60" s="48" t="s">
        <v>428</v>
      </c>
      <c r="G60" s="104"/>
      <c r="H60" s="65" t="s">
        <v>432</v>
      </c>
      <c r="I60" s="104"/>
      <c r="J60" s="104"/>
      <c r="K60" s="104"/>
      <c r="L60" s="103"/>
      <c r="M60" s="103"/>
      <c r="N60" s="103"/>
      <c r="O60" s="103"/>
      <c r="P60" s="104"/>
      <c r="Q60" s="150"/>
      <c r="R60" s="150"/>
      <c r="S60" s="151"/>
      <c r="T60" s="115"/>
      <c r="U60" s="115"/>
      <c r="V60" s="116"/>
      <c r="W60" s="104"/>
      <c r="X60" s="104"/>
      <c r="Y60" s="103"/>
      <c r="Z60" s="103"/>
      <c r="AA60" s="103"/>
      <c r="AB60" s="111"/>
      <c r="AC60" s="104"/>
      <c r="AD60" s="104"/>
      <c r="AE60" s="104"/>
      <c r="AF60" s="115"/>
      <c r="AG60" s="116"/>
      <c r="AH60" s="152"/>
      <c r="AI60" s="115"/>
      <c r="AJ60" s="112"/>
      <c r="AK60" s="104"/>
      <c r="AL60" s="102"/>
    </row>
    <row r="61" spans="1:38" ht="156.75" customHeight="1" x14ac:dyDescent="0.25">
      <c r="A61" s="113">
        <v>17</v>
      </c>
      <c r="B61" s="115" t="s">
        <v>29</v>
      </c>
      <c r="C61" s="60" t="s">
        <v>47</v>
      </c>
      <c r="D61" s="60" t="s">
        <v>41</v>
      </c>
      <c r="E61" s="104" t="s">
        <v>60</v>
      </c>
      <c r="F61" s="48" t="s">
        <v>424</v>
      </c>
      <c r="G61" s="104" t="s">
        <v>440</v>
      </c>
      <c r="H61" s="65" t="s">
        <v>433</v>
      </c>
      <c r="I61" s="104" t="s">
        <v>69</v>
      </c>
      <c r="J61" s="104" t="s">
        <v>72</v>
      </c>
      <c r="K61" s="104" t="s">
        <v>228</v>
      </c>
      <c r="L61" s="103"/>
      <c r="M61" s="103"/>
      <c r="N61" s="103">
        <f t="shared" ref="N61" si="32">L61*M61</f>
        <v>0</v>
      </c>
      <c r="O61" s="103" t="s">
        <v>80</v>
      </c>
      <c r="P61" s="104" t="s">
        <v>441</v>
      </c>
      <c r="Q61" s="151" t="s">
        <v>261</v>
      </c>
      <c r="R61" s="151" t="s">
        <v>313</v>
      </c>
      <c r="S61" s="151" t="s">
        <v>442</v>
      </c>
      <c r="T61" s="115" t="s">
        <v>87</v>
      </c>
      <c r="U61" s="152"/>
      <c r="V61" s="116" t="s">
        <v>692</v>
      </c>
      <c r="W61" s="104" t="s">
        <v>72</v>
      </c>
      <c r="X61" s="104" t="s">
        <v>228</v>
      </c>
      <c r="Y61" s="103"/>
      <c r="Z61" s="103"/>
      <c r="AA61" s="103">
        <f t="shared" ref="AA61" si="33">Y61*Z61</f>
        <v>0</v>
      </c>
      <c r="AB61" s="103" t="s">
        <v>80</v>
      </c>
      <c r="AC61" s="104" t="s">
        <v>221</v>
      </c>
      <c r="AD61" s="104" t="s">
        <v>443</v>
      </c>
      <c r="AE61" s="104"/>
      <c r="AF61" s="115" t="s">
        <v>693</v>
      </c>
      <c r="AG61" s="116" t="s">
        <v>696</v>
      </c>
      <c r="AH61" s="152" t="s">
        <v>93</v>
      </c>
      <c r="AI61" s="156"/>
      <c r="AJ61" s="112" t="s">
        <v>437</v>
      </c>
      <c r="AK61" s="104" t="s">
        <v>831</v>
      </c>
      <c r="AL61" s="102" t="s">
        <v>866</v>
      </c>
    </row>
    <row r="62" spans="1:38" ht="27" customHeight="1" x14ac:dyDescent="0.25">
      <c r="A62" s="113"/>
      <c r="B62" s="115"/>
      <c r="C62" s="60"/>
      <c r="D62" s="60"/>
      <c r="E62" s="104"/>
      <c r="F62" s="48" t="s">
        <v>425</v>
      </c>
      <c r="G62" s="104"/>
      <c r="H62" s="65" t="s">
        <v>429</v>
      </c>
      <c r="I62" s="104"/>
      <c r="J62" s="104"/>
      <c r="K62" s="104"/>
      <c r="L62" s="103"/>
      <c r="M62" s="103"/>
      <c r="N62" s="103"/>
      <c r="O62" s="103"/>
      <c r="P62" s="104"/>
      <c r="Q62" s="151"/>
      <c r="R62" s="151"/>
      <c r="S62" s="151"/>
      <c r="T62" s="115"/>
      <c r="U62" s="152"/>
      <c r="V62" s="116"/>
      <c r="W62" s="104"/>
      <c r="X62" s="104"/>
      <c r="Y62" s="103"/>
      <c r="Z62" s="103"/>
      <c r="AA62" s="103"/>
      <c r="AB62" s="103"/>
      <c r="AC62" s="104"/>
      <c r="AD62" s="104"/>
      <c r="AE62" s="104"/>
      <c r="AF62" s="115"/>
      <c r="AG62" s="116"/>
      <c r="AH62" s="152"/>
      <c r="AI62" s="156"/>
      <c r="AJ62" s="112"/>
      <c r="AK62" s="104"/>
      <c r="AL62" s="102"/>
    </row>
    <row r="63" spans="1:38" ht="35.25" customHeight="1" x14ac:dyDescent="0.25">
      <c r="A63" s="113"/>
      <c r="B63" s="115"/>
      <c r="C63" s="60"/>
      <c r="D63" s="60"/>
      <c r="E63" s="104"/>
      <c r="F63" s="48" t="s">
        <v>426</v>
      </c>
      <c r="G63" s="104"/>
      <c r="H63" s="65" t="s">
        <v>430</v>
      </c>
      <c r="I63" s="104"/>
      <c r="J63" s="104"/>
      <c r="K63" s="104"/>
      <c r="L63" s="103"/>
      <c r="M63" s="103"/>
      <c r="N63" s="103"/>
      <c r="O63" s="103"/>
      <c r="P63" s="104"/>
      <c r="Q63" s="151"/>
      <c r="R63" s="151"/>
      <c r="S63" s="151"/>
      <c r="T63" s="115"/>
      <c r="U63" s="152"/>
      <c r="V63" s="116"/>
      <c r="W63" s="104"/>
      <c r="X63" s="104"/>
      <c r="Y63" s="103"/>
      <c r="Z63" s="103"/>
      <c r="AA63" s="103"/>
      <c r="AB63" s="103"/>
      <c r="AC63" s="104"/>
      <c r="AD63" s="104"/>
      <c r="AE63" s="104"/>
      <c r="AF63" s="115"/>
      <c r="AG63" s="116"/>
      <c r="AH63" s="152"/>
      <c r="AI63" s="156"/>
      <c r="AJ63" s="112"/>
      <c r="AK63" s="104"/>
      <c r="AL63" s="102"/>
    </row>
    <row r="64" spans="1:38" ht="28.5" x14ac:dyDescent="0.25">
      <c r="A64" s="113"/>
      <c r="B64" s="115"/>
      <c r="C64" s="60"/>
      <c r="D64" s="60"/>
      <c r="E64" s="104"/>
      <c r="F64" s="48" t="s">
        <v>427</v>
      </c>
      <c r="G64" s="104"/>
      <c r="H64" s="65" t="s">
        <v>431</v>
      </c>
      <c r="I64" s="104"/>
      <c r="J64" s="104"/>
      <c r="K64" s="104"/>
      <c r="L64" s="103"/>
      <c r="M64" s="103"/>
      <c r="N64" s="103"/>
      <c r="O64" s="103"/>
      <c r="P64" s="104"/>
      <c r="Q64" s="151"/>
      <c r="R64" s="151"/>
      <c r="S64" s="151"/>
      <c r="T64" s="115"/>
      <c r="U64" s="152"/>
      <c r="V64" s="116"/>
      <c r="W64" s="104"/>
      <c r="X64" s="104"/>
      <c r="Y64" s="103"/>
      <c r="Z64" s="103"/>
      <c r="AA64" s="103"/>
      <c r="AB64" s="103"/>
      <c r="AC64" s="104"/>
      <c r="AD64" s="104"/>
      <c r="AE64" s="104"/>
      <c r="AF64" s="115"/>
      <c r="AG64" s="116"/>
      <c r="AH64" s="152"/>
      <c r="AI64" s="156"/>
      <c r="AJ64" s="112"/>
      <c r="AK64" s="104"/>
      <c r="AL64" s="102"/>
    </row>
    <row r="65" spans="1:55" s="29" customFormat="1" ht="28.5" x14ac:dyDescent="0.25">
      <c r="A65" s="113"/>
      <c r="B65" s="115"/>
      <c r="C65" s="60"/>
      <c r="D65" s="60"/>
      <c r="E65" s="104"/>
      <c r="F65" s="48" t="s">
        <v>428</v>
      </c>
      <c r="G65" s="104"/>
      <c r="H65" s="65" t="s">
        <v>432</v>
      </c>
      <c r="I65" s="104"/>
      <c r="J65" s="104"/>
      <c r="K65" s="104"/>
      <c r="L65" s="103"/>
      <c r="M65" s="103"/>
      <c r="N65" s="103"/>
      <c r="O65" s="103"/>
      <c r="P65" s="104"/>
      <c r="Q65" s="151"/>
      <c r="R65" s="151"/>
      <c r="S65" s="151"/>
      <c r="T65" s="115"/>
      <c r="U65" s="152"/>
      <c r="V65" s="116"/>
      <c r="W65" s="104"/>
      <c r="X65" s="104"/>
      <c r="Y65" s="103"/>
      <c r="Z65" s="103"/>
      <c r="AA65" s="103"/>
      <c r="AB65" s="103"/>
      <c r="AC65" s="104"/>
      <c r="AD65" s="104"/>
      <c r="AE65" s="104"/>
      <c r="AF65" s="115"/>
      <c r="AG65" s="116"/>
      <c r="AH65" s="152"/>
      <c r="AI65" s="156"/>
      <c r="AJ65" s="112"/>
      <c r="AK65" s="104"/>
      <c r="AL65" s="102"/>
    </row>
    <row r="66" spans="1:55" ht="165" customHeight="1" x14ac:dyDescent="0.25">
      <c r="A66" s="113">
        <v>18</v>
      </c>
      <c r="B66" s="127" t="s">
        <v>29</v>
      </c>
      <c r="C66" s="60" t="s">
        <v>47</v>
      </c>
      <c r="D66" s="60" t="s">
        <v>41</v>
      </c>
      <c r="E66" s="104" t="s">
        <v>61</v>
      </c>
      <c r="F66" s="48" t="s">
        <v>424</v>
      </c>
      <c r="G66" s="104" t="s">
        <v>444</v>
      </c>
      <c r="H66" s="65" t="s">
        <v>433</v>
      </c>
      <c r="I66" s="104" t="s">
        <v>68</v>
      </c>
      <c r="J66" s="104" t="s">
        <v>72</v>
      </c>
      <c r="K66" s="104" t="s">
        <v>227</v>
      </c>
      <c r="L66" s="103"/>
      <c r="M66" s="103"/>
      <c r="N66" s="103">
        <f t="shared" ref="N66" si="34">L66*M66</f>
        <v>0</v>
      </c>
      <c r="O66" s="103" t="s">
        <v>79</v>
      </c>
      <c r="P66" s="104" t="s">
        <v>445</v>
      </c>
      <c r="Q66" s="151" t="s">
        <v>261</v>
      </c>
      <c r="R66" s="151" t="s">
        <v>262</v>
      </c>
      <c r="S66" s="151" t="s">
        <v>446</v>
      </c>
      <c r="T66" s="115" t="s">
        <v>87</v>
      </c>
      <c r="U66" s="152"/>
      <c r="V66" s="116" t="s">
        <v>447</v>
      </c>
      <c r="W66" s="104" t="s">
        <v>72</v>
      </c>
      <c r="X66" s="104" t="s">
        <v>227</v>
      </c>
      <c r="Y66" s="103"/>
      <c r="Z66" s="103"/>
      <c r="AA66" s="103">
        <f t="shared" ref="AA66" si="35">Y66*Z66</f>
        <v>0</v>
      </c>
      <c r="AB66" s="111" t="s">
        <v>79</v>
      </c>
      <c r="AC66" s="104" t="s">
        <v>221</v>
      </c>
      <c r="AD66" s="104" t="s">
        <v>447</v>
      </c>
      <c r="AE66" s="104"/>
      <c r="AF66" s="115" t="s">
        <v>693</v>
      </c>
      <c r="AG66" s="116" t="s">
        <v>697</v>
      </c>
      <c r="AH66" s="152"/>
      <c r="AI66" s="115" t="s">
        <v>698</v>
      </c>
      <c r="AJ66" s="112" t="s">
        <v>437</v>
      </c>
      <c r="AK66" s="104" t="s">
        <v>832</v>
      </c>
      <c r="AL66" s="102" t="s">
        <v>857</v>
      </c>
    </row>
    <row r="67" spans="1:55" ht="42.75" x14ac:dyDescent="0.25">
      <c r="A67" s="113"/>
      <c r="B67" s="127"/>
      <c r="C67" s="60"/>
      <c r="D67" s="60"/>
      <c r="E67" s="104"/>
      <c r="F67" s="48" t="s">
        <v>425</v>
      </c>
      <c r="G67" s="104"/>
      <c r="H67" s="65" t="s">
        <v>429</v>
      </c>
      <c r="I67" s="104"/>
      <c r="J67" s="104"/>
      <c r="K67" s="104"/>
      <c r="L67" s="103"/>
      <c r="M67" s="103"/>
      <c r="N67" s="103"/>
      <c r="O67" s="103"/>
      <c r="P67" s="104"/>
      <c r="Q67" s="151"/>
      <c r="R67" s="151"/>
      <c r="S67" s="151"/>
      <c r="T67" s="115"/>
      <c r="U67" s="152"/>
      <c r="V67" s="116"/>
      <c r="W67" s="104"/>
      <c r="X67" s="104"/>
      <c r="Y67" s="103"/>
      <c r="Z67" s="103"/>
      <c r="AA67" s="103"/>
      <c r="AB67" s="111"/>
      <c r="AC67" s="104"/>
      <c r="AD67" s="104"/>
      <c r="AE67" s="104"/>
      <c r="AF67" s="115"/>
      <c r="AG67" s="116"/>
      <c r="AH67" s="152"/>
      <c r="AI67" s="115"/>
      <c r="AJ67" s="112"/>
      <c r="AK67" s="104"/>
      <c r="AL67" s="102"/>
    </row>
    <row r="68" spans="1:55" ht="42.75" customHeight="1" x14ac:dyDescent="0.25">
      <c r="A68" s="113"/>
      <c r="B68" s="127"/>
      <c r="C68" s="60"/>
      <c r="D68" s="60"/>
      <c r="E68" s="104"/>
      <c r="F68" s="48" t="s">
        <v>426</v>
      </c>
      <c r="G68" s="104"/>
      <c r="H68" s="65" t="s">
        <v>430</v>
      </c>
      <c r="I68" s="104"/>
      <c r="J68" s="104"/>
      <c r="K68" s="104"/>
      <c r="L68" s="103"/>
      <c r="M68" s="103"/>
      <c r="N68" s="103"/>
      <c r="O68" s="103"/>
      <c r="P68" s="104"/>
      <c r="Q68" s="151"/>
      <c r="R68" s="151"/>
      <c r="S68" s="151"/>
      <c r="T68" s="115"/>
      <c r="U68" s="152"/>
      <c r="V68" s="116"/>
      <c r="W68" s="104"/>
      <c r="X68" s="104"/>
      <c r="Y68" s="103"/>
      <c r="Z68" s="103"/>
      <c r="AA68" s="103"/>
      <c r="AB68" s="111"/>
      <c r="AC68" s="104"/>
      <c r="AD68" s="104"/>
      <c r="AE68" s="104"/>
      <c r="AF68" s="115"/>
      <c r="AG68" s="116"/>
      <c r="AH68" s="152"/>
      <c r="AI68" s="115"/>
      <c r="AJ68" s="112"/>
      <c r="AK68" s="104"/>
      <c r="AL68" s="102"/>
    </row>
    <row r="69" spans="1:55" ht="28.5" x14ac:dyDescent="0.25">
      <c r="A69" s="113"/>
      <c r="B69" s="127"/>
      <c r="C69" s="60"/>
      <c r="D69" s="60"/>
      <c r="E69" s="104"/>
      <c r="F69" s="48" t="s">
        <v>427</v>
      </c>
      <c r="G69" s="104"/>
      <c r="H69" s="65" t="s">
        <v>431</v>
      </c>
      <c r="I69" s="104"/>
      <c r="J69" s="104"/>
      <c r="K69" s="104"/>
      <c r="L69" s="103"/>
      <c r="M69" s="103"/>
      <c r="N69" s="103"/>
      <c r="O69" s="103"/>
      <c r="P69" s="104"/>
      <c r="Q69" s="151"/>
      <c r="R69" s="151"/>
      <c r="S69" s="151"/>
      <c r="T69" s="115"/>
      <c r="U69" s="152"/>
      <c r="V69" s="116"/>
      <c r="W69" s="104"/>
      <c r="X69" s="104"/>
      <c r="Y69" s="103"/>
      <c r="Z69" s="103"/>
      <c r="AA69" s="103"/>
      <c r="AB69" s="111"/>
      <c r="AC69" s="104"/>
      <c r="AD69" s="104"/>
      <c r="AE69" s="104"/>
      <c r="AF69" s="115"/>
      <c r="AG69" s="116"/>
      <c r="AH69" s="152"/>
      <c r="AI69" s="115"/>
      <c r="AJ69" s="112"/>
      <c r="AK69" s="104"/>
      <c r="AL69" s="102"/>
    </row>
    <row r="70" spans="1:55" s="29" customFormat="1" ht="28.5" x14ac:dyDescent="0.25">
      <c r="A70" s="113"/>
      <c r="B70" s="127"/>
      <c r="C70" s="60"/>
      <c r="D70" s="60"/>
      <c r="E70" s="104"/>
      <c r="F70" s="48" t="s">
        <v>428</v>
      </c>
      <c r="G70" s="104"/>
      <c r="H70" s="65" t="s">
        <v>432</v>
      </c>
      <c r="I70" s="104"/>
      <c r="J70" s="104"/>
      <c r="K70" s="104"/>
      <c r="L70" s="103"/>
      <c r="M70" s="103"/>
      <c r="N70" s="103"/>
      <c r="O70" s="103"/>
      <c r="P70" s="104"/>
      <c r="Q70" s="151"/>
      <c r="R70" s="151"/>
      <c r="S70" s="151"/>
      <c r="T70" s="115"/>
      <c r="U70" s="152"/>
      <c r="V70" s="116"/>
      <c r="W70" s="104"/>
      <c r="X70" s="104"/>
      <c r="Y70" s="103"/>
      <c r="Z70" s="103"/>
      <c r="AA70" s="103"/>
      <c r="AB70" s="111"/>
      <c r="AC70" s="104"/>
      <c r="AD70" s="104"/>
      <c r="AE70" s="104"/>
      <c r="AF70" s="115"/>
      <c r="AG70" s="116"/>
      <c r="AH70" s="152"/>
      <c r="AI70" s="115"/>
      <c r="AJ70" s="112"/>
      <c r="AK70" s="104"/>
      <c r="AL70" s="102"/>
    </row>
    <row r="71" spans="1:55" ht="115.5" customHeight="1" x14ac:dyDescent="0.25">
      <c r="A71" s="113">
        <v>19</v>
      </c>
      <c r="B71" s="115" t="s">
        <v>27</v>
      </c>
      <c r="C71" s="60" t="s">
        <v>47</v>
      </c>
      <c r="D71" s="60" t="s">
        <v>37</v>
      </c>
      <c r="E71" s="104" t="s">
        <v>57</v>
      </c>
      <c r="F71" s="48" t="s">
        <v>450</v>
      </c>
      <c r="G71" s="104" t="s">
        <v>449</v>
      </c>
      <c r="H71" s="65" t="s">
        <v>259</v>
      </c>
      <c r="I71" s="104" t="s">
        <v>69</v>
      </c>
      <c r="J71" s="104" t="s">
        <v>74</v>
      </c>
      <c r="K71" s="104" t="s">
        <v>227</v>
      </c>
      <c r="L71" s="103"/>
      <c r="M71" s="103"/>
      <c r="N71" s="103">
        <f t="shared" ref="N71" si="36">L71*M71</f>
        <v>0</v>
      </c>
      <c r="O71" s="103" t="s">
        <v>80</v>
      </c>
      <c r="P71" s="104" t="s">
        <v>452</v>
      </c>
      <c r="Q71" s="103" t="s">
        <v>261</v>
      </c>
      <c r="R71" s="103" t="s">
        <v>262</v>
      </c>
      <c r="S71" s="104" t="s">
        <v>263</v>
      </c>
      <c r="T71" s="104" t="s">
        <v>87</v>
      </c>
      <c r="U71" s="104" t="s">
        <v>699</v>
      </c>
      <c r="V71" s="104" t="s">
        <v>700</v>
      </c>
      <c r="W71" s="104" t="s">
        <v>72</v>
      </c>
      <c r="X71" s="104" t="s">
        <v>227</v>
      </c>
      <c r="Y71" s="103"/>
      <c r="Z71" s="103"/>
      <c r="AA71" s="103">
        <f t="shared" ref="AA71" si="37">Y71*Z71</f>
        <v>0</v>
      </c>
      <c r="AB71" s="111" t="s">
        <v>79</v>
      </c>
      <c r="AC71" s="104" t="s">
        <v>221</v>
      </c>
      <c r="AD71" s="104" t="s">
        <v>455</v>
      </c>
      <c r="AE71" s="104"/>
      <c r="AF71" s="113" t="s">
        <v>706</v>
      </c>
      <c r="AG71" s="104" t="s">
        <v>707</v>
      </c>
      <c r="AH71" s="113" t="s">
        <v>93</v>
      </c>
      <c r="AI71" s="113" t="s">
        <v>709</v>
      </c>
      <c r="AJ71" s="112" t="s">
        <v>264</v>
      </c>
      <c r="AK71" s="110" t="s">
        <v>833</v>
      </c>
      <c r="AL71" s="102" t="s">
        <v>777</v>
      </c>
    </row>
    <row r="72" spans="1:55" ht="71.25" x14ac:dyDescent="0.25">
      <c r="A72" s="113"/>
      <c r="B72" s="115"/>
      <c r="C72" s="60" t="s">
        <v>45</v>
      </c>
      <c r="D72" s="60" t="s">
        <v>39</v>
      </c>
      <c r="E72" s="104"/>
      <c r="F72" s="48" t="s">
        <v>451</v>
      </c>
      <c r="G72" s="104"/>
      <c r="H72" s="65" t="s">
        <v>260</v>
      </c>
      <c r="I72" s="104"/>
      <c r="J72" s="104"/>
      <c r="K72" s="104"/>
      <c r="L72" s="103"/>
      <c r="M72" s="103"/>
      <c r="N72" s="103"/>
      <c r="O72" s="103"/>
      <c r="P72" s="104"/>
      <c r="Q72" s="103"/>
      <c r="R72" s="103"/>
      <c r="S72" s="104"/>
      <c r="T72" s="104"/>
      <c r="U72" s="104"/>
      <c r="V72" s="103"/>
      <c r="W72" s="104"/>
      <c r="X72" s="104"/>
      <c r="Y72" s="103"/>
      <c r="Z72" s="103"/>
      <c r="AA72" s="103"/>
      <c r="AB72" s="111"/>
      <c r="AC72" s="104"/>
      <c r="AD72" s="104"/>
      <c r="AE72" s="104"/>
      <c r="AF72" s="113"/>
      <c r="AG72" s="104"/>
      <c r="AH72" s="113"/>
      <c r="AI72" s="113"/>
      <c r="AJ72" s="112"/>
      <c r="AK72" s="110"/>
      <c r="AL72" s="102"/>
    </row>
    <row r="73" spans="1:55" ht="50.25" customHeight="1" x14ac:dyDescent="0.25">
      <c r="A73" s="113"/>
      <c r="B73" s="115"/>
      <c r="C73" s="60"/>
      <c r="D73" s="60"/>
      <c r="E73" s="104"/>
      <c r="F73" s="43"/>
      <c r="G73" s="104"/>
      <c r="H73" s="59"/>
      <c r="I73" s="104"/>
      <c r="J73" s="104"/>
      <c r="K73" s="104"/>
      <c r="L73" s="103"/>
      <c r="M73" s="103"/>
      <c r="N73" s="103"/>
      <c r="O73" s="103"/>
      <c r="P73" s="104" t="s">
        <v>453</v>
      </c>
      <c r="Q73" s="103" t="s">
        <v>261</v>
      </c>
      <c r="R73" s="103" t="s">
        <v>262</v>
      </c>
      <c r="S73" s="104" t="s">
        <v>454</v>
      </c>
      <c r="T73" s="104" t="s">
        <v>87</v>
      </c>
      <c r="U73" s="104" t="s">
        <v>699</v>
      </c>
      <c r="V73" s="104" t="s">
        <v>701</v>
      </c>
      <c r="W73" s="104"/>
      <c r="X73" s="104"/>
      <c r="Y73" s="103"/>
      <c r="Z73" s="103"/>
      <c r="AA73" s="103"/>
      <c r="AB73" s="111"/>
      <c r="AC73" s="104"/>
      <c r="AD73" s="103"/>
      <c r="AE73" s="103"/>
      <c r="AF73" s="113"/>
      <c r="AG73" s="103"/>
      <c r="AH73" s="113"/>
      <c r="AI73" s="113"/>
      <c r="AJ73" s="113"/>
      <c r="AK73" s="104" t="s">
        <v>834</v>
      </c>
      <c r="AL73" s="102" t="s">
        <v>769</v>
      </c>
    </row>
    <row r="74" spans="1:55" ht="67.5" customHeight="1" x14ac:dyDescent="0.25">
      <c r="A74" s="113"/>
      <c r="B74" s="115"/>
      <c r="C74" s="60"/>
      <c r="D74" s="60"/>
      <c r="E74" s="104"/>
      <c r="F74" s="43"/>
      <c r="G74" s="104"/>
      <c r="H74" s="59"/>
      <c r="I74" s="104"/>
      <c r="J74" s="104"/>
      <c r="K74" s="104"/>
      <c r="L74" s="103"/>
      <c r="M74" s="103"/>
      <c r="N74" s="103"/>
      <c r="O74" s="103"/>
      <c r="P74" s="104"/>
      <c r="Q74" s="103"/>
      <c r="R74" s="103"/>
      <c r="S74" s="104"/>
      <c r="T74" s="104"/>
      <c r="U74" s="104"/>
      <c r="V74" s="104"/>
      <c r="W74" s="104"/>
      <c r="X74" s="104"/>
      <c r="Y74" s="103"/>
      <c r="Z74" s="103"/>
      <c r="AA74" s="103"/>
      <c r="AB74" s="111"/>
      <c r="AC74" s="104"/>
      <c r="AD74" s="103"/>
      <c r="AE74" s="103"/>
      <c r="AF74" s="113"/>
      <c r="AG74" s="103"/>
      <c r="AH74" s="113"/>
      <c r="AI74" s="113"/>
      <c r="AJ74" s="113"/>
      <c r="AK74" s="104"/>
      <c r="AL74" s="102"/>
    </row>
    <row r="75" spans="1:55" ht="191.25" customHeight="1" x14ac:dyDescent="0.25">
      <c r="A75" s="113">
        <v>20</v>
      </c>
      <c r="B75" s="127" t="s">
        <v>27</v>
      </c>
      <c r="C75" s="60" t="s">
        <v>44</v>
      </c>
      <c r="D75" s="60" t="s">
        <v>37</v>
      </c>
      <c r="E75" s="104" t="s">
        <v>59</v>
      </c>
      <c r="F75" s="48" t="s">
        <v>458</v>
      </c>
      <c r="G75" s="104" t="s">
        <v>457</v>
      </c>
      <c r="H75" s="62" t="s">
        <v>462</v>
      </c>
      <c r="I75" s="104" t="s">
        <v>67</v>
      </c>
      <c r="J75" s="104" t="s">
        <v>74</v>
      </c>
      <c r="K75" s="104" t="s">
        <v>227</v>
      </c>
      <c r="L75" s="103"/>
      <c r="M75" s="103"/>
      <c r="N75" s="103">
        <f t="shared" ref="N75" si="38">L75*M75</f>
        <v>0</v>
      </c>
      <c r="O75" s="103" t="s">
        <v>80</v>
      </c>
      <c r="P75" s="68" t="s">
        <v>778</v>
      </c>
      <c r="Q75" s="59" t="s">
        <v>261</v>
      </c>
      <c r="R75" s="59" t="s">
        <v>313</v>
      </c>
      <c r="S75" s="62" t="s">
        <v>470</v>
      </c>
      <c r="T75" s="62" t="s">
        <v>87</v>
      </c>
      <c r="U75" s="62" t="s">
        <v>699</v>
      </c>
      <c r="V75" s="68" t="s">
        <v>779</v>
      </c>
      <c r="W75" s="104" t="s">
        <v>72</v>
      </c>
      <c r="X75" s="104" t="s">
        <v>227</v>
      </c>
      <c r="Y75" s="103"/>
      <c r="Z75" s="103"/>
      <c r="AA75" s="103">
        <f t="shared" ref="AA75" si="39">Y75*Z75</f>
        <v>0</v>
      </c>
      <c r="AB75" s="111" t="s">
        <v>79</v>
      </c>
      <c r="AC75" s="104" t="s">
        <v>221</v>
      </c>
      <c r="AD75" s="104" t="s">
        <v>476</v>
      </c>
      <c r="AE75" s="104"/>
      <c r="AF75" s="59" t="s">
        <v>706</v>
      </c>
      <c r="AG75" s="68" t="s">
        <v>708</v>
      </c>
      <c r="AH75" s="59" t="s">
        <v>93</v>
      </c>
      <c r="AI75" s="59" t="s">
        <v>709</v>
      </c>
      <c r="AJ75" s="59" t="s">
        <v>264</v>
      </c>
      <c r="AK75" s="57" t="s">
        <v>835</v>
      </c>
      <c r="AL75" s="84" t="s">
        <v>857</v>
      </c>
    </row>
    <row r="76" spans="1:55" ht="195" x14ac:dyDescent="0.25">
      <c r="A76" s="113"/>
      <c r="B76" s="127"/>
      <c r="C76" s="60" t="s">
        <v>43</v>
      </c>
      <c r="D76" s="60" t="s">
        <v>36</v>
      </c>
      <c r="E76" s="104"/>
      <c r="F76" s="48" t="s">
        <v>459</v>
      </c>
      <c r="G76" s="104"/>
      <c r="H76" s="62" t="s">
        <v>463</v>
      </c>
      <c r="I76" s="104"/>
      <c r="J76" s="104"/>
      <c r="K76" s="104"/>
      <c r="L76" s="103"/>
      <c r="M76" s="103"/>
      <c r="N76" s="103"/>
      <c r="O76" s="103"/>
      <c r="P76" s="68" t="s">
        <v>465</v>
      </c>
      <c r="Q76" s="59" t="s">
        <v>261</v>
      </c>
      <c r="R76" s="59" t="s">
        <v>313</v>
      </c>
      <c r="S76" s="62" t="s">
        <v>471</v>
      </c>
      <c r="T76" s="62" t="s">
        <v>87</v>
      </c>
      <c r="U76" s="62" t="s">
        <v>699</v>
      </c>
      <c r="V76" s="68" t="s">
        <v>702</v>
      </c>
      <c r="W76" s="104"/>
      <c r="X76" s="104"/>
      <c r="Y76" s="103"/>
      <c r="Z76" s="103"/>
      <c r="AA76" s="103"/>
      <c r="AB76" s="111"/>
      <c r="AC76" s="104"/>
      <c r="AD76" s="103"/>
      <c r="AE76" s="103"/>
      <c r="AF76" s="59"/>
      <c r="AG76" s="69"/>
      <c r="AH76" s="59"/>
      <c r="AI76" s="59"/>
      <c r="AJ76" s="59"/>
      <c r="AK76" s="81" t="s">
        <v>836</v>
      </c>
      <c r="AL76" s="84" t="s">
        <v>859</v>
      </c>
    </row>
    <row r="77" spans="1:55" ht="152.25" customHeight="1" x14ac:dyDescent="0.25">
      <c r="A77" s="113"/>
      <c r="B77" s="127"/>
      <c r="C77" s="60" t="s">
        <v>47</v>
      </c>
      <c r="D77" s="60" t="s">
        <v>38</v>
      </c>
      <c r="E77" s="104"/>
      <c r="F77" s="48" t="s">
        <v>419</v>
      </c>
      <c r="G77" s="104"/>
      <c r="H77" s="62" t="s">
        <v>327</v>
      </c>
      <c r="I77" s="104"/>
      <c r="J77" s="104"/>
      <c r="K77" s="104"/>
      <c r="L77" s="103"/>
      <c r="M77" s="103"/>
      <c r="N77" s="103"/>
      <c r="O77" s="103"/>
      <c r="P77" s="68" t="s">
        <v>466</v>
      </c>
      <c r="Q77" s="59" t="s">
        <v>261</v>
      </c>
      <c r="R77" s="59" t="s">
        <v>313</v>
      </c>
      <c r="S77" s="62" t="s">
        <v>472</v>
      </c>
      <c r="T77" s="62" t="s">
        <v>87</v>
      </c>
      <c r="U77" s="62" t="s">
        <v>699</v>
      </c>
      <c r="V77" s="68" t="s">
        <v>703</v>
      </c>
      <c r="W77" s="104"/>
      <c r="X77" s="104"/>
      <c r="Y77" s="103"/>
      <c r="Z77" s="103"/>
      <c r="AA77" s="103"/>
      <c r="AB77" s="111"/>
      <c r="AC77" s="104"/>
      <c r="AD77" s="103"/>
      <c r="AE77" s="103"/>
      <c r="AF77" s="59"/>
      <c r="AG77" s="69"/>
      <c r="AH77" s="59"/>
      <c r="AI77" s="59"/>
      <c r="AJ77" s="59"/>
      <c r="AK77" s="81" t="s">
        <v>837</v>
      </c>
      <c r="AL77" s="84" t="s">
        <v>780</v>
      </c>
    </row>
    <row r="78" spans="1:55" ht="120" x14ac:dyDescent="0.25">
      <c r="A78" s="113"/>
      <c r="B78" s="127"/>
      <c r="C78" s="60"/>
      <c r="D78" s="60" t="s">
        <v>39</v>
      </c>
      <c r="E78" s="104"/>
      <c r="F78" s="48" t="s">
        <v>460</v>
      </c>
      <c r="G78" s="104"/>
      <c r="H78" s="62" t="s">
        <v>274</v>
      </c>
      <c r="I78" s="104"/>
      <c r="J78" s="104"/>
      <c r="K78" s="104"/>
      <c r="L78" s="103"/>
      <c r="M78" s="103"/>
      <c r="N78" s="103"/>
      <c r="O78" s="103"/>
      <c r="P78" s="68" t="s">
        <v>781</v>
      </c>
      <c r="Q78" s="59" t="s">
        <v>261</v>
      </c>
      <c r="R78" s="59" t="s">
        <v>313</v>
      </c>
      <c r="S78" s="62" t="s">
        <v>473</v>
      </c>
      <c r="T78" s="62" t="s">
        <v>87</v>
      </c>
      <c r="U78" s="62" t="s">
        <v>699</v>
      </c>
      <c r="V78" s="68" t="s">
        <v>704</v>
      </c>
      <c r="W78" s="104"/>
      <c r="X78" s="104"/>
      <c r="Y78" s="103"/>
      <c r="Z78" s="103"/>
      <c r="AA78" s="103"/>
      <c r="AB78" s="111"/>
      <c r="AC78" s="104"/>
      <c r="AD78" s="103"/>
      <c r="AE78" s="103"/>
      <c r="AF78" s="59"/>
      <c r="AG78" s="69"/>
      <c r="AH78" s="59"/>
      <c r="AI78" s="59"/>
      <c r="AJ78" s="59"/>
      <c r="AK78" s="81" t="s">
        <v>838</v>
      </c>
      <c r="AL78" s="84" t="s">
        <v>859</v>
      </c>
    </row>
    <row r="79" spans="1:55" s="25" customFormat="1" ht="181.5" customHeight="1" x14ac:dyDescent="0.25">
      <c r="A79" s="113"/>
      <c r="B79" s="127"/>
      <c r="C79" s="112"/>
      <c r="D79" s="112"/>
      <c r="E79" s="104"/>
      <c r="F79" s="143" t="s">
        <v>461</v>
      </c>
      <c r="G79" s="104"/>
      <c r="H79" s="104" t="s">
        <v>328</v>
      </c>
      <c r="I79" s="104"/>
      <c r="J79" s="104"/>
      <c r="K79" s="104"/>
      <c r="L79" s="103"/>
      <c r="M79" s="103"/>
      <c r="N79" s="103"/>
      <c r="O79" s="103"/>
      <c r="P79" s="68" t="s">
        <v>468</v>
      </c>
      <c r="Q79" s="59" t="s">
        <v>261</v>
      </c>
      <c r="R79" s="59" t="s">
        <v>313</v>
      </c>
      <c r="S79" s="62" t="s">
        <v>474</v>
      </c>
      <c r="T79" s="62" t="s">
        <v>87</v>
      </c>
      <c r="U79" s="62" t="s">
        <v>699</v>
      </c>
      <c r="V79" s="68" t="s">
        <v>767</v>
      </c>
      <c r="W79" s="104"/>
      <c r="X79" s="104"/>
      <c r="Y79" s="103"/>
      <c r="Z79" s="103"/>
      <c r="AA79" s="103"/>
      <c r="AB79" s="111"/>
      <c r="AC79" s="104"/>
      <c r="AD79" s="103"/>
      <c r="AE79" s="103"/>
      <c r="AF79" s="59"/>
      <c r="AG79" s="69"/>
      <c r="AH79" s="59"/>
      <c r="AI79" s="59"/>
      <c r="AJ79" s="43"/>
      <c r="AK79" s="83" t="s">
        <v>839</v>
      </c>
      <c r="AL79" s="84" t="s">
        <v>782</v>
      </c>
      <c r="AM79" s="31"/>
      <c r="AN79" s="31"/>
      <c r="AO79" s="31"/>
      <c r="AP79" s="31"/>
      <c r="AQ79" s="31"/>
      <c r="AR79" s="31"/>
      <c r="AS79" s="31"/>
      <c r="AT79" s="31"/>
      <c r="AU79" s="31"/>
      <c r="AV79" s="31"/>
      <c r="AW79" s="31"/>
      <c r="AX79" s="31"/>
      <c r="AY79" s="31"/>
      <c r="AZ79" s="31"/>
      <c r="BA79" s="31"/>
      <c r="BB79" s="31"/>
      <c r="BC79" s="32"/>
    </row>
    <row r="80" spans="1:55" s="25" customFormat="1" ht="170.25" customHeight="1" x14ac:dyDescent="0.25">
      <c r="A80" s="113"/>
      <c r="B80" s="127"/>
      <c r="C80" s="112"/>
      <c r="D80" s="112"/>
      <c r="E80" s="104"/>
      <c r="F80" s="143"/>
      <c r="G80" s="104"/>
      <c r="H80" s="104"/>
      <c r="I80" s="104"/>
      <c r="J80" s="104"/>
      <c r="K80" s="104"/>
      <c r="L80" s="59"/>
      <c r="M80" s="59"/>
      <c r="N80" s="59"/>
      <c r="O80" s="103"/>
      <c r="P80" s="68" t="s">
        <v>469</v>
      </c>
      <c r="Q80" s="59" t="s">
        <v>261</v>
      </c>
      <c r="R80" s="59" t="s">
        <v>313</v>
      </c>
      <c r="S80" s="62" t="s">
        <v>475</v>
      </c>
      <c r="T80" s="62" t="s">
        <v>87</v>
      </c>
      <c r="U80" s="62" t="s">
        <v>699</v>
      </c>
      <c r="V80" s="68" t="s">
        <v>705</v>
      </c>
      <c r="W80" s="104"/>
      <c r="X80" s="104"/>
      <c r="Y80" s="59"/>
      <c r="Z80" s="59"/>
      <c r="AA80" s="59"/>
      <c r="AB80" s="111"/>
      <c r="AC80" s="104"/>
      <c r="AD80" s="103"/>
      <c r="AE80" s="103"/>
      <c r="AF80" s="59"/>
      <c r="AG80" s="69"/>
      <c r="AH80" s="59"/>
      <c r="AI80" s="59"/>
      <c r="AJ80" s="43"/>
      <c r="AK80" s="81" t="s">
        <v>840</v>
      </c>
      <c r="AL80" s="84" t="s">
        <v>865</v>
      </c>
      <c r="AM80" s="31"/>
      <c r="AN80" s="31"/>
      <c r="AO80" s="31"/>
      <c r="AP80" s="31"/>
      <c r="AQ80" s="31"/>
      <c r="AR80" s="31"/>
      <c r="AS80" s="31"/>
      <c r="AT80" s="31"/>
      <c r="AU80" s="31"/>
      <c r="AV80" s="31"/>
      <c r="AW80" s="31"/>
      <c r="AX80" s="31"/>
      <c r="AY80" s="31"/>
      <c r="AZ80" s="31"/>
      <c r="BA80" s="31"/>
      <c r="BB80" s="31"/>
      <c r="BC80" s="32"/>
    </row>
    <row r="81" spans="1:38" customFormat="1" ht="124.5" customHeight="1" x14ac:dyDescent="0.25">
      <c r="A81" s="113">
        <v>30</v>
      </c>
      <c r="B81" s="115" t="s">
        <v>27</v>
      </c>
      <c r="C81" s="60" t="s">
        <v>43</v>
      </c>
      <c r="D81" s="60" t="s">
        <v>37</v>
      </c>
      <c r="E81" s="104" t="s">
        <v>61</v>
      </c>
      <c r="F81" s="52" t="s">
        <v>728</v>
      </c>
      <c r="G81" s="116" t="s">
        <v>729</v>
      </c>
      <c r="H81" s="62" t="s">
        <v>596</v>
      </c>
      <c r="I81" s="104" t="s">
        <v>67</v>
      </c>
      <c r="J81" s="104" t="s">
        <v>74</v>
      </c>
      <c r="K81" s="104" t="s">
        <v>227</v>
      </c>
      <c r="L81" s="103"/>
      <c r="M81" s="103"/>
      <c r="N81" s="103">
        <f t="shared" ref="N81" si="40">L81*M81</f>
        <v>0</v>
      </c>
      <c r="O81" s="103" t="s">
        <v>80</v>
      </c>
      <c r="P81" s="54" t="s">
        <v>734</v>
      </c>
      <c r="Q81" s="59" t="s">
        <v>277</v>
      </c>
      <c r="R81" s="59" t="s">
        <v>313</v>
      </c>
      <c r="S81" s="62" t="s">
        <v>735</v>
      </c>
      <c r="T81" s="62" t="s">
        <v>87</v>
      </c>
      <c r="U81" s="62" t="s">
        <v>736</v>
      </c>
      <c r="V81" s="68" t="s">
        <v>701</v>
      </c>
      <c r="W81" s="104" t="s">
        <v>72</v>
      </c>
      <c r="X81" s="104" t="s">
        <v>227</v>
      </c>
      <c r="Y81" s="103"/>
      <c r="Z81" s="103"/>
      <c r="AA81" s="103">
        <f t="shared" ref="AA81" si="41">Y81*Z81</f>
        <v>0</v>
      </c>
      <c r="AB81" s="111" t="s">
        <v>79</v>
      </c>
      <c r="AC81" s="104" t="s">
        <v>221</v>
      </c>
      <c r="AD81" s="110" t="s">
        <v>744</v>
      </c>
      <c r="AE81" s="110"/>
      <c r="AF81" s="59" t="s">
        <v>706</v>
      </c>
      <c r="AG81" s="68" t="s">
        <v>707</v>
      </c>
      <c r="AH81" s="59" t="s">
        <v>93</v>
      </c>
      <c r="AI81" s="59"/>
      <c r="AJ81" s="104" t="s">
        <v>745</v>
      </c>
      <c r="AK81" s="84" t="s">
        <v>869</v>
      </c>
      <c r="AL81" s="84" t="s">
        <v>857</v>
      </c>
    </row>
    <row r="82" spans="1:38" customFormat="1" ht="131.25" customHeight="1" x14ac:dyDescent="0.25">
      <c r="A82" s="113"/>
      <c r="B82" s="115"/>
      <c r="C82" s="60" t="s">
        <v>44</v>
      </c>
      <c r="D82" s="60" t="s">
        <v>38</v>
      </c>
      <c r="E82" s="104"/>
      <c r="F82" s="52" t="s">
        <v>730</v>
      </c>
      <c r="G82" s="116"/>
      <c r="H82" s="62" t="s">
        <v>731</v>
      </c>
      <c r="I82" s="104"/>
      <c r="J82" s="104"/>
      <c r="K82" s="104"/>
      <c r="L82" s="103"/>
      <c r="M82" s="103"/>
      <c r="N82" s="103"/>
      <c r="O82" s="103"/>
      <c r="P82" s="68" t="s">
        <v>737</v>
      </c>
      <c r="Q82" s="59" t="s">
        <v>277</v>
      </c>
      <c r="R82" s="59" t="s">
        <v>313</v>
      </c>
      <c r="S82" s="62" t="s">
        <v>738</v>
      </c>
      <c r="T82" s="62" t="s">
        <v>87</v>
      </c>
      <c r="U82" s="62" t="s">
        <v>736</v>
      </c>
      <c r="V82" s="68" t="s">
        <v>702</v>
      </c>
      <c r="W82" s="104"/>
      <c r="X82" s="104"/>
      <c r="Y82" s="103"/>
      <c r="Z82" s="103"/>
      <c r="AA82" s="103"/>
      <c r="AB82" s="111"/>
      <c r="AC82" s="104"/>
      <c r="AD82" s="103"/>
      <c r="AE82" s="103"/>
      <c r="AF82" s="59"/>
      <c r="AG82" s="69"/>
      <c r="AH82" s="59"/>
      <c r="AI82" s="59"/>
      <c r="AJ82" s="104"/>
      <c r="AK82" s="82" t="s">
        <v>841</v>
      </c>
      <c r="AL82" s="84" t="s">
        <v>860</v>
      </c>
    </row>
    <row r="83" spans="1:38" customFormat="1" ht="117" customHeight="1" x14ac:dyDescent="0.25">
      <c r="A83" s="113"/>
      <c r="B83" s="115"/>
      <c r="C83" s="60" t="s">
        <v>45</v>
      </c>
      <c r="D83" s="60" t="s">
        <v>39</v>
      </c>
      <c r="E83" s="104"/>
      <c r="F83" s="52" t="s">
        <v>732</v>
      </c>
      <c r="G83" s="116"/>
      <c r="H83" s="62" t="s">
        <v>733</v>
      </c>
      <c r="I83" s="104"/>
      <c r="J83" s="104"/>
      <c r="K83" s="104"/>
      <c r="L83" s="103"/>
      <c r="M83" s="103"/>
      <c r="N83" s="103"/>
      <c r="O83" s="103"/>
      <c r="P83" s="68" t="s">
        <v>739</v>
      </c>
      <c r="Q83" s="59" t="s">
        <v>277</v>
      </c>
      <c r="R83" s="59" t="s">
        <v>313</v>
      </c>
      <c r="S83" s="62" t="s">
        <v>740</v>
      </c>
      <c r="T83" s="62" t="s">
        <v>87</v>
      </c>
      <c r="U83" s="62" t="s">
        <v>736</v>
      </c>
      <c r="V83" s="68" t="s">
        <v>741</v>
      </c>
      <c r="W83" s="104"/>
      <c r="X83" s="104"/>
      <c r="Y83" s="103"/>
      <c r="Z83" s="103"/>
      <c r="AA83" s="103"/>
      <c r="AB83" s="111"/>
      <c r="AC83" s="104"/>
      <c r="AD83" s="103"/>
      <c r="AE83" s="103"/>
      <c r="AF83" s="59"/>
      <c r="AG83" s="69"/>
      <c r="AH83" s="59"/>
      <c r="AI83" s="59"/>
      <c r="AJ83" s="59"/>
      <c r="AK83" s="82" t="s">
        <v>842</v>
      </c>
      <c r="AL83" s="84" t="s">
        <v>861</v>
      </c>
    </row>
    <row r="84" spans="1:38" customFormat="1" ht="165" x14ac:dyDescent="0.25">
      <c r="A84" s="113"/>
      <c r="B84" s="115"/>
      <c r="C84" s="60"/>
      <c r="D84" s="60" t="s">
        <v>41</v>
      </c>
      <c r="E84" s="104"/>
      <c r="F84" s="42"/>
      <c r="G84" s="116"/>
      <c r="H84" s="62" t="s">
        <v>369</v>
      </c>
      <c r="I84" s="104"/>
      <c r="J84" s="104"/>
      <c r="K84" s="104"/>
      <c r="L84" s="103"/>
      <c r="M84" s="103"/>
      <c r="N84" s="103"/>
      <c r="O84" s="103"/>
      <c r="P84" s="68" t="s">
        <v>742</v>
      </c>
      <c r="Q84" s="59" t="s">
        <v>277</v>
      </c>
      <c r="R84" s="59" t="s">
        <v>313</v>
      </c>
      <c r="S84" s="62" t="s">
        <v>743</v>
      </c>
      <c r="T84" s="62" t="s">
        <v>87</v>
      </c>
      <c r="U84" s="62" t="s">
        <v>736</v>
      </c>
      <c r="V84" s="68" t="s">
        <v>703</v>
      </c>
      <c r="W84" s="104"/>
      <c r="X84" s="104"/>
      <c r="Y84" s="103"/>
      <c r="Z84" s="103"/>
      <c r="AA84" s="103"/>
      <c r="AB84" s="111"/>
      <c r="AC84" s="104"/>
      <c r="AD84" s="103"/>
      <c r="AE84" s="103"/>
      <c r="AF84" s="59"/>
      <c r="AG84" s="69"/>
      <c r="AH84" s="59"/>
      <c r="AI84" s="59"/>
      <c r="AJ84" s="59"/>
      <c r="AK84" s="82" t="s">
        <v>843</v>
      </c>
      <c r="AL84" s="84" t="s">
        <v>861</v>
      </c>
    </row>
    <row r="85" spans="1:38" ht="147" customHeight="1" x14ac:dyDescent="0.25">
      <c r="A85" s="113">
        <v>21</v>
      </c>
      <c r="B85" s="127" t="s">
        <v>23</v>
      </c>
      <c r="C85" s="60"/>
      <c r="D85" s="60" t="s">
        <v>37</v>
      </c>
      <c r="E85" s="104" t="s">
        <v>59</v>
      </c>
      <c r="F85" s="48" t="s">
        <v>509</v>
      </c>
      <c r="G85" s="104" t="s">
        <v>529</v>
      </c>
      <c r="H85" s="62" t="s">
        <v>510</v>
      </c>
      <c r="I85" s="104" t="s">
        <v>69</v>
      </c>
      <c r="J85" s="104" t="s">
        <v>72</v>
      </c>
      <c r="K85" s="104" t="s">
        <v>226</v>
      </c>
      <c r="L85" s="103"/>
      <c r="M85" s="103"/>
      <c r="N85" s="103">
        <f t="shared" ref="N85" si="42">L85*M85</f>
        <v>0</v>
      </c>
      <c r="O85" s="103" t="s">
        <v>78</v>
      </c>
      <c r="P85" s="104" t="s">
        <v>512</v>
      </c>
      <c r="Q85" s="103" t="s">
        <v>261</v>
      </c>
      <c r="R85" s="103" t="s">
        <v>313</v>
      </c>
      <c r="S85" s="104" t="s">
        <v>513</v>
      </c>
      <c r="T85" s="112" t="s">
        <v>87</v>
      </c>
      <c r="U85" s="113" t="s">
        <v>674</v>
      </c>
      <c r="V85" s="110" t="s">
        <v>710</v>
      </c>
      <c r="W85" s="104" t="s">
        <v>72</v>
      </c>
      <c r="X85" s="104" t="s">
        <v>226</v>
      </c>
      <c r="Y85" s="103"/>
      <c r="Z85" s="103"/>
      <c r="AA85" s="103">
        <f t="shared" ref="AA85" si="43">Y85*Z85</f>
        <v>0</v>
      </c>
      <c r="AB85" s="111" t="s">
        <v>78</v>
      </c>
      <c r="AC85" s="104" t="s">
        <v>221</v>
      </c>
      <c r="AD85" s="104" t="s">
        <v>515</v>
      </c>
      <c r="AE85" s="104"/>
      <c r="AF85" s="114">
        <v>44551</v>
      </c>
      <c r="AG85" s="104" t="s">
        <v>711</v>
      </c>
      <c r="AH85" s="113" t="s">
        <v>93</v>
      </c>
      <c r="AI85" s="113" t="s">
        <v>712</v>
      </c>
      <c r="AJ85" s="113" t="s">
        <v>264</v>
      </c>
      <c r="AK85" s="104" t="s">
        <v>844</v>
      </c>
      <c r="AL85" s="97" t="s">
        <v>783</v>
      </c>
    </row>
    <row r="86" spans="1:38" ht="48.75" customHeight="1" x14ac:dyDescent="0.25">
      <c r="A86" s="113"/>
      <c r="B86" s="127"/>
      <c r="C86" s="60"/>
      <c r="D86" s="60" t="s">
        <v>39</v>
      </c>
      <c r="E86" s="104"/>
      <c r="F86" s="48" t="s">
        <v>333</v>
      </c>
      <c r="G86" s="104"/>
      <c r="H86" s="62" t="s">
        <v>463</v>
      </c>
      <c r="I86" s="104"/>
      <c r="J86" s="104"/>
      <c r="K86" s="104"/>
      <c r="L86" s="103"/>
      <c r="M86" s="103"/>
      <c r="N86" s="103"/>
      <c r="O86" s="103"/>
      <c r="P86" s="104"/>
      <c r="Q86" s="103"/>
      <c r="R86" s="103"/>
      <c r="S86" s="104"/>
      <c r="T86" s="112"/>
      <c r="U86" s="113"/>
      <c r="V86" s="110"/>
      <c r="W86" s="104"/>
      <c r="X86" s="104"/>
      <c r="Y86" s="103"/>
      <c r="Z86" s="103"/>
      <c r="AA86" s="103"/>
      <c r="AB86" s="111"/>
      <c r="AC86" s="104"/>
      <c r="AD86" s="104"/>
      <c r="AE86" s="104"/>
      <c r="AF86" s="114"/>
      <c r="AG86" s="104"/>
      <c r="AH86" s="113"/>
      <c r="AI86" s="113"/>
      <c r="AJ86" s="113"/>
      <c r="AK86" s="103"/>
      <c r="AL86" s="98"/>
    </row>
    <row r="87" spans="1:38" ht="48.75" customHeight="1" x14ac:dyDescent="0.25">
      <c r="A87" s="113"/>
      <c r="B87" s="127"/>
      <c r="C87" s="60"/>
      <c r="D87" s="60" t="s">
        <v>38</v>
      </c>
      <c r="E87" s="104"/>
      <c r="F87" s="48" t="s">
        <v>427</v>
      </c>
      <c r="G87" s="104"/>
      <c r="H87" s="62" t="s">
        <v>274</v>
      </c>
      <c r="I87" s="104"/>
      <c r="J87" s="104"/>
      <c r="K87" s="104"/>
      <c r="L87" s="103"/>
      <c r="M87" s="103"/>
      <c r="N87" s="103"/>
      <c r="O87" s="103"/>
      <c r="P87" s="104"/>
      <c r="Q87" s="103"/>
      <c r="R87" s="103"/>
      <c r="S87" s="104"/>
      <c r="T87" s="112"/>
      <c r="U87" s="113"/>
      <c r="V87" s="110"/>
      <c r="W87" s="104"/>
      <c r="X87" s="104"/>
      <c r="Y87" s="103"/>
      <c r="Z87" s="103"/>
      <c r="AA87" s="103"/>
      <c r="AB87" s="111"/>
      <c r="AC87" s="104"/>
      <c r="AD87" s="104"/>
      <c r="AE87" s="104"/>
      <c r="AF87" s="114"/>
      <c r="AG87" s="104"/>
      <c r="AH87" s="113"/>
      <c r="AI87" s="113"/>
      <c r="AJ87" s="113"/>
      <c r="AK87" s="103"/>
      <c r="AL87" s="98"/>
    </row>
    <row r="88" spans="1:38" ht="39.75" customHeight="1" x14ac:dyDescent="0.25">
      <c r="A88" s="113"/>
      <c r="B88" s="127"/>
      <c r="C88" s="60"/>
      <c r="D88" s="60"/>
      <c r="E88" s="104"/>
      <c r="F88" s="48"/>
      <c r="G88" s="104"/>
      <c r="H88" s="62" t="s">
        <v>511</v>
      </c>
      <c r="I88" s="104"/>
      <c r="J88" s="104"/>
      <c r="K88" s="104"/>
      <c r="L88" s="103"/>
      <c r="M88" s="103"/>
      <c r="N88" s="103"/>
      <c r="O88" s="103"/>
      <c r="P88" s="104"/>
      <c r="Q88" s="103"/>
      <c r="R88" s="103"/>
      <c r="S88" s="104"/>
      <c r="T88" s="112"/>
      <c r="U88" s="113"/>
      <c r="V88" s="110"/>
      <c r="W88" s="104"/>
      <c r="X88" s="104"/>
      <c r="Y88" s="103"/>
      <c r="Z88" s="103"/>
      <c r="AA88" s="103"/>
      <c r="AB88" s="111"/>
      <c r="AC88" s="104"/>
      <c r="AD88" s="104"/>
      <c r="AE88" s="104"/>
      <c r="AF88" s="114"/>
      <c r="AG88" s="104"/>
      <c r="AH88" s="113"/>
      <c r="AI88" s="113"/>
      <c r="AJ88" s="113"/>
      <c r="AK88" s="103"/>
      <c r="AL88" s="99"/>
    </row>
    <row r="89" spans="1:38" customFormat="1" ht="198.75" customHeight="1" x14ac:dyDescent="0.25">
      <c r="A89" s="113">
        <v>22</v>
      </c>
      <c r="B89" s="115" t="s">
        <v>35</v>
      </c>
      <c r="C89" s="60" t="s">
        <v>45</v>
      </c>
      <c r="D89" s="60" t="s">
        <v>39</v>
      </c>
      <c r="E89" s="104" t="s">
        <v>59</v>
      </c>
      <c r="F89" s="50" t="s">
        <v>516</v>
      </c>
      <c r="G89" s="116" t="s">
        <v>531</v>
      </c>
      <c r="H89" s="62" t="s">
        <v>517</v>
      </c>
      <c r="I89" s="104" t="s">
        <v>67</v>
      </c>
      <c r="J89" s="116" t="s">
        <v>72</v>
      </c>
      <c r="K89" s="116" t="s">
        <v>227</v>
      </c>
      <c r="L89" s="103"/>
      <c r="M89" s="103"/>
      <c r="N89" s="103">
        <f t="shared" ref="N89" si="44">L89*M89</f>
        <v>0</v>
      </c>
      <c r="O89" s="103" t="s">
        <v>79</v>
      </c>
      <c r="P89" s="104" t="s">
        <v>518</v>
      </c>
      <c r="Q89" s="113" t="s">
        <v>261</v>
      </c>
      <c r="R89" s="113" t="s">
        <v>313</v>
      </c>
      <c r="S89" s="112" t="s">
        <v>519</v>
      </c>
      <c r="T89" s="112" t="s">
        <v>87</v>
      </c>
      <c r="U89" s="113" t="s">
        <v>713</v>
      </c>
      <c r="V89" s="104" t="s">
        <v>714</v>
      </c>
      <c r="W89" s="104" t="s">
        <v>72</v>
      </c>
      <c r="X89" s="104" t="s">
        <v>227</v>
      </c>
      <c r="Y89" s="103"/>
      <c r="Z89" s="103"/>
      <c r="AA89" s="103">
        <f t="shared" ref="AA89" si="45">Y89*Z89</f>
        <v>0</v>
      </c>
      <c r="AB89" s="111" t="s">
        <v>79</v>
      </c>
      <c r="AC89" s="104" t="s">
        <v>221</v>
      </c>
      <c r="AD89" s="104" t="s">
        <v>520</v>
      </c>
      <c r="AE89" s="104"/>
      <c r="AF89" s="113"/>
      <c r="AG89" s="103"/>
      <c r="AH89" s="113"/>
      <c r="AI89" s="113"/>
      <c r="AJ89" s="113" t="s">
        <v>264</v>
      </c>
      <c r="AK89" s="104" t="s">
        <v>845</v>
      </c>
      <c r="AL89" s="97" t="s">
        <v>864</v>
      </c>
    </row>
    <row r="90" spans="1:38" customFormat="1" ht="81.75" customHeight="1" x14ac:dyDescent="0.25">
      <c r="A90" s="113"/>
      <c r="B90" s="115"/>
      <c r="C90" s="60" t="s">
        <v>47</v>
      </c>
      <c r="D90" s="60" t="s">
        <v>37</v>
      </c>
      <c r="E90" s="104"/>
      <c r="F90" s="50" t="s">
        <v>521</v>
      </c>
      <c r="G90" s="116"/>
      <c r="H90" s="62" t="s">
        <v>463</v>
      </c>
      <c r="I90" s="104"/>
      <c r="J90" s="116"/>
      <c r="K90" s="116"/>
      <c r="L90" s="103"/>
      <c r="M90" s="103"/>
      <c r="N90" s="103"/>
      <c r="O90" s="103"/>
      <c r="P90" s="104"/>
      <c r="Q90" s="113"/>
      <c r="R90" s="113"/>
      <c r="S90" s="112"/>
      <c r="T90" s="112"/>
      <c r="U90" s="113"/>
      <c r="V90" s="104"/>
      <c r="W90" s="104"/>
      <c r="X90" s="104"/>
      <c r="Y90" s="103"/>
      <c r="Z90" s="103"/>
      <c r="AA90" s="103"/>
      <c r="AB90" s="111"/>
      <c r="AC90" s="104"/>
      <c r="AD90" s="104"/>
      <c r="AE90" s="104"/>
      <c r="AF90" s="113"/>
      <c r="AG90" s="103"/>
      <c r="AH90" s="113"/>
      <c r="AI90" s="113"/>
      <c r="AJ90" s="113"/>
      <c r="AK90" s="104"/>
      <c r="AL90" s="98"/>
    </row>
    <row r="91" spans="1:38" customFormat="1" ht="45" x14ac:dyDescent="0.25">
      <c r="A91" s="113"/>
      <c r="B91" s="115"/>
      <c r="C91" s="60"/>
      <c r="D91" s="60" t="s">
        <v>38</v>
      </c>
      <c r="E91" s="104"/>
      <c r="F91" s="50" t="s">
        <v>522</v>
      </c>
      <c r="G91" s="116"/>
      <c r="H91" s="62" t="s">
        <v>787</v>
      </c>
      <c r="I91" s="104"/>
      <c r="J91" s="116"/>
      <c r="K91" s="116"/>
      <c r="L91" s="103"/>
      <c r="M91" s="103"/>
      <c r="N91" s="103"/>
      <c r="O91" s="103"/>
      <c r="P91" s="104"/>
      <c r="Q91" s="113"/>
      <c r="R91" s="113"/>
      <c r="S91" s="112"/>
      <c r="T91" s="112"/>
      <c r="U91" s="113"/>
      <c r="V91" s="104"/>
      <c r="W91" s="104"/>
      <c r="X91" s="104"/>
      <c r="Y91" s="103"/>
      <c r="Z91" s="103"/>
      <c r="AA91" s="103"/>
      <c r="AB91" s="111"/>
      <c r="AC91" s="104"/>
      <c r="AD91" s="104"/>
      <c r="AE91" s="104"/>
      <c r="AF91" s="113"/>
      <c r="AG91" s="103"/>
      <c r="AH91" s="113"/>
      <c r="AI91" s="113"/>
      <c r="AJ91" s="113"/>
      <c r="AK91" s="104"/>
      <c r="AL91" s="99"/>
    </row>
    <row r="92" spans="1:38" customFormat="1" ht="139.5" customHeight="1" x14ac:dyDescent="0.25">
      <c r="A92" s="113">
        <v>23</v>
      </c>
      <c r="B92" s="127" t="s">
        <v>35</v>
      </c>
      <c r="C92" s="60" t="s">
        <v>45</v>
      </c>
      <c r="D92" s="60" t="s">
        <v>39</v>
      </c>
      <c r="E92" s="104" t="s">
        <v>59</v>
      </c>
      <c r="F92" s="50" t="s">
        <v>270</v>
      </c>
      <c r="G92" s="116" t="s">
        <v>530</v>
      </c>
      <c r="H92" s="62" t="s">
        <v>517</v>
      </c>
      <c r="I92" s="104" t="s">
        <v>67</v>
      </c>
      <c r="J92" s="104" t="s">
        <v>72</v>
      </c>
      <c r="K92" s="104" t="s">
        <v>227</v>
      </c>
      <c r="L92" s="103"/>
      <c r="M92" s="103"/>
      <c r="N92" s="103">
        <f t="shared" ref="N92" si="46">L92*M92</f>
        <v>0</v>
      </c>
      <c r="O92" s="103" t="s">
        <v>79</v>
      </c>
      <c r="P92" s="104" t="s">
        <v>523</v>
      </c>
      <c r="Q92" s="113" t="s">
        <v>261</v>
      </c>
      <c r="R92" s="113" t="s">
        <v>313</v>
      </c>
      <c r="S92" s="112" t="s">
        <v>524</v>
      </c>
      <c r="T92" s="112" t="s">
        <v>87</v>
      </c>
      <c r="U92" s="113" t="s">
        <v>713</v>
      </c>
      <c r="V92" s="104" t="s">
        <v>715</v>
      </c>
      <c r="W92" s="104" t="s">
        <v>72</v>
      </c>
      <c r="X92" s="104" t="s">
        <v>227</v>
      </c>
      <c r="Y92" s="103"/>
      <c r="Z92" s="103"/>
      <c r="AA92" s="103">
        <f t="shared" ref="AA92" si="47">Y92*Z92</f>
        <v>0</v>
      </c>
      <c r="AB92" s="111" t="s">
        <v>79</v>
      </c>
      <c r="AC92" s="104" t="s">
        <v>221</v>
      </c>
      <c r="AD92" s="104" t="s">
        <v>525</v>
      </c>
      <c r="AE92" s="104"/>
      <c r="AF92" s="113"/>
      <c r="AG92" s="103"/>
      <c r="AH92" s="113"/>
      <c r="AI92" s="113"/>
      <c r="AJ92" s="112" t="s">
        <v>264</v>
      </c>
      <c r="AK92" s="104" t="s">
        <v>846</v>
      </c>
      <c r="AL92" s="97" t="s">
        <v>857</v>
      </c>
    </row>
    <row r="93" spans="1:38" customFormat="1" ht="81.75" customHeight="1" x14ac:dyDescent="0.25">
      <c r="A93" s="113"/>
      <c r="B93" s="127"/>
      <c r="C93" s="60"/>
      <c r="D93" s="60" t="s">
        <v>38</v>
      </c>
      <c r="E93" s="104"/>
      <c r="F93" s="50"/>
      <c r="G93" s="116"/>
      <c r="H93" s="62" t="s">
        <v>463</v>
      </c>
      <c r="I93" s="104"/>
      <c r="J93" s="104"/>
      <c r="K93" s="104"/>
      <c r="L93" s="103"/>
      <c r="M93" s="103"/>
      <c r="N93" s="103"/>
      <c r="O93" s="103"/>
      <c r="P93" s="104"/>
      <c r="Q93" s="113"/>
      <c r="R93" s="113"/>
      <c r="S93" s="112"/>
      <c r="T93" s="112"/>
      <c r="U93" s="113"/>
      <c r="V93" s="104"/>
      <c r="W93" s="104"/>
      <c r="X93" s="104"/>
      <c r="Y93" s="103"/>
      <c r="Z93" s="103"/>
      <c r="AA93" s="103"/>
      <c r="AB93" s="111"/>
      <c r="AC93" s="104"/>
      <c r="AD93" s="104"/>
      <c r="AE93" s="104"/>
      <c r="AF93" s="113"/>
      <c r="AG93" s="103"/>
      <c r="AH93" s="113"/>
      <c r="AI93" s="113"/>
      <c r="AJ93" s="112"/>
      <c r="AK93" s="104"/>
      <c r="AL93" s="98"/>
    </row>
    <row r="94" spans="1:38" customFormat="1" ht="45" x14ac:dyDescent="0.25">
      <c r="A94" s="113"/>
      <c r="B94" s="127"/>
      <c r="C94" s="60"/>
      <c r="D94" s="60"/>
      <c r="E94" s="104"/>
      <c r="F94" s="50" t="s">
        <v>522</v>
      </c>
      <c r="G94" s="116"/>
      <c r="H94" s="62" t="s">
        <v>787</v>
      </c>
      <c r="I94" s="104"/>
      <c r="J94" s="104"/>
      <c r="K94" s="104"/>
      <c r="L94" s="103"/>
      <c r="M94" s="103"/>
      <c r="N94" s="103"/>
      <c r="O94" s="103"/>
      <c r="P94" s="104"/>
      <c r="Q94" s="113"/>
      <c r="R94" s="113"/>
      <c r="S94" s="112"/>
      <c r="T94" s="112"/>
      <c r="U94" s="113"/>
      <c r="V94" s="104"/>
      <c r="W94" s="104"/>
      <c r="X94" s="104"/>
      <c r="Y94" s="103"/>
      <c r="Z94" s="103"/>
      <c r="AA94" s="103"/>
      <c r="AB94" s="111"/>
      <c r="AC94" s="104"/>
      <c r="AD94" s="104"/>
      <c r="AE94" s="104"/>
      <c r="AF94" s="113"/>
      <c r="AG94" s="103"/>
      <c r="AH94" s="113"/>
      <c r="AI94" s="113"/>
      <c r="AJ94" s="112"/>
      <c r="AK94" s="104"/>
      <c r="AL94" s="99"/>
    </row>
    <row r="95" spans="1:38" customFormat="1" ht="195" customHeight="1" x14ac:dyDescent="0.25">
      <c r="A95" s="113">
        <v>24</v>
      </c>
      <c r="B95" s="115" t="s">
        <v>31</v>
      </c>
      <c r="C95" s="60" t="s">
        <v>47</v>
      </c>
      <c r="D95" s="60" t="s">
        <v>37</v>
      </c>
      <c r="E95" s="104" t="s">
        <v>59</v>
      </c>
      <c r="F95" s="41" t="s">
        <v>536</v>
      </c>
      <c r="G95" s="116" t="s">
        <v>533</v>
      </c>
      <c r="H95" s="62" t="s">
        <v>273</v>
      </c>
      <c r="I95" s="104" t="s">
        <v>69</v>
      </c>
      <c r="J95" s="104" t="s">
        <v>72</v>
      </c>
      <c r="K95" s="104" t="s">
        <v>227</v>
      </c>
      <c r="L95" s="103"/>
      <c r="M95" s="103"/>
      <c r="N95" s="103">
        <f t="shared" ref="N95" si="48">L95*M95</f>
        <v>0</v>
      </c>
      <c r="O95" s="103" t="s">
        <v>79</v>
      </c>
      <c r="P95" s="54" t="s">
        <v>538</v>
      </c>
      <c r="Q95" s="55" t="s">
        <v>261</v>
      </c>
      <c r="R95" s="75" t="s">
        <v>539</v>
      </c>
      <c r="S95" s="54" t="s">
        <v>540</v>
      </c>
      <c r="T95" s="62" t="s">
        <v>87</v>
      </c>
      <c r="U95" s="62" t="s">
        <v>716</v>
      </c>
      <c r="V95" s="68" t="s">
        <v>717</v>
      </c>
      <c r="W95" s="104" t="s">
        <v>72</v>
      </c>
      <c r="X95" s="104" t="s">
        <v>227</v>
      </c>
      <c r="Y95" s="103"/>
      <c r="Z95" s="103"/>
      <c r="AA95" s="103">
        <f t="shared" ref="AA95" si="49">Y95*Z95</f>
        <v>0</v>
      </c>
      <c r="AB95" s="111" t="s">
        <v>79</v>
      </c>
      <c r="AC95" s="104" t="s">
        <v>221</v>
      </c>
      <c r="AD95" s="110" t="s">
        <v>543</v>
      </c>
      <c r="AE95" s="110"/>
      <c r="AF95" s="62" t="s">
        <v>716</v>
      </c>
      <c r="AG95" s="68" t="s">
        <v>725</v>
      </c>
      <c r="AH95" s="62" t="s">
        <v>726</v>
      </c>
      <c r="AI95" s="62" t="s">
        <v>93</v>
      </c>
      <c r="AJ95" s="66" t="s">
        <v>544</v>
      </c>
      <c r="AK95" s="84" t="s">
        <v>847</v>
      </c>
      <c r="AL95" s="84" t="s">
        <v>857</v>
      </c>
    </row>
    <row r="96" spans="1:38" customFormat="1" ht="81.75" customHeight="1" x14ac:dyDescent="0.25">
      <c r="A96" s="113"/>
      <c r="B96" s="115"/>
      <c r="C96" s="60"/>
      <c r="D96" s="60"/>
      <c r="E96" s="104"/>
      <c r="F96" s="41" t="s">
        <v>537</v>
      </c>
      <c r="G96" s="116"/>
      <c r="H96" s="59" t="s">
        <v>274</v>
      </c>
      <c r="I96" s="104"/>
      <c r="J96" s="104"/>
      <c r="K96" s="104"/>
      <c r="L96" s="103"/>
      <c r="M96" s="103"/>
      <c r="N96" s="103"/>
      <c r="O96" s="103"/>
      <c r="P96" s="157" t="s">
        <v>549</v>
      </c>
      <c r="Q96" s="158" t="s">
        <v>261</v>
      </c>
      <c r="R96" s="159" t="s">
        <v>541</v>
      </c>
      <c r="S96" s="127" t="s">
        <v>542</v>
      </c>
      <c r="T96" s="112" t="s">
        <v>87</v>
      </c>
      <c r="U96" s="112" t="s">
        <v>716</v>
      </c>
      <c r="V96" s="104" t="s">
        <v>718</v>
      </c>
      <c r="W96" s="104"/>
      <c r="X96" s="104"/>
      <c r="Y96" s="103"/>
      <c r="Z96" s="103"/>
      <c r="AA96" s="103"/>
      <c r="AB96" s="111"/>
      <c r="AC96" s="104"/>
      <c r="AD96" s="103"/>
      <c r="AE96" s="103"/>
      <c r="AF96" s="113"/>
      <c r="AG96" s="103"/>
      <c r="AH96" s="113"/>
      <c r="AI96" s="113"/>
      <c r="AJ96" s="144" t="s">
        <v>289</v>
      </c>
      <c r="AK96" s="102" t="s">
        <v>848</v>
      </c>
      <c r="AL96" s="102" t="s">
        <v>788</v>
      </c>
    </row>
    <row r="97" spans="1:55" customFormat="1" ht="63.75" customHeight="1" x14ac:dyDescent="0.25">
      <c r="A97" s="113"/>
      <c r="B97" s="115"/>
      <c r="C97" s="60"/>
      <c r="D97" s="60"/>
      <c r="E97" s="104"/>
      <c r="F97" s="42" t="s">
        <v>284</v>
      </c>
      <c r="G97" s="116"/>
      <c r="H97" s="62" t="s">
        <v>275</v>
      </c>
      <c r="I97" s="104"/>
      <c r="J97" s="104"/>
      <c r="K97" s="104"/>
      <c r="L97" s="103"/>
      <c r="M97" s="103"/>
      <c r="N97" s="103"/>
      <c r="O97" s="103"/>
      <c r="P97" s="157"/>
      <c r="Q97" s="158"/>
      <c r="R97" s="159"/>
      <c r="S97" s="127"/>
      <c r="T97" s="112"/>
      <c r="U97" s="112"/>
      <c r="V97" s="104"/>
      <c r="W97" s="104"/>
      <c r="X97" s="104"/>
      <c r="Y97" s="103"/>
      <c r="Z97" s="103"/>
      <c r="AA97" s="103"/>
      <c r="AB97" s="111"/>
      <c r="AC97" s="104"/>
      <c r="AD97" s="103"/>
      <c r="AE97" s="103"/>
      <c r="AF97" s="113"/>
      <c r="AG97" s="103"/>
      <c r="AH97" s="113"/>
      <c r="AI97" s="113"/>
      <c r="AJ97" s="144"/>
      <c r="AK97" s="102"/>
      <c r="AL97" s="102"/>
    </row>
    <row r="98" spans="1:55" customFormat="1" ht="139.5" customHeight="1" x14ac:dyDescent="0.25">
      <c r="A98" s="113">
        <v>25</v>
      </c>
      <c r="B98" s="115" t="s">
        <v>31</v>
      </c>
      <c r="C98" s="60" t="s">
        <v>47</v>
      </c>
      <c r="D98" s="60" t="s">
        <v>39</v>
      </c>
      <c r="E98" s="104" t="s">
        <v>59</v>
      </c>
      <c r="F98" s="48" t="s">
        <v>545</v>
      </c>
      <c r="G98" s="116" t="s">
        <v>534</v>
      </c>
      <c r="H98" s="62" t="s">
        <v>273</v>
      </c>
      <c r="I98" s="104" t="s">
        <v>67</v>
      </c>
      <c r="J98" s="104" t="s">
        <v>72</v>
      </c>
      <c r="K98" s="104" t="s">
        <v>227</v>
      </c>
      <c r="L98" s="103"/>
      <c r="M98" s="103"/>
      <c r="N98" s="103">
        <f t="shared" ref="N98" si="50">L98*M98</f>
        <v>0</v>
      </c>
      <c r="O98" s="103" t="s">
        <v>79</v>
      </c>
      <c r="P98" s="104" t="s">
        <v>548</v>
      </c>
      <c r="Q98" s="113" t="s">
        <v>261</v>
      </c>
      <c r="R98" s="113" t="s">
        <v>349</v>
      </c>
      <c r="S98" s="127" t="s">
        <v>550</v>
      </c>
      <c r="T98" s="112" t="s">
        <v>87</v>
      </c>
      <c r="U98" s="112" t="s">
        <v>716</v>
      </c>
      <c r="V98" s="104" t="s">
        <v>789</v>
      </c>
      <c r="W98" s="104" t="s">
        <v>72</v>
      </c>
      <c r="X98" s="104" t="s">
        <v>227</v>
      </c>
      <c r="Y98" s="103"/>
      <c r="Z98" s="103"/>
      <c r="AA98" s="103">
        <f t="shared" ref="AA98" si="51">Y98*Z98</f>
        <v>0</v>
      </c>
      <c r="AB98" s="111" t="s">
        <v>79</v>
      </c>
      <c r="AC98" s="104" t="s">
        <v>221</v>
      </c>
      <c r="AD98" s="110" t="s">
        <v>551</v>
      </c>
      <c r="AE98" s="110"/>
      <c r="AF98" s="113" t="s">
        <v>70</v>
      </c>
      <c r="AG98" s="104" t="s">
        <v>727</v>
      </c>
      <c r="AH98" s="113" t="s">
        <v>93</v>
      </c>
      <c r="AI98" s="113" t="s">
        <v>70</v>
      </c>
      <c r="AJ98" s="113" t="s">
        <v>281</v>
      </c>
      <c r="AK98" s="102" t="s">
        <v>849</v>
      </c>
      <c r="AL98" s="102" t="s">
        <v>790</v>
      </c>
    </row>
    <row r="99" spans="1:55" customFormat="1" ht="81.75" customHeight="1" x14ac:dyDescent="0.25">
      <c r="A99" s="113"/>
      <c r="B99" s="115"/>
      <c r="C99" s="60"/>
      <c r="D99" s="60"/>
      <c r="E99" s="104"/>
      <c r="F99" s="50" t="s">
        <v>546</v>
      </c>
      <c r="G99" s="116"/>
      <c r="H99" s="54" t="s">
        <v>547</v>
      </c>
      <c r="I99" s="104"/>
      <c r="J99" s="104"/>
      <c r="K99" s="104"/>
      <c r="L99" s="103"/>
      <c r="M99" s="103"/>
      <c r="N99" s="103"/>
      <c r="O99" s="103"/>
      <c r="P99" s="104"/>
      <c r="Q99" s="113"/>
      <c r="R99" s="113"/>
      <c r="S99" s="127"/>
      <c r="T99" s="112"/>
      <c r="U99" s="112"/>
      <c r="V99" s="104"/>
      <c r="W99" s="104"/>
      <c r="X99" s="104"/>
      <c r="Y99" s="103"/>
      <c r="Z99" s="103"/>
      <c r="AA99" s="103"/>
      <c r="AB99" s="111"/>
      <c r="AC99" s="104"/>
      <c r="AD99" s="110"/>
      <c r="AE99" s="110"/>
      <c r="AF99" s="113"/>
      <c r="AG99" s="104"/>
      <c r="AH99" s="113"/>
      <c r="AI99" s="113"/>
      <c r="AJ99" s="113"/>
      <c r="AK99" s="102"/>
      <c r="AL99" s="102"/>
    </row>
    <row r="100" spans="1:55" customFormat="1" ht="139.5" customHeight="1" x14ac:dyDescent="0.25">
      <c r="A100" s="113">
        <v>26</v>
      </c>
      <c r="B100" s="127" t="s">
        <v>31</v>
      </c>
      <c r="C100" s="60" t="s">
        <v>47</v>
      </c>
      <c r="D100" s="60" t="s">
        <v>37</v>
      </c>
      <c r="E100" s="104" t="s">
        <v>59</v>
      </c>
      <c r="F100" s="41" t="s">
        <v>552</v>
      </c>
      <c r="G100" s="116" t="s">
        <v>535</v>
      </c>
      <c r="H100" s="62" t="s">
        <v>273</v>
      </c>
      <c r="I100" s="104" t="s">
        <v>67</v>
      </c>
      <c r="J100" s="104" t="s">
        <v>72</v>
      </c>
      <c r="K100" s="104" t="s">
        <v>227</v>
      </c>
      <c r="L100" s="103"/>
      <c r="M100" s="103"/>
      <c r="N100" s="103">
        <f t="shared" ref="N100" si="52">L100*M100</f>
        <v>0</v>
      </c>
      <c r="O100" s="103" t="s">
        <v>79</v>
      </c>
      <c r="P100" s="54" t="s">
        <v>556</v>
      </c>
      <c r="Q100" s="59" t="s">
        <v>261</v>
      </c>
      <c r="R100" s="62" t="s">
        <v>560</v>
      </c>
      <c r="S100" s="62" t="s">
        <v>561</v>
      </c>
      <c r="T100" s="64" t="s">
        <v>87</v>
      </c>
      <c r="U100" s="76" t="s">
        <v>719</v>
      </c>
      <c r="V100" s="68" t="s">
        <v>720</v>
      </c>
      <c r="W100" s="104" t="s">
        <v>72</v>
      </c>
      <c r="X100" s="104" t="s">
        <v>227</v>
      </c>
      <c r="Y100" s="103"/>
      <c r="Z100" s="103"/>
      <c r="AA100" s="103">
        <f t="shared" ref="AA100" si="53">Y100*Z100</f>
        <v>0</v>
      </c>
      <c r="AB100" s="111" t="s">
        <v>79</v>
      </c>
      <c r="AC100" s="104" t="s">
        <v>221</v>
      </c>
      <c r="AD100" s="110" t="s">
        <v>565</v>
      </c>
      <c r="AE100" s="110"/>
      <c r="AF100" s="59" t="s">
        <v>70</v>
      </c>
      <c r="AG100" s="68" t="s">
        <v>720</v>
      </c>
      <c r="AH100" s="59" t="s">
        <v>93</v>
      </c>
      <c r="AI100" s="62" t="s">
        <v>70</v>
      </c>
      <c r="AJ100" s="56" t="s">
        <v>566</v>
      </c>
      <c r="AK100" s="81" t="s">
        <v>850</v>
      </c>
      <c r="AL100" s="84" t="s">
        <v>857</v>
      </c>
    </row>
    <row r="101" spans="1:55" customFormat="1" ht="211.5" customHeight="1" x14ac:dyDescent="0.25">
      <c r="A101" s="113"/>
      <c r="B101" s="127"/>
      <c r="C101" s="60" t="s">
        <v>43</v>
      </c>
      <c r="D101" s="60" t="s">
        <v>38</v>
      </c>
      <c r="E101" s="104"/>
      <c r="F101" s="118" t="s">
        <v>553</v>
      </c>
      <c r="G101" s="116"/>
      <c r="H101" s="59" t="s">
        <v>274</v>
      </c>
      <c r="I101" s="104"/>
      <c r="J101" s="104"/>
      <c r="K101" s="104"/>
      <c r="L101" s="103"/>
      <c r="M101" s="103"/>
      <c r="N101" s="103"/>
      <c r="O101" s="103"/>
      <c r="P101" s="54" t="s">
        <v>557</v>
      </c>
      <c r="Q101" s="59" t="s">
        <v>261</v>
      </c>
      <c r="R101" s="59" t="s">
        <v>562</v>
      </c>
      <c r="S101" s="62" t="s">
        <v>563</v>
      </c>
      <c r="T101" s="64" t="s">
        <v>87</v>
      </c>
      <c r="U101" s="77">
        <v>44531</v>
      </c>
      <c r="V101" s="67" t="s">
        <v>721</v>
      </c>
      <c r="W101" s="104"/>
      <c r="X101" s="104"/>
      <c r="Y101" s="103"/>
      <c r="Z101" s="103"/>
      <c r="AA101" s="103"/>
      <c r="AB101" s="111"/>
      <c r="AC101" s="104"/>
      <c r="AD101" s="103"/>
      <c r="AE101" s="103"/>
      <c r="AF101" s="59"/>
      <c r="AG101" s="69"/>
      <c r="AH101" s="59"/>
      <c r="AI101" s="59"/>
      <c r="AJ101" s="57" t="s">
        <v>567</v>
      </c>
      <c r="AK101" s="81" t="s">
        <v>851</v>
      </c>
      <c r="AL101" s="84" t="s">
        <v>862</v>
      </c>
    </row>
    <row r="102" spans="1:55" customFormat="1" ht="101.25" customHeight="1" x14ac:dyDescent="0.25">
      <c r="A102" s="113"/>
      <c r="B102" s="127"/>
      <c r="C102" s="60"/>
      <c r="D102" s="60"/>
      <c r="E102" s="104"/>
      <c r="F102" s="118"/>
      <c r="G102" s="116"/>
      <c r="H102" s="62" t="s">
        <v>555</v>
      </c>
      <c r="I102" s="104"/>
      <c r="J102" s="104"/>
      <c r="K102" s="104"/>
      <c r="L102" s="103"/>
      <c r="M102" s="103"/>
      <c r="N102" s="103"/>
      <c r="O102" s="103"/>
      <c r="P102" s="54" t="s">
        <v>558</v>
      </c>
      <c r="Q102" s="59" t="s">
        <v>261</v>
      </c>
      <c r="R102" s="59" t="s">
        <v>562</v>
      </c>
      <c r="S102" s="62" t="s">
        <v>563</v>
      </c>
      <c r="T102" s="64" t="s">
        <v>87</v>
      </c>
      <c r="U102" s="77">
        <v>44531</v>
      </c>
      <c r="V102" s="67" t="s">
        <v>722</v>
      </c>
      <c r="W102" s="104"/>
      <c r="X102" s="104"/>
      <c r="Y102" s="103"/>
      <c r="Z102" s="103"/>
      <c r="AA102" s="103"/>
      <c r="AB102" s="111"/>
      <c r="AC102" s="104"/>
      <c r="AD102" s="103"/>
      <c r="AE102" s="103"/>
      <c r="AF102" s="59"/>
      <c r="AG102" s="69"/>
      <c r="AH102" s="59"/>
      <c r="AI102" s="59"/>
      <c r="AJ102" s="59"/>
      <c r="AK102" s="81" t="s">
        <v>852</v>
      </c>
      <c r="AL102" s="84" t="s">
        <v>859</v>
      </c>
    </row>
    <row r="103" spans="1:55" customFormat="1" ht="105" customHeight="1" x14ac:dyDescent="0.25">
      <c r="A103" s="113"/>
      <c r="B103" s="127"/>
      <c r="C103" s="60"/>
      <c r="D103" s="60"/>
      <c r="E103" s="104"/>
      <c r="F103" s="41" t="s">
        <v>554</v>
      </c>
      <c r="G103" s="116"/>
      <c r="H103" s="62"/>
      <c r="I103" s="104"/>
      <c r="J103" s="104"/>
      <c r="K103" s="104"/>
      <c r="L103" s="103"/>
      <c r="M103" s="103"/>
      <c r="N103" s="103"/>
      <c r="O103" s="103"/>
      <c r="P103" s="54" t="s">
        <v>559</v>
      </c>
      <c r="Q103" s="59" t="s">
        <v>261</v>
      </c>
      <c r="R103" s="59" t="s">
        <v>564</v>
      </c>
      <c r="S103" s="62" t="s">
        <v>561</v>
      </c>
      <c r="T103" s="64" t="s">
        <v>87</v>
      </c>
      <c r="U103" s="76" t="s">
        <v>723</v>
      </c>
      <c r="V103" s="68" t="s">
        <v>724</v>
      </c>
      <c r="W103" s="104"/>
      <c r="X103" s="104"/>
      <c r="Y103" s="103"/>
      <c r="Z103" s="103"/>
      <c r="AA103" s="103"/>
      <c r="AB103" s="111"/>
      <c r="AC103" s="104"/>
      <c r="AD103" s="103"/>
      <c r="AE103" s="103"/>
      <c r="AF103" s="59"/>
      <c r="AG103" s="69"/>
      <c r="AH103" s="59"/>
      <c r="AI103" s="59"/>
      <c r="AJ103" s="59"/>
      <c r="AK103" s="80" t="s">
        <v>791</v>
      </c>
      <c r="AL103" s="84" t="s">
        <v>858</v>
      </c>
    </row>
    <row r="104" spans="1:55" customFormat="1" ht="268.5" customHeight="1" x14ac:dyDescent="0.25">
      <c r="A104" s="113">
        <v>29</v>
      </c>
      <c r="B104" s="112" t="s">
        <v>617</v>
      </c>
      <c r="C104" s="60" t="s">
        <v>47</v>
      </c>
      <c r="D104" s="60" t="s">
        <v>37</v>
      </c>
      <c r="E104" s="104" t="s">
        <v>61</v>
      </c>
      <c r="F104" s="51" t="s">
        <v>594</v>
      </c>
      <c r="G104" s="116" t="s">
        <v>571</v>
      </c>
      <c r="H104" s="62" t="s">
        <v>274</v>
      </c>
      <c r="I104" s="104" t="s">
        <v>69</v>
      </c>
      <c r="J104" s="104" t="s">
        <v>73</v>
      </c>
      <c r="K104" s="104" t="s">
        <v>228</v>
      </c>
      <c r="L104" s="103"/>
      <c r="M104" s="103"/>
      <c r="N104" s="103">
        <f t="shared" ref="N104" si="54">L104*M104</f>
        <v>0</v>
      </c>
      <c r="O104" s="103" t="s">
        <v>80</v>
      </c>
      <c r="P104" s="68" t="s">
        <v>771</v>
      </c>
      <c r="Q104" s="59" t="s">
        <v>255</v>
      </c>
      <c r="R104" s="59" t="s">
        <v>597</v>
      </c>
      <c r="S104" s="62" t="s">
        <v>598</v>
      </c>
      <c r="T104" s="62" t="s">
        <v>87</v>
      </c>
      <c r="U104" s="62" t="s">
        <v>644</v>
      </c>
      <c r="V104" s="68" t="s">
        <v>762</v>
      </c>
      <c r="W104" s="104" t="s">
        <v>72</v>
      </c>
      <c r="X104" s="104" t="s">
        <v>228</v>
      </c>
      <c r="Y104" s="103"/>
      <c r="Z104" s="103"/>
      <c r="AA104" s="103">
        <f t="shared" ref="AA104" si="55">Y104*Z104</f>
        <v>0</v>
      </c>
      <c r="AB104" s="111" t="s">
        <v>80</v>
      </c>
      <c r="AC104" s="104" t="s">
        <v>221</v>
      </c>
      <c r="AD104" s="110" t="s">
        <v>603</v>
      </c>
      <c r="AE104" s="110"/>
      <c r="AF104" s="62" t="s">
        <v>644</v>
      </c>
      <c r="AG104" s="70" t="s">
        <v>665</v>
      </c>
      <c r="AH104" s="59" t="s">
        <v>93</v>
      </c>
      <c r="AI104" s="66" t="s">
        <v>666</v>
      </c>
      <c r="AJ104" s="112" t="s">
        <v>604</v>
      </c>
      <c r="AK104" s="81" t="s">
        <v>870</v>
      </c>
      <c r="AL104" s="84" t="s">
        <v>857</v>
      </c>
    </row>
    <row r="105" spans="1:55" customFormat="1" ht="139.5" customHeight="1" x14ac:dyDescent="0.25">
      <c r="A105" s="113"/>
      <c r="B105" s="112"/>
      <c r="C105" s="60"/>
      <c r="D105" s="60"/>
      <c r="E105" s="104"/>
      <c r="F105" s="42" t="s">
        <v>593</v>
      </c>
      <c r="G105" s="116"/>
      <c r="H105" s="62" t="s">
        <v>595</v>
      </c>
      <c r="I105" s="104"/>
      <c r="J105" s="104"/>
      <c r="K105" s="104"/>
      <c r="L105" s="103"/>
      <c r="M105" s="103"/>
      <c r="N105" s="103"/>
      <c r="O105" s="103"/>
      <c r="P105" s="68" t="s">
        <v>772</v>
      </c>
      <c r="Q105" s="59" t="s">
        <v>255</v>
      </c>
      <c r="R105" s="59" t="s">
        <v>597</v>
      </c>
      <c r="S105" s="62" t="s">
        <v>599</v>
      </c>
      <c r="T105" s="62" t="s">
        <v>87</v>
      </c>
      <c r="U105" s="62" t="s">
        <v>644</v>
      </c>
      <c r="V105" s="68" t="s">
        <v>763</v>
      </c>
      <c r="W105" s="104"/>
      <c r="X105" s="104"/>
      <c r="Y105" s="103"/>
      <c r="Z105" s="103"/>
      <c r="AA105" s="103"/>
      <c r="AB105" s="111"/>
      <c r="AC105" s="104"/>
      <c r="AD105" s="103"/>
      <c r="AE105" s="103"/>
      <c r="AF105" s="59"/>
      <c r="AG105" s="69"/>
      <c r="AH105" s="59"/>
      <c r="AI105" s="59"/>
      <c r="AJ105" s="112"/>
      <c r="AK105" s="82" t="s">
        <v>853</v>
      </c>
      <c r="AL105" s="84" t="s">
        <v>863</v>
      </c>
    </row>
    <row r="106" spans="1:55" customFormat="1" ht="150.75" customHeight="1" x14ac:dyDescent="0.25">
      <c r="A106" s="113"/>
      <c r="B106" s="112"/>
      <c r="C106" s="60"/>
      <c r="D106" s="60"/>
      <c r="E106" s="104"/>
      <c r="F106" s="51"/>
      <c r="G106" s="116"/>
      <c r="H106" s="62" t="s">
        <v>596</v>
      </c>
      <c r="I106" s="104"/>
      <c r="J106" s="104"/>
      <c r="K106" s="104"/>
      <c r="L106" s="103"/>
      <c r="M106" s="103"/>
      <c r="N106" s="103"/>
      <c r="O106" s="103"/>
      <c r="P106" s="68" t="s">
        <v>773</v>
      </c>
      <c r="Q106" s="59" t="s">
        <v>203</v>
      </c>
      <c r="R106" s="59" t="s">
        <v>597</v>
      </c>
      <c r="S106" s="62" t="s">
        <v>600</v>
      </c>
      <c r="T106" s="62" t="s">
        <v>87</v>
      </c>
      <c r="U106" s="62" t="s">
        <v>644</v>
      </c>
      <c r="V106" s="68" t="s">
        <v>776</v>
      </c>
      <c r="W106" s="104"/>
      <c r="X106" s="104"/>
      <c r="Y106" s="103"/>
      <c r="Z106" s="103"/>
      <c r="AA106" s="103"/>
      <c r="AB106" s="111"/>
      <c r="AC106" s="104"/>
      <c r="AD106" s="103"/>
      <c r="AE106" s="103"/>
      <c r="AF106" s="59"/>
      <c r="AG106" s="69"/>
      <c r="AH106" s="59"/>
      <c r="AI106" s="59"/>
      <c r="AJ106" s="59"/>
      <c r="AK106" s="84" t="s">
        <v>871</v>
      </c>
      <c r="AL106" s="84" t="s">
        <v>863</v>
      </c>
    </row>
    <row r="107" spans="1:55" customFormat="1" ht="141" customHeight="1" x14ac:dyDescent="0.25">
      <c r="A107" s="113"/>
      <c r="B107" s="112"/>
      <c r="C107" s="60"/>
      <c r="D107" s="60"/>
      <c r="E107" s="104"/>
      <c r="F107" s="41"/>
      <c r="G107" s="116"/>
      <c r="H107" s="62" t="s">
        <v>463</v>
      </c>
      <c r="I107" s="104"/>
      <c r="J107" s="104"/>
      <c r="K107" s="104"/>
      <c r="L107" s="103"/>
      <c r="M107" s="103"/>
      <c r="N107" s="103"/>
      <c r="O107" s="103"/>
      <c r="P107" s="68" t="s">
        <v>774</v>
      </c>
      <c r="Q107" s="59" t="s">
        <v>277</v>
      </c>
      <c r="R107" s="59" t="s">
        <v>597</v>
      </c>
      <c r="S107" s="62" t="s">
        <v>601</v>
      </c>
      <c r="T107" s="62" t="s">
        <v>87</v>
      </c>
      <c r="U107" s="62" t="s">
        <v>644</v>
      </c>
      <c r="V107" s="68" t="s">
        <v>764</v>
      </c>
      <c r="W107" s="104"/>
      <c r="X107" s="104"/>
      <c r="Y107" s="103"/>
      <c r="Z107" s="103"/>
      <c r="AA107" s="103"/>
      <c r="AB107" s="111"/>
      <c r="AC107" s="104"/>
      <c r="AD107" s="103"/>
      <c r="AE107" s="103"/>
      <c r="AF107" s="59"/>
      <c r="AG107" s="69"/>
      <c r="AH107" s="59"/>
      <c r="AI107" s="59"/>
      <c r="AJ107" s="59"/>
      <c r="AK107" s="82" t="s">
        <v>854</v>
      </c>
      <c r="AL107" s="84" t="s">
        <v>858</v>
      </c>
    </row>
    <row r="108" spans="1:55" s="36" customFormat="1" ht="114.75" customHeight="1" x14ac:dyDescent="0.25">
      <c r="A108" s="113"/>
      <c r="B108" s="112"/>
      <c r="C108" s="60"/>
      <c r="D108" s="60"/>
      <c r="E108" s="104"/>
      <c r="F108" s="61"/>
      <c r="G108" s="116"/>
      <c r="H108" s="62"/>
      <c r="I108" s="104"/>
      <c r="J108" s="104"/>
      <c r="K108" s="104"/>
      <c r="L108" s="103"/>
      <c r="M108" s="103"/>
      <c r="N108" s="103"/>
      <c r="O108" s="103"/>
      <c r="P108" s="68" t="s">
        <v>775</v>
      </c>
      <c r="Q108" s="59" t="s">
        <v>277</v>
      </c>
      <c r="R108" s="59" t="s">
        <v>597</v>
      </c>
      <c r="S108" s="62" t="s">
        <v>602</v>
      </c>
      <c r="T108" s="62" t="s">
        <v>87</v>
      </c>
      <c r="U108" s="62" t="s">
        <v>644</v>
      </c>
      <c r="V108" s="68" t="s">
        <v>765</v>
      </c>
      <c r="W108" s="104"/>
      <c r="X108" s="104"/>
      <c r="Y108" s="103"/>
      <c r="Z108" s="103"/>
      <c r="AA108" s="103"/>
      <c r="AB108" s="111"/>
      <c r="AC108" s="104"/>
      <c r="AD108" s="103"/>
      <c r="AE108" s="103"/>
      <c r="AF108" s="59"/>
      <c r="AG108" s="69"/>
      <c r="AH108" s="59"/>
      <c r="AI108" s="59"/>
      <c r="AJ108" s="59"/>
      <c r="AK108" s="82" t="s">
        <v>855</v>
      </c>
      <c r="AL108" s="84" t="s">
        <v>859</v>
      </c>
      <c r="AM108"/>
      <c r="AN108"/>
      <c r="AO108"/>
      <c r="AP108"/>
      <c r="AQ108"/>
      <c r="AR108"/>
      <c r="AS108"/>
      <c r="AT108"/>
      <c r="AU108"/>
      <c r="AV108"/>
      <c r="AW108"/>
      <c r="AX108"/>
      <c r="AY108"/>
      <c r="AZ108"/>
      <c r="BA108"/>
      <c r="BB108"/>
      <c r="BC108" s="35"/>
    </row>
    <row r="109" spans="1:55" x14ac:dyDescent="0.25">
      <c r="B109" s="33"/>
      <c r="C109" s="33"/>
      <c r="D109" s="33"/>
    </row>
    <row r="110" spans="1:55" x14ac:dyDescent="0.25">
      <c r="B110" s="33"/>
      <c r="C110" s="33"/>
      <c r="D110" s="33"/>
    </row>
    <row r="111" spans="1:55" x14ac:dyDescent="0.25">
      <c r="B111" s="33"/>
      <c r="C111" s="33"/>
      <c r="D111" s="33"/>
    </row>
    <row r="112" spans="1:55" x14ac:dyDescent="0.25">
      <c r="B112" s="33"/>
      <c r="C112" s="33"/>
      <c r="D112" s="33"/>
    </row>
    <row r="113" spans="2:4" x14ac:dyDescent="0.25">
      <c r="B113" s="33"/>
      <c r="C113" s="33"/>
      <c r="D113" s="33"/>
    </row>
    <row r="114" spans="2:4" x14ac:dyDescent="0.25">
      <c r="B114" s="33"/>
      <c r="C114" s="33"/>
      <c r="D114" s="33"/>
    </row>
    <row r="115" spans="2:4" x14ac:dyDescent="0.25">
      <c r="B115" s="33"/>
      <c r="C115" s="33"/>
      <c r="D115" s="33"/>
    </row>
    <row r="116" spans="2:4" x14ac:dyDescent="0.25">
      <c r="B116" s="33"/>
      <c r="C116" s="33"/>
      <c r="D116" s="33"/>
    </row>
    <row r="117" spans="2:4" x14ac:dyDescent="0.25">
      <c r="B117" s="33"/>
      <c r="C117" s="33"/>
      <c r="D117" s="33"/>
    </row>
    <row r="118" spans="2:4" x14ac:dyDescent="0.25">
      <c r="B118" s="33"/>
      <c r="C118" s="33"/>
      <c r="D118" s="33"/>
    </row>
    <row r="119" spans="2:4" x14ac:dyDescent="0.25">
      <c r="B119" s="33"/>
      <c r="C119" s="33"/>
      <c r="D119" s="33"/>
    </row>
    <row r="120" spans="2:4" x14ac:dyDescent="0.25">
      <c r="B120" s="33"/>
      <c r="C120" s="33"/>
      <c r="D120" s="33"/>
    </row>
    <row r="121" spans="2:4" x14ac:dyDescent="0.25">
      <c r="B121" s="33"/>
      <c r="C121" s="33"/>
      <c r="D121" s="33"/>
    </row>
    <row r="122" spans="2:4" x14ac:dyDescent="0.25">
      <c r="B122" s="33"/>
      <c r="C122" s="33"/>
      <c r="D122" s="33"/>
    </row>
    <row r="123" spans="2:4" x14ac:dyDescent="0.25">
      <c r="B123" s="33"/>
      <c r="C123" s="33"/>
      <c r="D123" s="33"/>
    </row>
    <row r="124" spans="2:4" x14ac:dyDescent="0.25">
      <c r="B124" s="33"/>
      <c r="C124" s="33"/>
      <c r="D124" s="33"/>
    </row>
    <row r="125" spans="2:4" x14ac:dyDescent="0.25">
      <c r="B125" s="33"/>
      <c r="C125" s="33"/>
      <c r="D125" s="33"/>
    </row>
    <row r="126" spans="2:4" x14ac:dyDescent="0.25">
      <c r="B126" s="33"/>
      <c r="C126" s="33"/>
      <c r="D126" s="33"/>
    </row>
    <row r="127" spans="2:4" x14ac:dyDescent="0.25">
      <c r="B127" s="33"/>
      <c r="C127" s="33"/>
      <c r="D127" s="33"/>
    </row>
    <row r="128" spans="2:4" x14ac:dyDescent="0.25">
      <c r="B128" s="33"/>
      <c r="C128" s="33"/>
      <c r="D128" s="33"/>
    </row>
    <row r="129" spans="2:4" x14ac:dyDescent="0.25">
      <c r="B129" s="33"/>
      <c r="C129" s="33"/>
      <c r="D129" s="33"/>
    </row>
    <row r="130" spans="2:4" x14ac:dyDescent="0.25">
      <c r="B130" s="33"/>
      <c r="C130" s="33"/>
      <c r="D130" s="33"/>
    </row>
    <row r="131" spans="2:4" x14ac:dyDescent="0.25">
      <c r="B131" s="33"/>
      <c r="C131" s="33"/>
      <c r="D131" s="33"/>
    </row>
    <row r="132" spans="2:4" x14ac:dyDescent="0.25">
      <c r="B132" s="33"/>
      <c r="C132" s="33"/>
      <c r="D132" s="33"/>
    </row>
    <row r="133" spans="2:4" x14ac:dyDescent="0.25">
      <c r="B133" s="33"/>
      <c r="C133" s="33"/>
      <c r="D133" s="33"/>
    </row>
    <row r="134" spans="2:4" x14ac:dyDescent="0.25">
      <c r="B134" s="33"/>
      <c r="C134" s="33"/>
      <c r="D134" s="33"/>
    </row>
    <row r="135" spans="2:4" x14ac:dyDescent="0.25">
      <c r="B135" s="33"/>
      <c r="C135" s="33"/>
      <c r="D135" s="33"/>
    </row>
    <row r="136" spans="2:4" x14ac:dyDescent="0.25">
      <c r="B136" s="33"/>
      <c r="C136" s="33"/>
      <c r="D136" s="33"/>
    </row>
    <row r="137" spans="2:4" x14ac:dyDescent="0.25">
      <c r="B137" s="33"/>
      <c r="C137" s="33"/>
      <c r="D137" s="33"/>
    </row>
    <row r="138" spans="2:4" x14ac:dyDescent="0.25">
      <c r="B138" s="33"/>
      <c r="C138" s="33"/>
      <c r="D138" s="33"/>
    </row>
    <row r="139" spans="2:4" x14ac:dyDescent="0.25">
      <c r="B139" s="33"/>
      <c r="C139" s="33"/>
      <c r="D139" s="33"/>
    </row>
    <row r="140" spans="2:4" x14ac:dyDescent="0.25">
      <c r="B140" s="33"/>
      <c r="C140" s="33"/>
      <c r="D140" s="33"/>
    </row>
    <row r="141" spans="2:4" x14ac:dyDescent="0.25">
      <c r="B141" s="33"/>
      <c r="C141" s="33"/>
      <c r="D141" s="33"/>
    </row>
    <row r="142" spans="2:4" x14ac:dyDescent="0.25">
      <c r="B142" s="33"/>
      <c r="C142" s="33"/>
      <c r="D142" s="33"/>
    </row>
    <row r="143" spans="2:4" x14ac:dyDescent="0.25">
      <c r="B143" s="33"/>
      <c r="C143" s="33"/>
      <c r="D143" s="33"/>
    </row>
    <row r="144" spans="2:4" x14ac:dyDescent="0.25">
      <c r="B144" s="33"/>
      <c r="C144" s="33"/>
      <c r="D144" s="33"/>
    </row>
    <row r="145" spans="2:4" x14ac:dyDescent="0.25">
      <c r="B145" s="33"/>
      <c r="C145" s="33"/>
      <c r="D145" s="33"/>
    </row>
    <row r="146" spans="2:4" x14ac:dyDescent="0.25">
      <c r="B146" s="33"/>
      <c r="C146" s="33"/>
      <c r="D146" s="33"/>
    </row>
    <row r="147" spans="2:4" x14ac:dyDescent="0.25">
      <c r="B147" s="33"/>
      <c r="C147" s="33"/>
      <c r="D147" s="33"/>
    </row>
    <row r="148" spans="2:4" x14ac:dyDescent="0.25">
      <c r="B148" s="33"/>
      <c r="C148" s="33"/>
      <c r="D148" s="33"/>
    </row>
    <row r="149" spans="2:4" x14ac:dyDescent="0.25">
      <c r="B149" s="33"/>
      <c r="C149" s="33"/>
      <c r="D149" s="33"/>
    </row>
    <row r="150" spans="2:4" x14ac:dyDescent="0.25">
      <c r="B150" s="33"/>
      <c r="C150" s="33"/>
      <c r="D150" s="33"/>
    </row>
    <row r="151" spans="2:4" x14ac:dyDescent="0.25">
      <c r="B151" s="33"/>
      <c r="C151" s="33"/>
      <c r="D151" s="33"/>
    </row>
    <row r="152" spans="2:4" x14ac:dyDescent="0.25">
      <c r="B152" s="33"/>
      <c r="C152" s="33"/>
      <c r="D152" s="33"/>
    </row>
    <row r="153" spans="2:4" x14ac:dyDescent="0.25">
      <c r="B153" s="33"/>
      <c r="C153" s="33"/>
      <c r="D153" s="33"/>
    </row>
    <row r="154" spans="2:4" x14ac:dyDescent="0.25">
      <c r="B154" s="33"/>
      <c r="C154" s="33"/>
      <c r="D154" s="33"/>
    </row>
    <row r="155" spans="2:4" x14ac:dyDescent="0.25">
      <c r="B155" s="33"/>
      <c r="C155" s="33"/>
      <c r="D155" s="33"/>
    </row>
    <row r="156" spans="2:4" x14ac:dyDescent="0.25">
      <c r="B156" s="33"/>
      <c r="C156" s="33"/>
      <c r="D156" s="33"/>
    </row>
    <row r="157" spans="2:4" x14ac:dyDescent="0.25">
      <c r="B157" s="33"/>
      <c r="C157" s="33"/>
      <c r="D157" s="33"/>
    </row>
    <row r="158" spans="2:4" x14ac:dyDescent="0.25">
      <c r="B158" s="33"/>
      <c r="C158" s="33"/>
      <c r="D158" s="33"/>
    </row>
    <row r="159" spans="2:4" x14ac:dyDescent="0.25">
      <c r="B159" s="33"/>
      <c r="C159" s="33"/>
      <c r="D159" s="33"/>
    </row>
    <row r="160" spans="2:4" x14ac:dyDescent="0.25">
      <c r="B160" s="33"/>
      <c r="C160" s="33"/>
      <c r="D160" s="33"/>
    </row>
    <row r="161" spans="2:4" x14ac:dyDescent="0.25">
      <c r="B161" s="33"/>
      <c r="C161" s="33"/>
      <c r="D161" s="33"/>
    </row>
    <row r="162" spans="2:4" x14ac:dyDescent="0.25">
      <c r="B162" s="33"/>
      <c r="C162" s="33"/>
      <c r="D162" s="33"/>
    </row>
    <row r="163" spans="2:4" x14ac:dyDescent="0.25">
      <c r="B163" s="33"/>
      <c r="C163" s="33"/>
      <c r="D163" s="33"/>
    </row>
    <row r="164" spans="2:4" x14ac:dyDescent="0.25">
      <c r="B164" s="33"/>
      <c r="C164" s="33"/>
      <c r="D164" s="33"/>
    </row>
    <row r="165" spans="2:4" x14ac:dyDescent="0.25">
      <c r="B165" s="33"/>
      <c r="C165" s="33"/>
      <c r="D165" s="33"/>
    </row>
    <row r="166" spans="2:4" x14ac:dyDescent="0.25">
      <c r="B166" s="33"/>
      <c r="C166" s="33"/>
      <c r="D166" s="33"/>
    </row>
    <row r="167" spans="2:4" x14ac:dyDescent="0.25">
      <c r="B167" s="33"/>
      <c r="C167" s="33"/>
      <c r="D167" s="33"/>
    </row>
    <row r="168" spans="2:4" x14ac:dyDescent="0.25">
      <c r="B168" s="33"/>
      <c r="C168" s="33"/>
      <c r="D168" s="33"/>
    </row>
    <row r="169" spans="2:4" x14ac:dyDescent="0.25">
      <c r="B169" s="33"/>
      <c r="C169" s="33"/>
      <c r="D169" s="33"/>
    </row>
    <row r="170" spans="2:4" x14ac:dyDescent="0.25">
      <c r="B170" s="33"/>
      <c r="C170" s="33"/>
      <c r="D170" s="33"/>
    </row>
    <row r="171" spans="2:4" x14ac:dyDescent="0.25">
      <c r="B171" s="33"/>
      <c r="C171" s="33"/>
      <c r="D171" s="33"/>
    </row>
    <row r="172" spans="2:4" x14ac:dyDescent="0.25">
      <c r="B172" s="33"/>
      <c r="C172" s="33"/>
      <c r="D172" s="33"/>
    </row>
    <row r="173" spans="2:4" x14ac:dyDescent="0.25">
      <c r="B173" s="33"/>
      <c r="C173" s="33"/>
      <c r="D173" s="33"/>
    </row>
    <row r="174" spans="2:4" x14ac:dyDescent="0.25">
      <c r="B174" s="33"/>
      <c r="C174" s="33"/>
      <c r="D174" s="33"/>
    </row>
    <row r="175" spans="2:4" x14ac:dyDescent="0.25">
      <c r="B175" s="33"/>
      <c r="C175" s="33"/>
      <c r="D175" s="33"/>
    </row>
    <row r="176" spans="2:4" x14ac:dyDescent="0.25">
      <c r="B176" s="33"/>
      <c r="C176" s="33"/>
      <c r="D176" s="33"/>
    </row>
    <row r="177" spans="2:4" x14ac:dyDescent="0.25">
      <c r="B177" s="33"/>
      <c r="C177" s="33"/>
      <c r="D177" s="33"/>
    </row>
    <row r="178" spans="2:4" x14ac:dyDescent="0.25">
      <c r="B178" s="33"/>
      <c r="C178" s="33"/>
      <c r="D178" s="33"/>
    </row>
    <row r="179" spans="2:4" x14ac:dyDescent="0.25">
      <c r="B179" s="33"/>
      <c r="C179" s="33"/>
      <c r="D179" s="33"/>
    </row>
    <row r="180" spans="2:4" x14ac:dyDescent="0.25">
      <c r="B180" s="33"/>
      <c r="C180" s="33"/>
      <c r="D180" s="33"/>
    </row>
    <row r="181" spans="2:4" x14ac:dyDescent="0.25">
      <c r="B181" s="33"/>
      <c r="C181" s="33"/>
      <c r="D181" s="33"/>
    </row>
    <row r="182" spans="2:4" x14ac:dyDescent="0.25">
      <c r="B182" s="33"/>
      <c r="C182" s="33"/>
      <c r="D182" s="33"/>
    </row>
    <row r="183" spans="2:4" x14ac:dyDescent="0.25">
      <c r="B183" s="33"/>
      <c r="C183" s="33"/>
      <c r="D183" s="33"/>
    </row>
    <row r="184" spans="2:4" x14ac:dyDescent="0.25">
      <c r="B184" s="33"/>
      <c r="C184" s="33"/>
      <c r="D184" s="33"/>
    </row>
    <row r="185" spans="2:4" x14ac:dyDescent="0.25">
      <c r="B185" s="33"/>
      <c r="C185" s="33"/>
      <c r="D185" s="33"/>
    </row>
    <row r="186" spans="2:4" x14ac:dyDescent="0.25">
      <c r="B186" s="33"/>
      <c r="C186" s="33"/>
      <c r="D186" s="33"/>
    </row>
    <row r="187" spans="2:4" x14ac:dyDescent="0.25">
      <c r="B187" s="33"/>
      <c r="C187" s="33"/>
      <c r="D187" s="33"/>
    </row>
    <row r="188" spans="2:4" x14ac:dyDescent="0.25">
      <c r="B188" s="33"/>
      <c r="C188" s="33"/>
      <c r="D188" s="33"/>
    </row>
    <row r="189" spans="2:4" x14ac:dyDescent="0.25">
      <c r="B189" s="33"/>
      <c r="C189" s="33"/>
      <c r="D189" s="33"/>
    </row>
    <row r="190" spans="2:4" x14ac:dyDescent="0.25">
      <c r="B190" s="33"/>
      <c r="C190" s="33"/>
      <c r="D190" s="33"/>
    </row>
    <row r="191" spans="2:4" x14ac:dyDescent="0.25">
      <c r="B191" s="33"/>
      <c r="C191" s="33"/>
      <c r="D191" s="33"/>
    </row>
    <row r="192" spans="2:4" x14ac:dyDescent="0.25">
      <c r="B192" s="33"/>
      <c r="C192" s="33"/>
      <c r="D192" s="33"/>
    </row>
    <row r="193" spans="2:4" x14ac:dyDescent="0.25">
      <c r="B193" s="33"/>
      <c r="C193" s="33"/>
      <c r="D193" s="33"/>
    </row>
    <row r="194" spans="2:4" x14ac:dyDescent="0.25">
      <c r="B194" s="33"/>
      <c r="C194" s="33"/>
      <c r="D194" s="33"/>
    </row>
    <row r="195" spans="2:4" x14ac:dyDescent="0.25">
      <c r="B195" s="33"/>
      <c r="C195" s="33"/>
      <c r="D195" s="33"/>
    </row>
    <row r="196" spans="2:4" x14ac:dyDescent="0.25">
      <c r="B196" s="33"/>
      <c r="C196" s="33"/>
      <c r="D196" s="33"/>
    </row>
    <row r="197" spans="2:4" x14ac:dyDescent="0.25">
      <c r="B197" s="33"/>
      <c r="C197" s="33"/>
      <c r="D197" s="33"/>
    </row>
    <row r="198" spans="2:4" x14ac:dyDescent="0.25">
      <c r="B198" s="33"/>
      <c r="C198" s="33"/>
      <c r="D198" s="33"/>
    </row>
    <row r="199" spans="2:4" x14ac:dyDescent="0.25">
      <c r="B199" s="33"/>
      <c r="C199" s="33"/>
      <c r="D199" s="33"/>
    </row>
    <row r="200" spans="2:4" x14ac:dyDescent="0.25">
      <c r="B200" s="33"/>
      <c r="C200" s="33"/>
      <c r="D200" s="33"/>
    </row>
    <row r="201" spans="2:4" x14ac:dyDescent="0.25">
      <c r="B201" s="33"/>
      <c r="C201" s="33"/>
      <c r="D201" s="33"/>
    </row>
    <row r="202" spans="2:4" x14ac:dyDescent="0.25">
      <c r="B202" s="33"/>
      <c r="C202" s="33"/>
      <c r="D202" s="33"/>
    </row>
    <row r="203" spans="2:4" x14ac:dyDescent="0.25">
      <c r="B203" s="33"/>
      <c r="C203" s="33"/>
      <c r="D203" s="33"/>
    </row>
    <row r="204" spans="2:4" x14ac:dyDescent="0.25">
      <c r="B204" s="33"/>
      <c r="C204" s="33"/>
      <c r="D204" s="33"/>
    </row>
    <row r="205" spans="2:4" x14ac:dyDescent="0.25">
      <c r="B205" s="33"/>
      <c r="C205" s="33"/>
      <c r="D205" s="33"/>
    </row>
    <row r="206" spans="2:4" x14ac:dyDescent="0.25">
      <c r="B206" s="33"/>
      <c r="C206" s="33"/>
      <c r="D206" s="33"/>
    </row>
    <row r="207" spans="2:4" x14ac:dyDescent="0.25">
      <c r="B207" s="33"/>
      <c r="C207" s="33"/>
      <c r="D207" s="33"/>
    </row>
    <row r="208" spans="2:4" x14ac:dyDescent="0.25">
      <c r="B208" s="33"/>
      <c r="C208" s="33"/>
      <c r="D208" s="33"/>
    </row>
    <row r="209" spans="2:4" x14ac:dyDescent="0.25">
      <c r="B209" s="33"/>
      <c r="C209" s="33"/>
      <c r="D209" s="33"/>
    </row>
    <row r="210" spans="2:4" x14ac:dyDescent="0.25">
      <c r="B210" s="33"/>
      <c r="C210" s="33"/>
      <c r="D210" s="33"/>
    </row>
    <row r="211" spans="2:4" x14ac:dyDescent="0.25">
      <c r="B211" s="33"/>
      <c r="C211" s="33"/>
      <c r="D211" s="33"/>
    </row>
    <row r="212" spans="2:4" x14ac:dyDescent="0.25">
      <c r="B212" s="33"/>
      <c r="C212" s="33"/>
      <c r="D212" s="33"/>
    </row>
    <row r="213" spans="2:4" x14ac:dyDescent="0.25">
      <c r="B213" s="33"/>
      <c r="C213" s="33"/>
      <c r="D213" s="33"/>
    </row>
    <row r="214" spans="2:4" x14ac:dyDescent="0.25">
      <c r="B214" s="33"/>
      <c r="C214" s="33"/>
      <c r="D214" s="33"/>
    </row>
    <row r="215" spans="2:4" x14ac:dyDescent="0.25">
      <c r="B215" s="33"/>
      <c r="C215" s="33"/>
      <c r="D215" s="33"/>
    </row>
    <row r="216" spans="2:4" x14ac:dyDescent="0.25">
      <c r="B216" s="33"/>
      <c r="C216" s="33"/>
      <c r="D216" s="33"/>
    </row>
    <row r="217" spans="2:4" x14ac:dyDescent="0.25">
      <c r="B217" s="33"/>
      <c r="C217" s="33"/>
      <c r="D217" s="33"/>
    </row>
    <row r="218" spans="2:4" x14ac:dyDescent="0.25">
      <c r="B218" s="33"/>
      <c r="C218" s="33"/>
      <c r="D218" s="33"/>
    </row>
    <row r="219" spans="2:4" x14ac:dyDescent="0.25">
      <c r="B219" s="33"/>
      <c r="C219" s="33"/>
      <c r="D219" s="33"/>
    </row>
    <row r="220" spans="2:4" x14ac:dyDescent="0.25">
      <c r="B220" s="33"/>
      <c r="C220" s="33"/>
      <c r="D220" s="33"/>
    </row>
    <row r="221" spans="2:4" x14ac:dyDescent="0.25">
      <c r="B221" s="33"/>
      <c r="C221" s="33"/>
      <c r="D221" s="33"/>
    </row>
    <row r="222" spans="2:4" x14ac:dyDescent="0.25">
      <c r="B222" s="33"/>
      <c r="C222" s="33"/>
      <c r="D222" s="33"/>
    </row>
    <row r="223" spans="2:4" x14ac:dyDescent="0.25">
      <c r="B223" s="33"/>
      <c r="C223" s="33"/>
      <c r="D223" s="33"/>
    </row>
    <row r="224" spans="2:4" x14ac:dyDescent="0.25">
      <c r="B224" s="33"/>
      <c r="C224" s="33"/>
      <c r="D224" s="33"/>
    </row>
    <row r="225" spans="2:4" x14ac:dyDescent="0.25">
      <c r="B225" s="33"/>
      <c r="C225" s="33"/>
      <c r="D225" s="33"/>
    </row>
    <row r="226" spans="2:4" x14ac:dyDescent="0.25">
      <c r="B226" s="33"/>
      <c r="C226" s="33"/>
      <c r="D226" s="33"/>
    </row>
    <row r="227" spans="2:4" x14ac:dyDescent="0.25">
      <c r="B227" s="33"/>
      <c r="C227" s="33"/>
      <c r="D227" s="33"/>
    </row>
    <row r="228" spans="2:4" x14ac:dyDescent="0.25">
      <c r="B228" s="33"/>
      <c r="C228" s="33"/>
      <c r="D228" s="33"/>
    </row>
    <row r="229" spans="2:4" x14ac:dyDescent="0.25">
      <c r="B229" s="33"/>
      <c r="C229" s="33"/>
      <c r="D229" s="33"/>
    </row>
    <row r="230" spans="2:4" x14ac:dyDescent="0.25">
      <c r="B230" s="33"/>
      <c r="C230" s="33"/>
      <c r="D230" s="33"/>
    </row>
    <row r="231" spans="2:4" x14ac:dyDescent="0.25">
      <c r="B231" s="33"/>
      <c r="C231" s="33"/>
      <c r="D231" s="33"/>
    </row>
    <row r="232" spans="2:4" x14ac:dyDescent="0.25">
      <c r="B232" s="33"/>
      <c r="C232" s="33"/>
      <c r="D232" s="33"/>
    </row>
    <row r="233" spans="2:4" x14ac:dyDescent="0.25">
      <c r="B233" s="33"/>
      <c r="C233" s="33"/>
      <c r="D233" s="33"/>
    </row>
    <row r="234" spans="2:4" x14ac:dyDescent="0.25">
      <c r="B234" s="33"/>
      <c r="C234" s="33"/>
      <c r="D234" s="33"/>
    </row>
    <row r="235" spans="2:4" x14ac:dyDescent="0.25">
      <c r="B235" s="33"/>
      <c r="C235" s="33"/>
      <c r="D235" s="33"/>
    </row>
    <row r="236" spans="2:4" x14ac:dyDescent="0.25">
      <c r="B236" s="33"/>
      <c r="C236" s="33"/>
      <c r="D236" s="33"/>
    </row>
    <row r="237" spans="2:4" x14ac:dyDescent="0.25">
      <c r="B237" s="33"/>
      <c r="C237" s="33"/>
      <c r="D237" s="33"/>
    </row>
    <row r="238" spans="2:4" x14ac:dyDescent="0.25">
      <c r="B238" s="33"/>
      <c r="C238" s="33"/>
      <c r="D238" s="33"/>
    </row>
    <row r="239" spans="2:4" x14ac:dyDescent="0.25">
      <c r="B239" s="33"/>
      <c r="C239" s="33"/>
      <c r="D239" s="33"/>
    </row>
    <row r="240" spans="2:4" x14ac:dyDescent="0.25">
      <c r="B240" s="33"/>
      <c r="C240" s="33"/>
      <c r="D240" s="33"/>
    </row>
    <row r="241" spans="2:4" x14ac:dyDescent="0.25">
      <c r="B241" s="33"/>
      <c r="C241" s="33"/>
      <c r="D241" s="33"/>
    </row>
    <row r="242" spans="2:4" x14ac:dyDescent="0.25">
      <c r="B242" s="33"/>
      <c r="C242" s="33"/>
      <c r="D242" s="33"/>
    </row>
    <row r="243" spans="2:4" x14ac:dyDescent="0.25">
      <c r="B243" s="33"/>
      <c r="C243" s="33"/>
      <c r="D243" s="33"/>
    </row>
    <row r="244" spans="2:4" x14ac:dyDescent="0.25">
      <c r="B244" s="33"/>
      <c r="C244" s="33"/>
      <c r="D244" s="33"/>
    </row>
    <row r="245" spans="2:4" x14ac:dyDescent="0.25">
      <c r="B245" s="33"/>
      <c r="C245" s="33"/>
      <c r="D245" s="33"/>
    </row>
    <row r="246" spans="2:4" x14ac:dyDescent="0.25">
      <c r="B246" s="33"/>
      <c r="C246" s="33"/>
      <c r="D246" s="33"/>
    </row>
    <row r="247" spans="2:4" x14ac:dyDescent="0.25">
      <c r="B247" s="33"/>
      <c r="C247" s="33"/>
      <c r="D247" s="33"/>
    </row>
    <row r="248" spans="2:4" x14ac:dyDescent="0.25">
      <c r="B248" s="33"/>
      <c r="C248" s="33"/>
      <c r="D248" s="33"/>
    </row>
    <row r="249" spans="2:4" x14ac:dyDescent="0.25">
      <c r="B249" s="33"/>
      <c r="C249" s="33"/>
      <c r="D249" s="33"/>
    </row>
    <row r="250" spans="2:4" x14ac:dyDescent="0.25">
      <c r="B250" s="33"/>
      <c r="C250" s="33"/>
      <c r="D250" s="33"/>
    </row>
    <row r="251" spans="2:4" x14ac:dyDescent="0.25">
      <c r="B251" s="33"/>
      <c r="C251" s="33"/>
      <c r="D251" s="33"/>
    </row>
    <row r="252" spans="2:4" x14ac:dyDescent="0.25">
      <c r="B252" s="33"/>
      <c r="C252" s="33"/>
      <c r="D252" s="33"/>
    </row>
    <row r="253" spans="2:4" x14ac:dyDescent="0.25">
      <c r="B253" s="33"/>
      <c r="C253" s="33"/>
      <c r="D253" s="33"/>
    </row>
    <row r="254" spans="2:4" x14ac:dyDescent="0.25">
      <c r="B254" s="33"/>
      <c r="C254" s="33"/>
      <c r="D254" s="33"/>
    </row>
    <row r="255" spans="2:4" x14ac:dyDescent="0.25">
      <c r="B255" s="33"/>
      <c r="C255" s="33"/>
      <c r="D255" s="33"/>
    </row>
    <row r="256" spans="2:4" x14ac:dyDescent="0.25">
      <c r="B256" s="33"/>
      <c r="C256" s="33"/>
      <c r="D256" s="33"/>
    </row>
    <row r="257" spans="2:4" x14ac:dyDescent="0.25">
      <c r="B257" s="33"/>
      <c r="C257" s="33"/>
      <c r="D257" s="33"/>
    </row>
    <row r="258" spans="2:4" x14ac:dyDescent="0.25">
      <c r="B258" s="33"/>
      <c r="C258" s="33"/>
      <c r="D258" s="33"/>
    </row>
    <row r="259" spans="2:4" x14ac:dyDescent="0.25">
      <c r="B259" s="33"/>
      <c r="C259" s="33"/>
      <c r="D259" s="33"/>
    </row>
    <row r="260" spans="2:4" x14ac:dyDescent="0.25">
      <c r="B260" s="33"/>
      <c r="C260" s="33"/>
      <c r="D260" s="33"/>
    </row>
    <row r="261" spans="2:4" x14ac:dyDescent="0.25">
      <c r="B261" s="33"/>
      <c r="C261" s="33"/>
      <c r="D261" s="33"/>
    </row>
    <row r="262" spans="2:4" x14ac:dyDescent="0.25">
      <c r="B262" s="33"/>
      <c r="C262" s="33"/>
      <c r="D262" s="33"/>
    </row>
    <row r="263" spans="2:4" x14ac:dyDescent="0.25">
      <c r="B263" s="33"/>
      <c r="C263" s="33"/>
      <c r="D263" s="33"/>
    </row>
    <row r="264" spans="2:4" x14ac:dyDescent="0.25">
      <c r="B264" s="33"/>
      <c r="C264" s="33"/>
      <c r="D264" s="33"/>
    </row>
    <row r="265" spans="2:4" x14ac:dyDescent="0.25">
      <c r="B265" s="33"/>
      <c r="C265" s="33"/>
      <c r="D265" s="33"/>
    </row>
    <row r="266" spans="2:4" x14ac:dyDescent="0.25">
      <c r="B266" s="33"/>
      <c r="C266" s="33"/>
      <c r="D266" s="33"/>
    </row>
    <row r="267" spans="2:4" x14ac:dyDescent="0.25">
      <c r="B267" s="33"/>
      <c r="C267" s="33"/>
      <c r="D267" s="33"/>
    </row>
    <row r="268" spans="2:4" x14ac:dyDescent="0.25">
      <c r="B268" s="33"/>
      <c r="C268" s="33"/>
      <c r="D268" s="33"/>
    </row>
    <row r="269" spans="2:4" x14ac:dyDescent="0.25">
      <c r="B269" s="33"/>
      <c r="C269" s="33"/>
      <c r="D269" s="33"/>
    </row>
    <row r="270" spans="2:4" x14ac:dyDescent="0.25">
      <c r="B270" s="33"/>
      <c r="C270" s="33"/>
      <c r="D270" s="33"/>
    </row>
    <row r="271" spans="2:4" x14ac:dyDescent="0.25">
      <c r="B271" s="33"/>
      <c r="C271" s="33"/>
      <c r="D271" s="33"/>
    </row>
    <row r="272" spans="2:4" x14ac:dyDescent="0.25">
      <c r="B272" s="33"/>
      <c r="C272" s="33"/>
      <c r="D272" s="33"/>
    </row>
    <row r="273" spans="2:4" x14ac:dyDescent="0.25">
      <c r="B273" s="33"/>
      <c r="C273" s="33"/>
      <c r="D273" s="33"/>
    </row>
    <row r="274" spans="2:4" x14ac:dyDescent="0.25">
      <c r="B274" s="33"/>
      <c r="C274" s="33"/>
      <c r="D274" s="33"/>
    </row>
    <row r="275" spans="2:4" x14ac:dyDescent="0.25">
      <c r="B275" s="33"/>
      <c r="C275" s="33"/>
      <c r="D275" s="33"/>
    </row>
    <row r="276" spans="2:4" x14ac:dyDescent="0.25">
      <c r="B276" s="33"/>
      <c r="C276" s="33"/>
      <c r="D276" s="33"/>
    </row>
    <row r="277" spans="2:4" x14ac:dyDescent="0.25">
      <c r="B277" s="33"/>
      <c r="C277" s="33"/>
      <c r="D277" s="33"/>
    </row>
    <row r="278" spans="2:4" x14ac:dyDescent="0.25">
      <c r="B278" s="33"/>
      <c r="C278" s="33"/>
      <c r="D278" s="33"/>
    </row>
    <row r="279" spans="2:4" x14ac:dyDescent="0.25">
      <c r="B279" s="33"/>
      <c r="C279" s="33"/>
      <c r="D279" s="33"/>
    </row>
    <row r="280" spans="2:4" x14ac:dyDescent="0.25">
      <c r="B280" s="33"/>
      <c r="C280" s="33"/>
      <c r="D280" s="33"/>
    </row>
    <row r="281" spans="2:4" x14ac:dyDescent="0.25">
      <c r="B281" s="33"/>
      <c r="C281" s="33"/>
      <c r="D281" s="33"/>
    </row>
    <row r="282" spans="2:4" x14ac:dyDescent="0.25">
      <c r="B282" s="33"/>
      <c r="C282" s="33"/>
      <c r="D282" s="33"/>
    </row>
    <row r="283" spans="2:4" x14ac:dyDescent="0.25">
      <c r="B283" s="33"/>
      <c r="C283" s="33"/>
      <c r="D283" s="33"/>
    </row>
    <row r="284" spans="2:4" x14ac:dyDescent="0.25">
      <c r="B284" s="33"/>
      <c r="C284" s="33"/>
      <c r="D284" s="33"/>
    </row>
    <row r="285" spans="2:4" x14ac:dyDescent="0.25">
      <c r="B285" s="33"/>
      <c r="C285" s="33"/>
      <c r="D285" s="33"/>
    </row>
    <row r="286" spans="2:4" x14ac:dyDescent="0.25">
      <c r="B286" s="33"/>
      <c r="C286" s="33"/>
      <c r="D286" s="33"/>
    </row>
    <row r="287" spans="2:4" x14ac:dyDescent="0.25">
      <c r="B287" s="33"/>
      <c r="C287" s="33"/>
      <c r="D287" s="33"/>
    </row>
    <row r="288" spans="2:4" x14ac:dyDescent="0.25">
      <c r="B288" s="33"/>
      <c r="C288" s="33"/>
      <c r="D288" s="33"/>
    </row>
    <row r="289" spans="2:4" x14ac:dyDescent="0.25">
      <c r="B289" s="33"/>
      <c r="C289" s="33"/>
      <c r="D289" s="33"/>
    </row>
    <row r="290" spans="2:4" x14ac:dyDescent="0.25">
      <c r="B290" s="33"/>
      <c r="C290" s="33"/>
      <c r="D290" s="33"/>
    </row>
    <row r="291" spans="2:4" x14ac:dyDescent="0.25">
      <c r="B291" s="33"/>
      <c r="C291" s="33"/>
      <c r="D291" s="33"/>
    </row>
    <row r="292" spans="2:4" x14ac:dyDescent="0.25">
      <c r="B292" s="33"/>
      <c r="C292" s="33"/>
      <c r="D292" s="33"/>
    </row>
    <row r="293" spans="2:4" x14ac:dyDescent="0.25">
      <c r="B293" s="33"/>
      <c r="C293" s="33"/>
      <c r="D293" s="33"/>
    </row>
    <row r="294" spans="2:4" x14ac:dyDescent="0.25">
      <c r="B294" s="33"/>
      <c r="C294" s="33"/>
      <c r="D294" s="33"/>
    </row>
    <row r="295" spans="2:4" x14ac:dyDescent="0.25">
      <c r="B295" s="33"/>
      <c r="C295" s="33"/>
      <c r="D295" s="33"/>
    </row>
    <row r="296" spans="2:4" x14ac:dyDescent="0.25">
      <c r="B296" s="33"/>
      <c r="C296" s="33"/>
      <c r="D296" s="33"/>
    </row>
    <row r="297" spans="2:4" x14ac:dyDescent="0.25">
      <c r="B297" s="33"/>
      <c r="C297" s="33"/>
      <c r="D297" s="33"/>
    </row>
    <row r="298" spans="2:4" x14ac:dyDescent="0.25">
      <c r="B298" s="33"/>
      <c r="C298" s="33"/>
      <c r="D298" s="33"/>
    </row>
    <row r="299" spans="2:4" x14ac:dyDescent="0.25">
      <c r="B299" s="33"/>
      <c r="C299" s="33"/>
      <c r="D299" s="33"/>
    </row>
    <row r="300" spans="2:4" x14ac:dyDescent="0.25">
      <c r="B300" s="33"/>
      <c r="C300" s="33"/>
      <c r="D300" s="33"/>
    </row>
    <row r="301" spans="2:4" x14ac:dyDescent="0.25">
      <c r="B301" s="33"/>
      <c r="C301" s="33"/>
      <c r="D301" s="33"/>
    </row>
    <row r="302" spans="2:4" x14ac:dyDescent="0.25">
      <c r="B302" s="33"/>
      <c r="C302" s="33"/>
      <c r="D302" s="33"/>
    </row>
    <row r="303" spans="2:4" x14ac:dyDescent="0.25">
      <c r="B303" s="33"/>
      <c r="C303" s="33"/>
      <c r="D303" s="33"/>
    </row>
    <row r="304" spans="2:4" x14ac:dyDescent="0.25">
      <c r="B304" s="33"/>
      <c r="C304" s="33"/>
      <c r="D304" s="33"/>
    </row>
    <row r="305" spans="2:4" x14ac:dyDescent="0.25">
      <c r="B305" s="33"/>
      <c r="C305" s="33"/>
      <c r="D305" s="33"/>
    </row>
    <row r="306" spans="2:4" x14ac:dyDescent="0.25">
      <c r="B306" s="33"/>
      <c r="C306" s="33"/>
      <c r="D306" s="33"/>
    </row>
    <row r="307" spans="2:4" x14ac:dyDescent="0.25">
      <c r="B307" s="33"/>
      <c r="C307" s="33"/>
      <c r="D307" s="33"/>
    </row>
    <row r="308" spans="2:4" x14ac:dyDescent="0.25">
      <c r="B308" s="33"/>
      <c r="C308" s="33"/>
      <c r="D308" s="33"/>
    </row>
    <row r="309" spans="2:4" x14ac:dyDescent="0.25">
      <c r="B309" s="33"/>
      <c r="C309" s="33"/>
      <c r="D309" s="33"/>
    </row>
    <row r="310" spans="2:4" x14ac:dyDescent="0.25">
      <c r="B310" s="33"/>
      <c r="C310" s="33"/>
      <c r="D310" s="33"/>
    </row>
    <row r="311" spans="2:4" x14ac:dyDescent="0.25">
      <c r="B311" s="33"/>
      <c r="C311" s="33"/>
      <c r="D311" s="33"/>
    </row>
    <row r="312" spans="2:4" x14ac:dyDescent="0.25">
      <c r="B312" s="33"/>
      <c r="C312" s="33"/>
      <c r="D312" s="33"/>
    </row>
    <row r="313" spans="2:4" x14ac:dyDescent="0.25">
      <c r="B313" s="33"/>
      <c r="C313" s="33"/>
      <c r="D313" s="33"/>
    </row>
    <row r="314" spans="2:4" x14ac:dyDescent="0.25">
      <c r="B314" s="33"/>
      <c r="C314" s="33"/>
      <c r="D314" s="33"/>
    </row>
    <row r="315" spans="2:4" x14ac:dyDescent="0.25">
      <c r="B315" s="33"/>
      <c r="C315" s="33"/>
      <c r="D315" s="33"/>
    </row>
    <row r="316" spans="2:4" x14ac:dyDescent="0.25">
      <c r="B316" s="33"/>
      <c r="C316" s="33"/>
      <c r="D316" s="33"/>
    </row>
    <row r="317" spans="2:4" x14ac:dyDescent="0.25">
      <c r="B317" s="33"/>
      <c r="C317" s="33"/>
      <c r="D317" s="33"/>
    </row>
    <row r="318" spans="2:4" x14ac:dyDescent="0.25">
      <c r="B318" s="33"/>
      <c r="C318" s="33"/>
      <c r="D318" s="33"/>
    </row>
    <row r="319" spans="2:4" x14ac:dyDescent="0.25">
      <c r="B319" s="33"/>
      <c r="C319" s="33"/>
      <c r="D319" s="33"/>
    </row>
    <row r="320" spans="2:4" x14ac:dyDescent="0.25">
      <c r="B320" s="33"/>
      <c r="C320" s="33"/>
      <c r="D320" s="33"/>
    </row>
    <row r="321" spans="2:4" x14ac:dyDescent="0.25">
      <c r="B321" s="33"/>
      <c r="C321" s="33"/>
      <c r="D321" s="33"/>
    </row>
    <row r="322" spans="2:4" x14ac:dyDescent="0.25">
      <c r="B322" s="33"/>
      <c r="C322" s="33"/>
      <c r="D322" s="33"/>
    </row>
    <row r="323" spans="2:4" x14ac:dyDescent="0.25">
      <c r="B323" s="33"/>
      <c r="C323" s="33"/>
      <c r="D323" s="33"/>
    </row>
    <row r="324" spans="2:4" x14ac:dyDescent="0.25">
      <c r="B324" s="33"/>
      <c r="C324" s="33"/>
      <c r="D324" s="33"/>
    </row>
    <row r="325" spans="2:4" x14ac:dyDescent="0.25">
      <c r="B325" s="33"/>
      <c r="C325" s="33"/>
      <c r="D325" s="33"/>
    </row>
    <row r="326" spans="2:4" x14ac:dyDescent="0.25">
      <c r="B326" s="33"/>
      <c r="C326" s="33"/>
      <c r="D326" s="33"/>
    </row>
    <row r="327" spans="2:4" x14ac:dyDescent="0.25">
      <c r="B327" s="33"/>
      <c r="C327" s="33"/>
      <c r="D327" s="33"/>
    </row>
    <row r="328" spans="2:4" x14ac:dyDescent="0.25">
      <c r="B328" s="33"/>
      <c r="C328" s="33"/>
      <c r="D328" s="33"/>
    </row>
    <row r="329" spans="2:4" x14ac:dyDescent="0.25">
      <c r="B329" s="33"/>
      <c r="C329" s="33"/>
      <c r="D329" s="33"/>
    </row>
    <row r="330" spans="2:4" x14ac:dyDescent="0.25">
      <c r="B330" s="33"/>
      <c r="C330" s="33"/>
      <c r="D330" s="33"/>
    </row>
    <row r="331" spans="2:4" x14ac:dyDescent="0.25">
      <c r="B331" s="33"/>
      <c r="C331" s="33"/>
      <c r="D331" s="33"/>
    </row>
    <row r="332" spans="2:4" x14ac:dyDescent="0.25">
      <c r="B332" s="33"/>
      <c r="C332" s="33"/>
      <c r="D332" s="33"/>
    </row>
    <row r="333" spans="2:4" x14ac:dyDescent="0.25">
      <c r="B333" s="33"/>
      <c r="C333" s="33"/>
      <c r="D333" s="33"/>
    </row>
    <row r="334" spans="2:4" x14ac:dyDescent="0.25">
      <c r="B334" s="33"/>
      <c r="C334" s="33"/>
      <c r="D334" s="33"/>
    </row>
    <row r="335" spans="2:4" x14ac:dyDescent="0.25">
      <c r="B335" s="33"/>
      <c r="C335" s="33"/>
      <c r="D335" s="33"/>
    </row>
    <row r="336" spans="2:4" x14ac:dyDescent="0.25">
      <c r="B336" s="33"/>
      <c r="C336" s="33"/>
      <c r="D336" s="33"/>
    </row>
    <row r="337" spans="2:4" x14ac:dyDescent="0.25">
      <c r="B337" s="33"/>
      <c r="C337" s="33"/>
      <c r="D337" s="33"/>
    </row>
    <row r="338" spans="2:4" x14ac:dyDescent="0.25">
      <c r="B338" s="33"/>
      <c r="C338" s="33"/>
      <c r="D338" s="33"/>
    </row>
    <row r="339" spans="2:4" x14ac:dyDescent="0.25">
      <c r="B339" s="33"/>
      <c r="C339" s="33"/>
      <c r="D339" s="33"/>
    </row>
    <row r="340" spans="2:4" x14ac:dyDescent="0.25">
      <c r="B340" s="33"/>
      <c r="C340" s="33"/>
      <c r="D340" s="33"/>
    </row>
    <row r="341" spans="2:4" x14ac:dyDescent="0.25">
      <c r="B341" s="33"/>
      <c r="C341" s="33"/>
      <c r="D341" s="33"/>
    </row>
    <row r="342" spans="2:4" x14ac:dyDescent="0.25">
      <c r="B342" s="33"/>
      <c r="C342" s="33"/>
      <c r="D342" s="33"/>
    </row>
    <row r="343" spans="2:4" x14ac:dyDescent="0.25">
      <c r="B343" s="33"/>
      <c r="C343" s="33"/>
      <c r="D343" s="33"/>
    </row>
    <row r="344" spans="2:4" x14ac:dyDescent="0.25">
      <c r="B344" s="33"/>
      <c r="C344" s="33"/>
      <c r="D344" s="33"/>
    </row>
    <row r="345" spans="2:4" x14ac:dyDescent="0.25">
      <c r="B345" s="33"/>
      <c r="C345" s="33"/>
      <c r="D345" s="33"/>
    </row>
    <row r="346" spans="2:4" x14ac:dyDescent="0.25">
      <c r="B346" s="33"/>
      <c r="C346" s="33"/>
      <c r="D346" s="33"/>
    </row>
    <row r="347" spans="2:4" x14ac:dyDescent="0.25">
      <c r="B347" s="33"/>
      <c r="C347" s="33"/>
      <c r="D347" s="33"/>
    </row>
    <row r="348" spans="2:4" x14ac:dyDescent="0.25">
      <c r="B348" s="33"/>
      <c r="C348" s="33"/>
      <c r="D348" s="33"/>
    </row>
    <row r="349" spans="2:4" x14ac:dyDescent="0.25">
      <c r="B349" s="33"/>
      <c r="C349" s="33"/>
      <c r="D349" s="33"/>
    </row>
    <row r="350" spans="2:4" x14ac:dyDescent="0.25">
      <c r="B350" s="33"/>
      <c r="C350" s="33"/>
      <c r="D350" s="33"/>
    </row>
    <row r="351" spans="2:4" x14ac:dyDescent="0.25">
      <c r="B351" s="33"/>
      <c r="C351" s="33"/>
      <c r="D351" s="33"/>
    </row>
    <row r="352" spans="2:4" x14ac:dyDescent="0.25">
      <c r="B352" s="33"/>
      <c r="C352" s="33"/>
      <c r="D352" s="33"/>
    </row>
    <row r="353" spans="2:4" x14ac:dyDescent="0.25">
      <c r="B353" s="33"/>
      <c r="C353" s="33"/>
      <c r="D353" s="33"/>
    </row>
    <row r="354" spans="2:4" x14ac:dyDescent="0.25">
      <c r="B354" s="33"/>
      <c r="C354" s="33"/>
      <c r="D354" s="33"/>
    </row>
    <row r="355" spans="2:4" x14ac:dyDescent="0.25">
      <c r="B355" s="33"/>
      <c r="C355" s="33"/>
      <c r="D355" s="33"/>
    </row>
    <row r="356" spans="2:4" x14ac:dyDescent="0.25">
      <c r="B356" s="33"/>
      <c r="C356" s="33"/>
      <c r="D356" s="33"/>
    </row>
    <row r="357" spans="2:4" x14ac:dyDescent="0.25">
      <c r="B357" s="33"/>
      <c r="C357" s="33"/>
      <c r="D357" s="33"/>
    </row>
    <row r="358" spans="2:4" x14ac:dyDescent="0.25">
      <c r="B358" s="33"/>
      <c r="C358" s="33"/>
      <c r="D358" s="33"/>
    </row>
    <row r="359" spans="2:4" x14ac:dyDescent="0.25">
      <c r="B359" s="33"/>
      <c r="C359" s="33"/>
      <c r="D359" s="33"/>
    </row>
    <row r="360" spans="2:4" x14ac:dyDescent="0.25">
      <c r="B360" s="33"/>
      <c r="C360" s="33"/>
      <c r="D360" s="33"/>
    </row>
    <row r="361" spans="2:4" x14ac:dyDescent="0.25">
      <c r="B361" s="33"/>
      <c r="C361" s="33"/>
      <c r="D361" s="33"/>
    </row>
    <row r="362" spans="2:4" x14ac:dyDescent="0.25">
      <c r="B362" s="33"/>
      <c r="C362" s="33"/>
      <c r="D362" s="33"/>
    </row>
    <row r="363" spans="2:4" x14ac:dyDescent="0.25">
      <c r="B363" s="33"/>
      <c r="C363" s="33"/>
      <c r="D363" s="33"/>
    </row>
    <row r="364" spans="2:4" x14ac:dyDescent="0.25">
      <c r="B364" s="33"/>
      <c r="C364" s="33"/>
      <c r="D364" s="33"/>
    </row>
    <row r="365" spans="2:4" x14ac:dyDescent="0.25">
      <c r="B365" s="33"/>
      <c r="C365" s="33"/>
      <c r="D365" s="33"/>
    </row>
    <row r="366" spans="2:4" x14ac:dyDescent="0.25">
      <c r="B366" s="33"/>
      <c r="C366" s="33"/>
      <c r="D366" s="33"/>
    </row>
    <row r="367" spans="2:4" x14ac:dyDescent="0.25">
      <c r="B367" s="33"/>
      <c r="C367" s="33"/>
      <c r="D367" s="33"/>
    </row>
    <row r="368" spans="2:4" x14ac:dyDescent="0.25">
      <c r="B368" s="33"/>
      <c r="C368" s="33"/>
      <c r="D368" s="33"/>
    </row>
    <row r="369" spans="2:4" x14ac:dyDescent="0.25">
      <c r="B369" s="33"/>
      <c r="C369" s="33"/>
      <c r="D369" s="33"/>
    </row>
    <row r="370" spans="2:4" x14ac:dyDescent="0.25">
      <c r="B370" s="33"/>
      <c r="C370" s="33"/>
      <c r="D370" s="33"/>
    </row>
    <row r="371" spans="2:4" x14ac:dyDescent="0.25">
      <c r="B371" s="33"/>
      <c r="C371" s="33"/>
      <c r="D371" s="33"/>
    </row>
    <row r="372" spans="2:4" x14ac:dyDescent="0.25">
      <c r="B372" s="33"/>
      <c r="C372" s="33"/>
      <c r="D372" s="33"/>
    </row>
    <row r="373" spans="2:4" x14ac:dyDescent="0.25">
      <c r="B373" s="33"/>
      <c r="C373" s="33"/>
      <c r="D373" s="33"/>
    </row>
    <row r="374" spans="2:4" x14ac:dyDescent="0.25">
      <c r="B374" s="33"/>
      <c r="C374" s="33"/>
      <c r="D374" s="33"/>
    </row>
    <row r="375" spans="2:4" x14ac:dyDescent="0.25">
      <c r="B375" s="33"/>
      <c r="C375" s="33"/>
      <c r="D375" s="33"/>
    </row>
    <row r="376" spans="2:4" x14ac:dyDescent="0.25">
      <c r="B376" s="33"/>
      <c r="C376" s="33"/>
      <c r="D376" s="33"/>
    </row>
    <row r="377" spans="2:4" x14ac:dyDescent="0.25">
      <c r="B377" s="33"/>
      <c r="C377" s="33"/>
      <c r="D377" s="33"/>
    </row>
    <row r="378" spans="2:4" x14ac:dyDescent="0.25">
      <c r="B378" s="33"/>
      <c r="C378" s="33"/>
      <c r="D378" s="33"/>
    </row>
    <row r="379" spans="2:4" x14ac:dyDescent="0.25">
      <c r="B379" s="33"/>
      <c r="C379" s="33"/>
      <c r="D379" s="33"/>
    </row>
    <row r="380" spans="2:4" x14ac:dyDescent="0.25">
      <c r="B380" s="33"/>
      <c r="C380" s="33"/>
      <c r="D380" s="33"/>
    </row>
    <row r="381" spans="2:4" x14ac:dyDescent="0.25">
      <c r="B381" s="33"/>
      <c r="C381" s="33"/>
      <c r="D381" s="33"/>
    </row>
    <row r="382" spans="2:4" x14ac:dyDescent="0.25">
      <c r="B382" s="33"/>
      <c r="C382" s="33"/>
      <c r="D382" s="33"/>
    </row>
    <row r="383" spans="2:4" x14ac:dyDescent="0.25">
      <c r="B383" s="33"/>
      <c r="C383" s="33"/>
      <c r="D383" s="33"/>
    </row>
    <row r="384" spans="2:4" x14ac:dyDescent="0.25">
      <c r="B384" s="33"/>
      <c r="C384" s="33"/>
      <c r="D384" s="33"/>
    </row>
    <row r="385" spans="2:4" x14ac:dyDescent="0.25">
      <c r="B385" s="33"/>
      <c r="C385" s="33"/>
      <c r="D385" s="33"/>
    </row>
    <row r="386" spans="2:4" x14ac:dyDescent="0.25">
      <c r="B386" s="33"/>
      <c r="C386" s="33"/>
      <c r="D386" s="33"/>
    </row>
    <row r="387" spans="2:4" x14ac:dyDescent="0.25">
      <c r="B387" s="33"/>
      <c r="C387" s="33"/>
      <c r="D387" s="33"/>
    </row>
    <row r="388" spans="2:4" x14ac:dyDescent="0.25">
      <c r="B388" s="33"/>
      <c r="C388" s="33"/>
      <c r="D388" s="33"/>
    </row>
    <row r="389" spans="2:4" x14ac:dyDescent="0.25">
      <c r="B389" s="33"/>
      <c r="C389" s="33"/>
      <c r="D389" s="33"/>
    </row>
    <row r="390" spans="2:4" x14ac:dyDescent="0.25">
      <c r="B390" s="33"/>
      <c r="C390" s="33"/>
      <c r="D390" s="33"/>
    </row>
    <row r="391" spans="2:4" x14ac:dyDescent="0.25">
      <c r="B391" s="33"/>
      <c r="C391" s="33"/>
      <c r="D391" s="33"/>
    </row>
    <row r="392" spans="2:4" x14ac:dyDescent="0.25">
      <c r="B392" s="33"/>
      <c r="C392" s="33"/>
      <c r="D392" s="33"/>
    </row>
    <row r="393" spans="2:4" x14ac:dyDescent="0.25">
      <c r="B393" s="33"/>
      <c r="C393" s="33"/>
      <c r="D393" s="33"/>
    </row>
    <row r="394" spans="2:4" x14ac:dyDescent="0.25">
      <c r="B394" s="33"/>
      <c r="C394" s="33"/>
      <c r="D394" s="33"/>
    </row>
    <row r="395" spans="2:4" x14ac:dyDescent="0.25">
      <c r="B395" s="33"/>
      <c r="C395" s="33"/>
      <c r="D395" s="33"/>
    </row>
    <row r="396" spans="2:4" x14ac:dyDescent="0.25">
      <c r="B396" s="33"/>
      <c r="C396" s="33"/>
      <c r="D396" s="33"/>
    </row>
    <row r="397" spans="2:4" x14ac:dyDescent="0.25">
      <c r="B397" s="33"/>
      <c r="C397" s="33"/>
      <c r="D397" s="33"/>
    </row>
    <row r="398" spans="2:4" x14ac:dyDescent="0.25">
      <c r="B398" s="33"/>
      <c r="C398" s="33"/>
      <c r="D398" s="33"/>
    </row>
    <row r="399" spans="2:4" x14ac:dyDescent="0.25">
      <c r="B399" s="33"/>
      <c r="C399" s="33"/>
      <c r="D399" s="33"/>
    </row>
    <row r="400" spans="2:4" x14ac:dyDescent="0.25">
      <c r="B400" s="33"/>
      <c r="C400" s="33"/>
      <c r="D400" s="33"/>
    </row>
    <row r="401" spans="2:4" x14ac:dyDescent="0.25">
      <c r="B401" s="33"/>
      <c r="C401" s="33"/>
      <c r="D401" s="33"/>
    </row>
    <row r="402" spans="2:4" x14ac:dyDescent="0.25">
      <c r="B402" s="33"/>
      <c r="C402" s="33"/>
      <c r="D402" s="33"/>
    </row>
    <row r="403" spans="2:4" x14ac:dyDescent="0.25">
      <c r="B403" s="33"/>
      <c r="C403" s="33"/>
      <c r="D403" s="33"/>
    </row>
    <row r="404" spans="2:4" x14ac:dyDescent="0.25">
      <c r="B404" s="33"/>
      <c r="C404" s="33"/>
      <c r="D404" s="33"/>
    </row>
    <row r="405" spans="2:4" x14ac:dyDescent="0.25">
      <c r="B405" s="33"/>
      <c r="C405" s="33"/>
      <c r="D405" s="33"/>
    </row>
    <row r="406" spans="2:4" x14ac:dyDescent="0.25">
      <c r="B406" s="33"/>
      <c r="C406" s="33"/>
      <c r="D406" s="33"/>
    </row>
    <row r="407" spans="2:4" x14ac:dyDescent="0.25">
      <c r="B407" s="33"/>
      <c r="C407" s="33"/>
      <c r="D407" s="33"/>
    </row>
    <row r="408" spans="2:4" x14ac:dyDescent="0.25">
      <c r="B408" s="33"/>
      <c r="C408" s="33"/>
      <c r="D408" s="33"/>
    </row>
    <row r="409" spans="2:4" x14ac:dyDescent="0.25">
      <c r="B409" s="33"/>
      <c r="C409" s="33"/>
      <c r="D409" s="33"/>
    </row>
    <row r="410" spans="2:4" x14ac:dyDescent="0.25">
      <c r="B410" s="33"/>
      <c r="C410" s="33"/>
      <c r="D410" s="33"/>
    </row>
    <row r="411" spans="2:4" x14ac:dyDescent="0.25">
      <c r="B411" s="33"/>
      <c r="C411" s="33"/>
      <c r="D411" s="33"/>
    </row>
    <row r="412" spans="2:4" x14ac:dyDescent="0.25">
      <c r="B412" s="33"/>
      <c r="C412" s="33"/>
      <c r="D412" s="33"/>
    </row>
    <row r="413" spans="2:4" x14ac:dyDescent="0.25">
      <c r="B413" s="33"/>
      <c r="C413" s="33"/>
      <c r="D413" s="33"/>
    </row>
    <row r="414" spans="2:4" x14ac:dyDescent="0.25">
      <c r="B414" s="33"/>
      <c r="C414" s="33"/>
      <c r="D414" s="33"/>
    </row>
    <row r="415" spans="2:4" x14ac:dyDescent="0.25">
      <c r="B415" s="33"/>
      <c r="C415" s="33"/>
      <c r="D415" s="33"/>
    </row>
    <row r="416" spans="2:4" x14ac:dyDescent="0.25">
      <c r="B416" s="33"/>
      <c r="C416" s="33"/>
      <c r="D416" s="33"/>
    </row>
    <row r="417" spans="2:4" x14ac:dyDescent="0.25">
      <c r="B417" s="33"/>
      <c r="C417" s="33"/>
      <c r="D417" s="33"/>
    </row>
    <row r="418" spans="2:4" x14ac:dyDescent="0.25">
      <c r="B418" s="33"/>
      <c r="C418" s="33"/>
      <c r="D418" s="33"/>
    </row>
    <row r="419" spans="2:4" x14ac:dyDescent="0.25">
      <c r="B419" s="33"/>
      <c r="C419" s="33"/>
      <c r="D419" s="33"/>
    </row>
    <row r="420" spans="2:4" x14ac:dyDescent="0.25">
      <c r="B420" s="33"/>
      <c r="C420" s="33"/>
      <c r="D420" s="33"/>
    </row>
    <row r="421" spans="2:4" x14ac:dyDescent="0.25">
      <c r="B421" s="33"/>
      <c r="C421" s="33"/>
      <c r="D421" s="33"/>
    </row>
    <row r="422" spans="2:4" x14ac:dyDescent="0.25">
      <c r="B422" s="33"/>
      <c r="C422" s="33"/>
      <c r="D422" s="33"/>
    </row>
    <row r="423" spans="2:4" x14ac:dyDescent="0.25">
      <c r="B423" s="33"/>
      <c r="C423" s="33"/>
      <c r="D423" s="33"/>
    </row>
    <row r="424" spans="2:4" x14ac:dyDescent="0.25">
      <c r="B424" s="33"/>
      <c r="C424" s="33"/>
      <c r="D424" s="33"/>
    </row>
    <row r="425" spans="2:4" x14ac:dyDescent="0.25">
      <c r="B425" s="33"/>
      <c r="C425" s="33"/>
      <c r="D425" s="33"/>
    </row>
    <row r="426" spans="2:4" x14ac:dyDescent="0.25">
      <c r="B426" s="33"/>
      <c r="C426" s="33"/>
      <c r="D426" s="33"/>
    </row>
    <row r="427" spans="2:4" x14ac:dyDescent="0.25">
      <c r="B427" s="33"/>
      <c r="C427" s="33"/>
      <c r="D427" s="33"/>
    </row>
    <row r="428" spans="2:4" x14ac:dyDescent="0.25">
      <c r="B428" s="33"/>
      <c r="C428" s="33"/>
      <c r="D428" s="33"/>
    </row>
    <row r="429" spans="2:4" x14ac:dyDescent="0.25">
      <c r="B429" s="33"/>
      <c r="C429" s="33"/>
      <c r="D429" s="33"/>
    </row>
    <row r="430" spans="2:4" x14ac:dyDescent="0.25">
      <c r="B430" s="33"/>
      <c r="C430" s="33"/>
      <c r="D430" s="33"/>
    </row>
    <row r="431" spans="2:4" x14ac:dyDescent="0.25">
      <c r="B431" s="33"/>
      <c r="C431" s="33"/>
      <c r="D431" s="33"/>
    </row>
    <row r="432" spans="2:4" x14ac:dyDescent="0.25">
      <c r="B432" s="33"/>
      <c r="C432" s="33"/>
      <c r="D432" s="33"/>
    </row>
    <row r="433" spans="2:4" x14ac:dyDescent="0.25">
      <c r="B433" s="33"/>
      <c r="C433" s="33"/>
      <c r="D433" s="33"/>
    </row>
    <row r="434" spans="2:4" x14ac:dyDescent="0.25">
      <c r="B434" s="33"/>
      <c r="C434" s="33"/>
      <c r="D434" s="33"/>
    </row>
    <row r="435" spans="2:4" x14ac:dyDescent="0.25">
      <c r="B435" s="33"/>
      <c r="C435" s="33"/>
      <c r="D435" s="33"/>
    </row>
    <row r="436" spans="2:4" x14ac:dyDescent="0.25">
      <c r="B436" s="33"/>
      <c r="C436" s="33"/>
      <c r="D436" s="33"/>
    </row>
    <row r="437" spans="2:4" x14ac:dyDescent="0.25">
      <c r="B437" s="33"/>
      <c r="C437" s="33"/>
      <c r="D437" s="33"/>
    </row>
    <row r="438" spans="2:4" x14ac:dyDescent="0.25">
      <c r="B438" s="33"/>
      <c r="C438" s="33"/>
      <c r="D438" s="33"/>
    </row>
    <row r="439" spans="2:4" x14ac:dyDescent="0.25">
      <c r="B439" s="33"/>
      <c r="C439" s="33"/>
      <c r="D439" s="33"/>
    </row>
    <row r="440" spans="2:4" x14ac:dyDescent="0.25">
      <c r="B440" s="33"/>
      <c r="C440" s="33"/>
      <c r="D440" s="33"/>
    </row>
    <row r="441" spans="2:4" x14ac:dyDescent="0.25">
      <c r="B441" s="33"/>
      <c r="C441" s="33"/>
      <c r="D441" s="33"/>
    </row>
    <row r="442" spans="2:4" x14ac:dyDescent="0.25">
      <c r="B442" s="33"/>
      <c r="C442" s="33"/>
      <c r="D442" s="33"/>
    </row>
    <row r="443" spans="2:4" x14ac:dyDescent="0.25">
      <c r="B443" s="33"/>
      <c r="C443" s="33"/>
      <c r="D443" s="33"/>
    </row>
    <row r="444" spans="2:4" x14ac:dyDescent="0.25">
      <c r="B444" s="33"/>
      <c r="C444" s="33"/>
      <c r="D444" s="33"/>
    </row>
    <row r="445" spans="2:4" x14ac:dyDescent="0.25">
      <c r="B445" s="33"/>
      <c r="C445" s="33"/>
      <c r="D445" s="33"/>
    </row>
    <row r="446" spans="2:4" x14ac:dyDescent="0.25">
      <c r="B446" s="33"/>
      <c r="C446" s="33"/>
      <c r="D446" s="33"/>
    </row>
    <row r="447" spans="2:4" x14ac:dyDescent="0.25">
      <c r="B447" s="33"/>
      <c r="C447" s="33"/>
      <c r="D447" s="33"/>
    </row>
    <row r="448" spans="2:4" x14ac:dyDescent="0.25">
      <c r="B448" s="33"/>
      <c r="C448" s="33"/>
      <c r="D448" s="33"/>
    </row>
    <row r="449" spans="2:4" x14ac:dyDescent="0.25">
      <c r="B449" s="33"/>
      <c r="C449" s="33"/>
      <c r="D449" s="33"/>
    </row>
    <row r="450" spans="2:4" x14ac:dyDescent="0.25">
      <c r="B450" s="33"/>
      <c r="C450" s="33"/>
      <c r="D450" s="33"/>
    </row>
    <row r="451" spans="2:4" x14ac:dyDescent="0.25">
      <c r="B451" s="33"/>
      <c r="C451" s="33"/>
      <c r="D451" s="33"/>
    </row>
    <row r="452" spans="2:4" x14ac:dyDescent="0.25">
      <c r="B452" s="33"/>
      <c r="C452" s="33"/>
      <c r="D452" s="33"/>
    </row>
    <row r="453" spans="2:4" x14ac:dyDescent="0.25">
      <c r="B453" s="33"/>
      <c r="C453" s="33"/>
      <c r="D453" s="33"/>
    </row>
    <row r="454" spans="2:4" x14ac:dyDescent="0.25">
      <c r="B454" s="33"/>
      <c r="C454" s="33"/>
      <c r="D454" s="33"/>
    </row>
    <row r="455" spans="2:4" x14ac:dyDescent="0.25">
      <c r="B455" s="33"/>
      <c r="C455" s="33"/>
      <c r="D455" s="33"/>
    </row>
    <row r="456" spans="2:4" x14ac:dyDescent="0.25">
      <c r="B456" s="33"/>
      <c r="C456" s="33"/>
      <c r="D456" s="33"/>
    </row>
    <row r="457" spans="2:4" x14ac:dyDescent="0.25">
      <c r="B457" s="33"/>
      <c r="C457" s="33"/>
      <c r="D457" s="33"/>
    </row>
    <row r="458" spans="2:4" x14ac:dyDescent="0.25">
      <c r="B458" s="33"/>
      <c r="C458" s="33"/>
      <c r="D458" s="33"/>
    </row>
    <row r="459" spans="2:4" x14ac:dyDescent="0.25">
      <c r="B459" s="33"/>
      <c r="C459" s="33"/>
      <c r="D459" s="33"/>
    </row>
    <row r="460" spans="2:4" x14ac:dyDescent="0.25">
      <c r="B460" s="33"/>
      <c r="C460" s="33"/>
      <c r="D460" s="33"/>
    </row>
    <row r="461" spans="2:4" x14ac:dyDescent="0.25">
      <c r="B461" s="33"/>
      <c r="C461" s="33"/>
      <c r="D461" s="33"/>
    </row>
    <row r="462" spans="2:4" x14ac:dyDescent="0.25">
      <c r="B462" s="33"/>
      <c r="C462" s="33"/>
      <c r="D462" s="33"/>
    </row>
    <row r="463" spans="2:4" x14ac:dyDescent="0.25">
      <c r="B463" s="33"/>
      <c r="C463" s="33"/>
      <c r="D463" s="33"/>
    </row>
    <row r="464" spans="2:4" x14ac:dyDescent="0.25">
      <c r="B464" s="33"/>
      <c r="C464" s="33"/>
      <c r="D464" s="33"/>
    </row>
    <row r="465" spans="2:4" x14ac:dyDescent="0.25">
      <c r="B465" s="33"/>
      <c r="C465" s="33"/>
      <c r="D465" s="33"/>
    </row>
    <row r="466" spans="2:4" x14ac:dyDescent="0.25">
      <c r="B466" s="33"/>
      <c r="C466" s="33"/>
      <c r="D466" s="33"/>
    </row>
    <row r="467" spans="2:4" x14ac:dyDescent="0.25">
      <c r="B467" s="33"/>
      <c r="C467" s="33"/>
      <c r="D467" s="33"/>
    </row>
    <row r="468" spans="2:4" x14ac:dyDescent="0.25">
      <c r="B468" s="33"/>
      <c r="C468" s="33"/>
      <c r="D468" s="33"/>
    </row>
    <row r="469" spans="2:4" x14ac:dyDescent="0.25">
      <c r="B469" s="33"/>
      <c r="C469" s="33"/>
      <c r="D469" s="33"/>
    </row>
    <row r="470" spans="2:4" x14ac:dyDescent="0.25">
      <c r="B470" s="33"/>
      <c r="C470" s="33"/>
      <c r="D470" s="33"/>
    </row>
    <row r="471" spans="2:4" x14ac:dyDescent="0.25">
      <c r="B471" s="33"/>
      <c r="C471" s="33"/>
      <c r="D471" s="33"/>
    </row>
    <row r="472" spans="2:4" x14ac:dyDescent="0.25">
      <c r="B472" s="33"/>
      <c r="C472" s="33"/>
      <c r="D472" s="33"/>
    </row>
    <row r="473" spans="2:4" x14ac:dyDescent="0.25">
      <c r="B473" s="33"/>
      <c r="C473" s="33"/>
      <c r="D473" s="33"/>
    </row>
    <row r="474" spans="2:4" x14ac:dyDescent="0.25">
      <c r="B474" s="33"/>
      <c r="C474" s="33"/>
      <c r="D474" s="33"/>
    </row>
    <row r="475" spans="2:4" x14ac:dyDescent="0.25">
      <c r="B475" s="33"/>
      <c r="C475" s="33"/>
      <c r="D475" s="33"/>
    </row>
    <row r="476" spans="2:4" x14ac:dyDescent="0.25">
      <c r="B476" s="33"/>
      <c r="C476" s="33"/>
      <c r="D476" s="33"/>
    </row>
    <row r="477" spans="2:4" x14ac:dyDescent="0.25">
      <c r="B477" s="33"/>
      <c r="C477" s="33"/>
      <c r="D477" s="33"/>
    </row>
    <row r="478" spans="2:4" x14ac:dyDescent="0.25">
      <c r="B478" s="33"/>
      <c r="C478" s="33"/>
      <c r="D478" s="33"/>
    </row>
    <row r="479" spans="2:4" x14ac:dyDescent="0.25">
      <c r="B479" s="33"/>
      <c r="C479" s="33"/>
      <c r="D479" s="33"/>
    </row>
    <row r="480" spans="2:4" x14ac:dyDescent="0.25">
      <c r="B480" s="33"/>
      <c r="C480" s="33"/>
      <c r="D480" s="33"/>
    </row>
    <row r="481" spans="2:4" x14ac:dyDescent="0.25">
      <c r="B481" s="33"/>
      <c r="C481" s="33"/>
      <c r="D481" s="33"/>
    </row>
    <row r="482" spans="2:4" x14ac:dyDescent="0.25">
      <c r="B482" s="33"/>
      <c r="C482" s="33"/>
      <c r="D482" s="33"/>
    </row>
    <row r="483" spans="2:4" x14ac:dyDescent="0.25">
      <c r="B483" s="33"/>
      <c r="C483" s="33"/>
      <c r="D483" s="33"/>
    </row>
    <row r="484" spans="2:4" x14ac:dyDescent="0.25">
      <c r="B484" s="33"/>
      <c r="C484" s="33"/>
      <c r="D484" s="33"/>
    </row>
    <row r="485" spans="2:4" x14ac:dyDescent="0.25">
      <c r="B485" s="33"/>
      <c r="C485" s="33"/>
      <c r="D485" s="33"/>
    </row>
    <row r="486" spans="2:4" x14ac:dyDescent="0.25">
      <c r="B486" s="33"/>
      <c r="C486" s="33"/>
      <c r="D486" s="33"/>
    </row>
    <row r="487" spans="2:4" x14ac:dyDescent="0.25">
      <c r="B487" s="33"/>
      <c r="C487" s="33"/>
      <c r="D487" s="33"/>
    </row>
    <row r="488" spans="2:4" x14ac:dyDescent="0.25">
      <c r="B488" s="33"/>
      <c r="C488" s="33"/>
      <c r="D488" s="33"/>
    </row>
    <row r="489" spans="2:4" x14ac:dyDescent="0.25">
      <c r="B489" s="33"/>
      <c r="C489" s="33"/>
      <c r="D489" s="33"/>
    </row>
    <row r="490" spans="2:4" x14ac:dyDescent="0.25">
      <c r="B490" s="33"/>
      <c r="C490" s="33"/>
      <c r="D490" s="33"/>
    </row>
    <row r="491" spans="2:4" x14ac:dyDescent="0.25">
      <c r="B491" s="33"/>
      <c r="C491" s="33"/>
      <c r="D491" s="33"/>
    </row>
    <row r="492" spans="2:4" x14ac:dyDescent="0.25">
      <c r="B492" s="33"/>
      <c r="C492" s="33"/>
      <c r="D492" s="33"/>
    </row>
    <row r="493" spans="2:4" x14ac:dyDescent="0.25">
      <c r="B493" s="33"/>
      <c r="C493" s="33"/>
      <c r="D493" s="33"/>
    </row>
    <row r="494" spans="2:4" x14ac:dyDescent="0.25">
      <c r="B494" s="33"/>
      <c r="C494" s="33"/>
      <c r="D494" s="33"/>
    </row>
    <row r="495" spans="2:4" x14ac:dyDescent="0.25">
      <c r="B495" s="33"/>
      <c r="C495" s="33"/>
      <c r="D495" s="33"/>
    </row>
    <row r="496" spans="2:4" x14ac:dyDescent="0.25">
      <c r="B496" s="33"/>
      <c r="C496" s="33"/>
      <c r="D496" s="33"/>
    </row>
    <row r="497" spans="2:4" x14ac:dyDescent="0.25">
      <c r="B497" s="33"/>
      <c r="C497" s="33"/>
      <c r="D497" s="33"/>
    </row>
    <row r="498" spans="2:4" x14ac:dyDescent="0.25">
      <c r="B498" s="33"/>
      <c r="C498" s="33"/>
      <c r="D498" s="33"/>
    </row>
    <row r="499" spans="2:4" x14ac:dyDescent="0.25">
      <c r="B499" s="33"/>
      <c r="C499" s="33"/>
      <c r="D499" s="33"/>
    </row>
    <row r="500" spans="2:4" x14ac:dyDescent="0.25">
      <c r="B500" s="33"/>
      <c r="C500" s="33"/>
      <c r="D500" s="33"/>
    </row>
    <row r="501" spans="2:4" x14ac:dyDescent="0.25">
      <c r="B501" s="33"/>
      <c r="C501" s="33"/>
      <c r="D501" s="33"/>
    </row>
  </sheetData>
  <mergeCells count="933">
    <mergeCell ref="AF98:AF99"/>
    <mergeCell ref="AG98:AG99"/>
    <mergeCell ref="AH98:AH99"/>
    <mergeCell ref="AI98:AI99"/>
    <mergeCell ref="AJ98:AJ99"/>
    <mergeCell ref="AK98:AK99"/>
    <mergeCell ref="AD44:AE45"/>
    <mergeCell ref="AF44:AF45"/>
    <mergeCell ref="AG44:AG45"/>
    <mergeCell ref="AH44:AH45"/>
    <mergeCell ref="AI44:AI45"/>
    <mergeCell ref="AG92:AG94"/>
    <mergeCell ref="AH92:AH94"/>
    <mergeCell ref="AI92:AI94"/>
    <mergeCell ref="AJ92:AJ94"/>
    <mergeCell ref="AK92:AK94"/>
    <mergeCell ref="AH96:AH97"/>
    <mergeCell ref="AI96:AI97"/>
    <mergeCell ref="AH85:AH88"/>
    <mergeCell ref="AI85:AI88"/>
    <mergeCell ref="AJ85:AJ88"/>
    <mergeCell ref="AH89:AH91"/>
    <mergeCell ref="AI89:AI91"/>
    <mergeCell ref="AJ89:AJ91"/>
    <mergeCell ref="P96:P97"/>
    <mergeCell ref="Q96:Q97"/>
    <mergeCell ref="R96:R97"/>
    <mergeCell ref="S96:S97"/>
    <mergeCell ref="T96:T97"/>
    <mergeCell ref="U96:U97"/>
    <mergeCell ref="V96:V97"/>
    <mergeCell ref="AF96:AF97"/>
    <mergeCell ref="AG96:AG97"/>
    <mergeCell ref="AB95:AB97"/>
    <mergeCell ref="AC95:AC97"/>
    <mergeCell ref="P92:P94"/>
    <mergeCell ref="Q92:Q94"/>
    <mergeCell ref="R92:R94"/>
    <mergeCell ref="S92:S94"/>
    <mergeCell ref="T92:T94"/>
    <mergeCell ref="U92:U94"/>
    <mergeCell ref="V92:V94"/>
    <mergeCell ref="AD92:AE94"/>
    <mergeCell ref="AG85:AG88"/>
    <mergeCell ref="P89:P91"/>
    <mergeCell ref="Q89:Q91"/>
    <mergeCell ref="R89:R91"/>
    <mergeCell ref="S89:S91"/>
    <mergeCell ref="T89:T91"/>
    <mergeCell ref="U89:U91"/>
    <mergeCell ref="V89:V91"/>
    <mergeCell ref="AD89:AE91"/>
    <mergeCell ref="AF89:AF91"/>
    <mergeCell ref="AG89:AG91"/>
    <mergeCell ref="AA89:AA91"/>
    <mergeCell ref="AB89:AB91"/>
    <mergeCell ref="T85:T88"/>
    <mergeCell ref="U85:U88"/>
    <mergeCell ref="V85:V88"/>
    <mergeCell ref="AD71:AE72"/>
    <mergeCell ref="AF71:AF72"/>
    <mergeCell ref="AG71:AG72"/>
    <mergeCell ref="AH71:AH72"/>
    <mergeCell ref="AI71:AI72"/>
    <mergeCell ref="AJ71:AJ72"/>
    <mergeCell ref="AD73:AE74"/>
    <mergeCell ref="AF73:AF74"/>
    <mergeCell ref="AG73:AG74"/>
    <mergeCell ref="AH73:AH74"/>
    <mergeCell ref="AI73:AI74"/>
    <mergeCell ref="AJ73:AJ74"/>
    <mergeCell ref="AG66:AG70"/>
    <mergeCell ref="AH66:AH70"/>
    <mergeCell ref="AI66:AI70"/>
    <mergeCell ref="AJ66:AJ70"/>
    <mergeCell ref="AK66:AK70"/>
    <mergeCell ref="AL66:AL70"/>
    <mergeCell ref="AL73:AL74"/>
    <mergeCell ref="AL71:AL72"/>
    <mergeCell ref="AK71:AK72"/>
    <mergeCell ref="AK73:AK74"/>
    <mergeCell ref="AK47:AK48"/>
    <mergeCell ref="Q66:Q70"/>
    <mergeCell ref="R66:R70"/>
    <mergeCell ref="S66:S70"/>
    <mergeCell ref="T66:T70"/>
    <mergeCell ref="U66:U70"/>
    <mergeCell ref="V66:V70"/>
    <mergeCell ref="AD66:AE70"/>
    <mergeCell ref="AL56:AL60"/>
    <mergeCell ref="Q61:Q65"/>
    <mergeCell ref="R61:R65"/>
    <mergeCell ref="S61:S65"/>
    <mergeCell ref="T61:T65"/>
    <mergeCell ref="U61:U65"/>
    <mergeCell ref="V61:V65"/>
    <mergeCell ref="AD61:AE65"/>
    <mergeCell ref="AF61:AF65"/>
    <mergeCell ref="AG61:AG65"/>
    <mergeCell ref="AH61:AH65"/>
    <mergeCell ref="AI61:AI65"/>
    <mergeCell ref="AJ61:AJ65"/>
    <mergeCell ref="AK61:AK65"/>
    <mergeCell ref="AL61:AL65"/>
    <mergeCell ref="AF66:AF70"/>
    <mergeCell ref="AF41:AF43"/>
    <mergeCell ref="AG41:AG43"/>
    <mergeCell ref="AH41:AH43"/>
    <mergeCell ref="AI41:AI43"/>
    <mergeCell ref="AJ41:AJ43"/>
    <mergeCell ref="AK41:AK43"/>
    <mergeCell ref="P56:P60"/>
    <mergeCell ref="Q56:Q60"/>
    <mergeCell ref="R56:R60"/>
    <mergeCell ref="S56:S60"/>
    <mergeCell ref="T56:T60"/>
    <mergeCell ref="U56:U60"/>
    <mergeCell ref="V56:V60"/>
    <mergeCell ref="AD56:AE60"/>
    <mergeCell ref="AF56:AF60"/>
    <mergeCell ref="AG56:AG60"/>
    <mergeCell ref="AH56:AH60"/>
    <mergeCell ref="AI56:AI60"/>
    <mergeCell ref="AJ56:AJ60"/>
    <mergeCell ref="AK56:AK60"/>
    <mergeCell ref="AF47:AF48"/>
    <mergeCell ref="AG47:AG48"/>
    <mergeCell ref="AH47:AH48"/>
    <mergeCell ref="AI47:AI48"/>
    <mergeCell ref="AF23:AF24"/>
    <mergeCell ref="AG23:AG24"/>
    <mergeCell ref="AH23:AH24"/>
    <mergeCell ref="AI23:AI24"/>
    <mergeCell ref="AJ23:AJ24"/>
    <mergeCell ref="AK23:AK24"/>
    <mergeCell ref="P31:P34"/>
    <mergeCell ref="Q31:Q34"/>
    <mergeCell ref="S31:S34"/>
    <mergeCell ref="R31:R34"/>
    <mergeCell ref="T31:T34"/>
    <mergeCell ref="U31:U34"/>
    <mergeCell ref="V31:V34"/>
    <mergeCell ref="AD31:AE34"/>
    <mergeCell ref="AF31:AF34"/>
    <mergeCell ref="AG31:AG34"/>
    <mergeCell ref="AH31:AH34"/>
    <mergeCell ref="AI31:AI34"/>
    <mergeCell ref="AJ31:AJ34"/>
    <mergeCell ref="AK31:AK34"/>
    <mergeCell ref="T27:T28"/>
    <mergeCell ref="U27:U28"/>
    <mergeCell ref="V27:V28"/>
    <mergeCell ref="AK27:AK28"/>
    <mergeCell ref="AK20:AK21"/>
    <mergeCell ref="AD15:AE15"/>
    <mergeCell ref="X20:X21"/>
    <mergeCell ref="Z13:Z15"/>
    <mergeCell ref="Z16:Z17"/>
    <mergeCell ref="Y13:Y15"/>
    <mergeCell ref="Y16:Y17"/>
    <mergeCell ref="Y18:Y19"/>
    <mergeCell ref="Y20:Y21"/>
    <mergeCell ref="AH13:AH14"/>
    <mergeCell ref="X13:X15"/>
    <mergeCell ref="X16:X17"/>
    <mergeCell ref="AJ16:AJ17"/>
    <mergeCell ref="T20:T21"/>
    <mergeCell ref="U20:U21"/>
    <mergeCell ref="V20:V21"/>
    <mergeCell ref="AD20:AE21"/>
    <mergeCell ref="AF20:AF21"/>
    <mergeCell ref="AG20:AG21"/>
    <mergeCell ref="AH20:AH21"/>
    <mergeCell ref="AI20:AI21"/>
    <mergeCell ref="AJ20:AJ21"/>
    <mergeCell ref="T7:T9"/>
    <mergeCell ref="U7:U9"/>
    <mergeCell ref="V7:V9"/>
    <mergeCell ref="AJ8:AJ9"/>
    <mergeCell ref="AK7:AK9"/>
    <mergeCell ref="P10:P12"/>
    <mergeCell ref="Q10:Q12"/>
    <mergeCell ref="R10:R12"/>
    <mergeCell ref="S10:S12"/>
    <mergeCell ref="T10:T12"/>
    <mergeCell ref="U10:U12"/>
    <mergeCell ref="V10:V12"/>
    <mergeCell ref="AF10:AF12"/>
    <mergeCell ref="AG10:AG12"/>
    <mergeCell ref="AI10:AI12"/>
    <mergeCell ref="AK10:AK12"/>
    <mergeCell ref="AD27:AE28"/>
    <mergeCell ref="AB25:AB26"/>
    <mergeCell ref="AC25:AC26"/>
    <mergeCell ref="AD25:AE26"/>
    <mergeCell ref="AF25:AF26"/>
    <mergeCell ref="AG25:AG26"/>
    <mergeCell ref="AH25:AH26"/>
    <mergeCell ref="AI25:AI26"/>
    <mergeCell ref="AJ25:AJ26"/>
    <mergeCell ref="AF27:AF28"/>
    <mergeCell ref="AK25:AK26"/>
    <mergeCell ref="T25:T26"/>
    <mergeCell ref="U25:U26"/>
    <mergeCell ref="V25:V26"/>
    <mergeCell ref="W25:W26"/>
    <mergeCell ref="X25:X26"/>
    <mergeCell ref="Y25:Y26"/>
    <mergeCell ref="Z25:Z26"/>
    <mergeCell ref="AA25:AA26"/>
    <mergeCell ref="C25:C26"/>
    <mergeCell ref="D25:D26"/>
    <mergeCell ref="E25:E26"/>
    <mergeCell ref="G25:G26"/>
    <mergeCell ref="I25:I26"/>
    <mergeCell ref="J25:J26"/>
    <mergeCell ref="K25:K26"/>
    <mergeCell ref="M25:M26"/>
    <mergeCell ref="N25:N26"/>
    <mergeCell ref="L25:L26"/>
    <mergeCell ref="N100:N103"/>
    <mergeCell ref="O100:O103"/>
    <mergeCell ref="W100:W103"/>
    <mergeCell ref="AC100:AC103"/>
    <mergeCell ref="AD100:AE100"/>
    <mergeCell ref="AD101:AE101"/>
    <mergeCell ref="AD102:AE102"/>
    <mergeCell ref="AD103:AE103"/>
    <mergeCell ref="F101:F102"/>
    <mergeCell ref="X100:X103"/>
    <mergeCell ref="Y100:Y103"/>
    <mergeCell ref="Z100:Z103"/>
    <mergeCell ref="AA100:AA103"/>
    <mergeCell ref="AB100:AB103"/>
    <mergeCell ref="A100:A103"/>
    <mergeCell ref="B100:B103"/>
    <mergeCell ref="E100:E103"/>
    <mergeCell ref="G100:G103"/>
    <mergeCell ref="I100:I103"/>
    <mergeCell ref="J100:J103"/>
    <mergeCell ref="K100:K103"/>
    <mergeCell ref="L100:L103"/>
    <mergeCell ref="M100:M103"/>
    <mergeCell ref="A98:A99"/>
    <mergeCell ref="B98:B99"/>
    <mergeCell ref="E98:E99"/>
    <mergeCell ref="G98:G99"/>
    <mergeCell ref="I98:I99"/>
    <mergeCell ref="J98:J99"/>
    <mergeCell ref="K98:K99"/>
    <mergeCell ref="L98:L99"/>
    <mergeCell ref="M98:M99"/>
    <mergeCell ref="P98:P99"/>
    <mergeCell ref="Q98:Q99"/>
    <mergeCell ref="R98:R99"/>
    <mergeCell ref="S98:S99"/>
    <mergeCell ref="T98:T99"/>
    <mergeCell ref="U98:U99"/>
    <mergeCell ref="V98:V99"/>
    <mergeCell ref="AD96:AE97"/>
    <mergeCell ref="N98:N99"/>
    <mergeCell ref="O98:O99"/>
    <mergeCell ref="W98:W99"/>
    <mergeCell ref="X98:X99"/>
    <mergeCell ref="Y98:Y99"/>
    <mergeCell ref="Z98:Z99"/>
    <mergeCell ref="AA98:AA99"/>
    <mergeCell ref="AB98:AB99"/>
    <mergeCell ref="AC98:AC99"/>
    <mergeCell ref="N95:N97"/>
    <mergeCell ref="O95:O97"/>
    <mergeCell ref="W95:W97"/>
    <mergeCell ref="X95:X97"/>
    <mergeCell ref="Y95:Y97"/>
    <mergeCell ref="Z95:Z97"/>
    <mergeCell ref="AA95:AA97"/>
    <mergeCell ref="A95:A97"/>
    <mergeCell ref="B95:B97"/>
    <mergeCell ref="E95:E97"/>
    <mergeCell ref="G95:G97"/>
    <mergeCell ref="I95:I97"/>
    <mergeCell ref="J95:J97"/>
    <mergeCell ref="K95:K97"/>
    <mergeCell ref="L95:L97"/>
    <mergeCell ref="M95:M97"/>
    <mergeCell ref="M92:M94"/>
    <mergeCell ref="AJ96:AJ97"/>
    <mergeCell ref="AK96:AK97"/>
    <mergeCell ref="D1:O1"/>
    <mergeCell ref="D2:O2"/>
    <mergeCell ref="D3:O3"/>
    <mergeCell ref="D4:O4"/>
    <mergeCell ref="AH1:AJ4"/>
    <mergeCell ref="N92:N94"/>
    <mergeCell ref="O92:O94"/>
    <mergeCell ref="W92:W94"/>
    <mergeCell ref="X92:X94"/>
    <mergeCell ref="Y92:Y94"/>
    <mergeCell ref="Z92:Z94"/>
    <mergeCell ref="AA92:AA94"/>
    <mergeCell ref="AB92:AB94"/>
    <mergeCell ref="AC92:AC94"/>
    <mergeCell ref="AC89:AC91"/>
    <mergeCell ref="AK5:AK6"/>
    <mergeCell ref="N89:N91"/>
    <mergeCell ref="O89:O91"/>
    <mergeCell ref="W89:W91"/>
    <mergeCell ref="X89:X91"/>
    <mergeCell ref="Y89:Y91"/>
    <mergeCell ref="A85:A88"/>
    <mergeCell ref="A92:A94"/>
    <mergeCell ref="B92:B94"/>
    <mergeCell ref="E92:E94"/>
    <mergeCell ref="G92:G94"/>
    <mergeCell ref="I92:I94"/>
    <mergeCell ref="J92:J94"/>
    <mergeCell ref="K92:K94"/>
    <mergeCell ref="L92:L94"/>
    <mergeCell ref="A89:A91"/>
    <mergeCell ref="B89:B91"/>
    <mergeCell ref="E89:E91"/>
    <mergeCell ref="G89:G91"/>
    <mergeCell ref="I89:I91"/>
    <mergeCell ref="J89:J91"/>
    <mergeCell ref="K89:K91"/>
    <mergeCell ref="L89:L91"/>
    <mergeCell ref="W85:W88"/>
    <mergeCell ref="X85:X88"/>
    <mergeCell ref="Y85:Y88"/>
    <mergeCell ref="Z85:Z88"/>
    <mergeCell ref="AA85:AA88"/>
    <mergeCell ref="AB85:AB88"/>
    <mergeCell ref="AC85:AC88"/>
    <mergeCell ref="P85:P88"/>
    <mergeCell ref="Q85:Q88"/>
    <mergeCell ref="R85:R88"/>
    <mergeCell ref="S85:S88"/>
    <mergeCell ref="G71:G74"/>
    <mergeCell ref="I71:I74"/>
    <mergeCell ref="E71:E74"/>
    <mergeCell ref="G75:G80"/>
    <mergeCell ref="F79:F80"/>
    <mergeCell ref="E75:E80"/>
    <mergeCell ref="D79:D80"/>
    <mergeCell ref="N85:N88"/>
    <mergeCell ref="O85:O88"/>
    <mergeCell ref="M89:M91"/>
    <mergeCell ref="B85:B88"/>
    <mergeCell ref="E85:E88"/>
    <mergeCell ref="G85:G88"/>
    <mergeCell ref="I85:I88"/>
    <mergeCell ref="J85:J88"/>
    <mergeCell ref="K85:K88"/>
    <mergeCell ref="L85:L88"/>
    <mergeCell ref="M85:M88"/>
    <mergeCell ref="M61:M65"/>
    <mergeCell ref="M56:M60"/>
    <mergeCell ref="N22:N24"/>
    <mergeCell ref="G61:G65"/>
    <mergeCell ref="G66:G70"/>
    <mergeCell ref="I66:I70"/>
    <mergeCell ref="E56:E60"/>
    <mergeCell ref="E61:E65"/>
    <mergeCell ref="E66:E70"/>
    <mergeCell ref="E47:E51"/>
    <mergeCell ref="I61:I65"/>
    <mergeCell ref="W22:W24"/>
    <mergeCell ref="X22:X24"/>
    <mergeCell ref="Y22:Y24"/>
    <mergeCell ref="Z22:Z24"/>
    <mergeCell ref="P23:P24"/>
    <mergeCell ref="Q23:Q24"/>
    <mergeCell ref="R23:R24"/>
    <mergeCell ref="S23:S24"/>
    <mergeCell ref="T23:T24"/>
    <mergeCell ref="U23:U24"/>
    <mergeCell ref="V23:V24"/>
    <mergeCell ref="A71:A74"/>
    <mergeCell ref="B71:B74"/>
    <mergeCell ref="AD76:AE76"/>
    <mergeCell ref="AD77:AE77"/>
    <mergeCell ref="AD78:AE78"/>
    <mergeCell ref="L75:L79"/>
    <mergeCell ref="M75:M79"/>
    <mergeCell ref="N75:N79"/>
    <mergeCell ref="Y75:Y79"/>
    <mergeCell ref="Z75:Z79"/>
    <mergeCell ref="AA75:AA79"/>
    <mergeCell ref="AD75:AE75"/>
    <mergeCell ref="W75:W80"/>
    <mergeCell ref="X75:X80"/>
    <mergeCell ref="AB75:AB80"/>
    <mergeCell ref="AC75:AC80"/>
    <mergeCell ref="AD79:AE79"/>
    <mergeCell ref="AD80:AE80"/>
    <mergeCell ref="C79:C80"/>
    <mergeCell ref="B75:B80"/>
    <mergeCell ref="L71:L74"/>
    <mergeCell ref="A75:A80"/>
    <mergeCell ref="I75:I80"/>
    <mergeCell ref="H79:H80"/>
    <mergeCell ref="K66:K70"/>
    <mergeCell ref="Q71:Q72"/>
    <mergeCell ref="R71:R72"/>
    <mergeCell ref="S71:S72"/>
    <mergeCell ref="AA66:AA70"/>
    <mergeCell ref="AA71:AA74"/>
    <mergeCell ref="O75:O80"/>
    <mergeCell ref="K75:K80"/>
    <mergeCell ref="J75:J80"/>
    <mergeCell ref="N66:N70"/>
    <mergeCell ref="J66:J70"/>
    <mergeCell ref="J71:J74"/>
    <mergeCell ref="L66:L70"/>
    <mergeCell ref="P73:P74"/>
    <mergeCell ref="P66:P70"/>
    <mergeCell ref="AD47:AE48"/>
    <mergeCell ref="Q73:Q74"/>
    <mergeCell ref="O71:O74"/>
    <mergeCell ref="M71:M74"/>
    <mergeCell ref="N71:N74"/>
    <mergeCell ref="K71:K74"/>
    <mergeCell ref="M66:M70"/>
    <mergeCell ref="P61:P65"/>
    <mergeCell ref="Z56:Z60"/>
    <mergeCell ref="Z61:Z65"/>
    <mergeCell ref="Z71:Z74"/>
    <mergeCell ref="R73:R74"/>
    <mergeCell ref="S73:S74"/>
    <mergeCell ref="Y71:Y74"/>
    <mergeCell ref="X56:X60"/>
    <mergeCell ref="X61:X65"/>
    <mergeCell ref="X66:X70"/>
    <mergeCell ref="X71:X74"/>
    <mergeCell ref="L61:L65"/>
    <mergeCell ref="Z66:Z70"/>
    <mergeCell ref="AA61:AA65"/>
    <mergeCell ref="AA56:AA60"/>
    <mergeCell ref="N56:N60"/>
    <mergeCell ref="N61:N65"/>
    <mergeCell ref="AC61:AC65"/>
    <mergeCell ref="AC66:AC70"/>
    <mergeCell ref="AC71:AC74"/>
    <mergeCell ref="AC56:AC60"/>
    <mergeCell ref="AB71:AB74"/>
    <mergeCell ref="AB66:AB70"/>
    <mergeCell ref="P1:Q4"/>
    <mergeCell ref="AB40:AB43"/>
    <mergeCell ref="AB47:AB51"/>
    <mergeCell ref="AB52:AB55"/>
    <mergeCell ref="AB20:AB21"/>
    <mergeCell ref="AB38:AB39"/>
    <mergeCell ref="AA7:AA9"/>
    <mergeCell ref="AB7:AB9"/>
    <mergeCell ref="AB10:AB12"/>
    <mergeCell ref="AB13:AB15"/>
    <mergeCell ref="AC27:AC28"/>
    <mergeCell ref="AC31:AC34"/>
    <mergeCell ref="AC35:AC37"/>
    <mergeCell ref="AC38:AC39"/>
    <mergeCell ref="AC40:AC43"/>
    <mergeCell ref="AC47:AC51"/>
    <mergeCell ref="AB56:AB60"/>
    <mergeCell ref="AB61:AB65"/>
    <mergeCell ref="A1:B4"/>
    <mergeCell ref="W56:W60"/>
    <mergeCell ref="W61:W65"/>
    <mergeCell ref="W66:W70"/>
    <mergeCell ref="W71:W74"/>
    <mergeCell ref="P71:P72"/>
    <mergeCell ref="AD38:AE38"/>
    <mergeCell ref="AD39:AE39"/>
    <mergeCell ref="AC18:AC19"/>
    <mergeCell ref="AC20:AC21"/>
    <mergeCell ref="AD40:AE40"/>
    <mergeCell ref="AD36:AE36"/>
    <mergeCell ref="AD37:AE37"/>
    <mergeCell ref="AB18:AB19"/>
    <mergeCell ref="AA18:AA19"/>
    <mergeCell ref="AA20:AA21"/>
    <mergeCell ref="AA22:AA24"/>
    <mergeCell ref="AB22:AB24"/>
    <mergeCell ref="AC22:AC24"/>
    <mergeCell ref="AD22:AE22"/>
    <mergeCell ref="Z52:Z55"/>
    <mergeCell ref="Y56:Y60"/>
    <mergeCell ref="Y61:Y65"/>
    <mergeCell ref="AA52:AA55"/>
    <mergeCell ref="AG1:AG4"/>
    <mergeCell ref="R1:AF1"/>
    <mergeCell ref="R2:AF2"/>
    <mergeCell ref="R3:AF3"/>
    <mergeCell ref="R4:AF4"/>
    <mergeCell ref="AD16:AE16"/>
    <mergeCell ref="AD10:AE12"/>
    <mergeCell ref="AD13:AE14"/>
    <mergeCell ref="AC7:AC9"/>
    <mergeCell ref="AC10:AC12"/>
    <mergeCell ref="AC13:AC15"/>
    <mergeCell ref="AC16:AC17"/>
    <mergeCell ref="AB16:AB17"/>
    <mergeCell ref="AF5:AI5"/>
    <mergeCell ref="AD5:AE6"/>
    <mergeCell ref="AI7:AI9"/>
    <mergeCell ref="W5:AB5"/>
    <mergeCell ref="AC5:AC6"/>
    <mergeCell ref="AA10:AA12"/>
    <mergeCell ref="AA13:AA15"/>
    <mergeCell ref="AA16:AA17"/>
    <mergeCell ref="AD17:AE17"/>
    <mergeCell ref="AH10:AH12"/>
    <mergeCell ref="P5:S5"/>
    <mergeCell ref="AA27:AA28"/>
    <mergeCell ref="Z27:Z28"/>
    <mergeCell ref="Z31:Z34"/>
    <mergeCell ref="Z35:Z37"/>
    <mergeCell ref="Z38:Z39"/>
    <mergeCell ref="Z40:Z43"/>
    <mergeCell ref="Z47:Z51"/>
    <mergeCell ref="Z18:Z19"/>
    <mergeCell ref="Z20:Z21"/>
    <mergeCell ref="AJ27:AJ28"/>
    <mergeCell ref="AG7:AG9"/>
    <mergeCell ref="AH7:AH9"/>
    <mergeCell ref="AD7:AE9"/>
    <mergeCell ref="AF7:AF9"/>
    <mergeCell ref="AF13:AF14"/>
    <mergeCell ref="AG13:AG14"/>
    <mergeCell ref="AC52:AC55"/>
    <mergeCell ref="AB27:AB28"/>
    <mergeCell ref="AB31:AB34"/>
    <mergeCell ref="AD35:AE35"/>
    <mergeCell ref="AD18:AE18"/>
    <mergeCell ref="AD19:AE19"/>
    <mergeCell ref="AD23:AE24"/>
    <mergeCell ref="AD41:AE43"/>
    <mergeCell ref="AD46:AE46"/>
    <mergeCell ref="AJ47:AJ48"/>
    <mergeCell ref="AD51:AE51"/>
    <mergeCell ref="AD52:AE52"/>
    <mergeCell ref="AD53:AE53"/>
    <mergeCell ref="AD54:AE54"/>
    <mergeCell ref="AD55:AE55"/>
    <mergeCell ref="AD49:AE49"/>
    <mergeCell ref="AD50:AE50"/>
    <mergeCell ref="Y27:Y28"/>
    <mergeCell ref="Y35:Y37"/>
    <mergeCell ref="W52:W55"/>
    <mergeCell ref="O66:O70"/>
    <mergeCell ref="X52:X55"/>
    <mergeCell ref="Y52:Y55"/>
    <mergeCell ref="P41:P43"/>
    <mergeCell ref="AJ5:AJ6"/>
    <mergeCell ref="AA38:AA39"/>
    <mergeCell ref="AA40:AA43"/>
    <mergeCell ref="AA47:AA51"/>
    <mergeCell ref="AJ13:AJ14"/>
    <mergeCell ref="AA31:AA34"/>
    <mergeCell ref="AA35:AA37"/>
    <mergeCell ref="AB35:AB37"/>
    <mergeCell ref="AA29:AA30"/>
    <mergeCell ref="AB29:AB30"/>
    <mergeCell ref="AC29:AC30"/>
    <mergeCell ref="AD29:AE29"/>
    <mergeCell ref="AD30:AE30"/>
    <mergeCell ref="AI13:AI14"/>
    <mergeCell ref="AG27:AG28"/>
    <mergeCell ref="AH27:AH28"/>
    <mergeCell ref="AI27:AI28"/>
    <mergeCell ref="Y66:Y70"/>
    <mergeCell ref="X35:X37"/>
    <mergeCell ref="X38:X39"/>
    <mergeCell ref="X40:X43"/>
    <mergeCell ref="X47:X51"/>
    <mergeCell ref="Y31:Y34"/>
    <mergeCell ref="O56:O60"/>
    <mergeCell ref="O61:O65"/>
    <mergeCell ref="P47:P48"/>
    <mergeCell ref="Y38:Y39"/>
    <mergeCell ref="Y40:Y43"/>
    <mergeCell ref="Y47:Y51"/>
    <mergeCell ref="X27:X28"/>
    <mergeCell ref="X31:X34"/>
    <mergeCell ref="W13:W15"/>
    <mergeCell ref="W16:W17"/>
    <mergeCell ref="W18:W19"/>
    <mergeCell ref="N52:N55"/>
    <mergeCell ref="N27:N28"/>
    <mergeCell ref="N31:N34"/>
    <mergeCell ref="N35:N37"/>
    <mergeCell ref="N38:N39"/>
    <mergeCell ref="N40:N43"/>
    <mergeCell ref="O47:O51"/>
    <mergeCell ref="O35:O37"/>
    <mergeCell ref="O38:O39"/>
    <mergeCell ref="N47:N51"/>
    <mergeCell ref="N16:N17"/>
    <mergeCell ref="N18:N19"/>
    <mergeCell ref="N20:N21"/>
    <mergeCell ref="P13:P14"/>
    <mergeCell ref="R20:R21"/>
    <mergeCell ref="S20:S21"/>
    <mergeCell ref="P25:P26"/>
    <mergeCell ref="Q25:Q26"/>
    <mergeCell ref="R25:R26"/>
    <mergeCell ref="K52:K55"/>
    <mergeCell ref="K22:K24"/>
    <mergeCell ref="L22:L24"/>
    <mergeCell ref="M22:M24"/>
    <mergeCell ref="L56:L60"/>
    <mergeCell ref="J61:J65"/>
    <mergeCell ref="K16:K17"/>
    <mergeCell ref="W35:W37"/>
    <mergeCell ref="W38:W39"/>
    <mergeCell ref="W40:W43"/>
    <mergeCell ref="S25:S26"/>
    <mergeCell ref="O25:O26"/>
    <mergeCell ref="Q47:Q48"/>
    <mergeCell ref="R47:R48"/>
    <mergeCell ref="S47:S48"/>
    <mergeCell ref="Q41:Q43"/>
    <mergeCell ref="R41:R43"/>
    <mergeCell ref="S41:S43"/>
    <mergeCell ref="O31:O34"/>
    <mergeCell ref="O52:O55"/>
    <mergeCell ref="W47:W51"/>
    <mergeCell ref="W27:W28"/>
    <mergeCell ref="W31:W34"/>
    <mergeCell ref="O40:O43"/>
    <mergeCell ref="L47:L51"/>
    <mergeCell ref="L52:L55"/>
    <mergeCell ref="M20:M21"/>
    <mergeCell ref="M27:M28"/>
    <mergeCell ref="M31:M34"/>
    <mergeCell ref="M35:M37"/>
    <mergeCell ref="M40:M43"/>
    <mergeCell ref="M47:M51"/>
    <mergeCell ref="M52:M55"/>
    <mergeCell ref="L27:L28"/>
    <mergeCell ref="L31:L34"/>
    <mergeCell ref="L35:L37"/>
    <mergeCell ref="L38:L39"/>
    <mergeCell ref="L40:L43"/>
    <mergeCell ref="J16:J17"/>
    <mergeCell ref="J27:J28"/>
    <mergeCell ref="J31:J34"/>
    <mergeCell ref="J35:J37"/>
    <mergeCell ref="I38:I39"/>
    <mergeCell ref="I40:I43"/>
    <mergeCell ref="G29:G30"/>
    <mergeCell ref="I29:I30"/>
    <mergeCell ref="K10:K12"/>
    <mergeCell ref="K27:K28"/>
    <mergeCell ref="E27:E28"/>
    <mergeCell ref="E31:E34"/>
    <mergeCell ref="E35:E37"/>
    <mergeCell ref="E38:E39"/>
    <mergeCell ref="E40:E43"/>
    <mergeCell ref="A56:A60"/>
    <mergeCell ref="A61:A65"/>
    <mergeCell ref="A66:A70"/>
    <mergeCell ref="A47:A51"/>
    <mergeCell ref="A52:A55"/>
    <mergeCell ref="B52:B55"/>
    <mergeCell ref="B56:B60"/>
    <mergeCell ref="B61:B65"/>
    <mergeCell ref="B66:B70"/>
    <mergeCell ref="B27:B28"/>
    <mergeCell ref="B31:B34"/>
    <mergeCell ref="B35:B37"/>
    <mergeCell ref="B38:B39"/>
    <mergeCell ref="B40:B43"/>
    <mergeCell ref="B47:B51"/>
    <mergeCell ref="E29:E30"/>
    <mergeCell ref="B13:B15"/>
    <mergeCell ref="B16:B17"/>
    <mergeCell ref="B18:B19"/>
    <mergeCell ref="B20:B21"/>
    <mergeCell ref="A31:A34"/>
    <mergeCell ref="A35:A37"/>
    <mergeCell ref="A38:A39"/>
    <mergeCell ref="A40:A43"/>
    <mergeCell ref="A13:A15"/>
    <mergeCell ref="A16:A17"/>
    <mergeCell ref="A18:A19"/>
    <mergeCell ref="A20:A21"/>
    <mergeCell ref="A27:A28"/>
    <mergeCell ref="A29:A30"/>
    <mergeCell ref="B29:B30"/>
    <mergeCell ref="A22:A24"/>
    <mergeCell ref="B22:B24"/>
    <mergeCell ref="A25:A26"/>
    <mergeCell ref="B25:B26"/>
    <mergeCell ref="B10:B12"/>
    <mergeCell ref="A10:A12"/>
    <mergeCell ref="O7:O9"/>
    <mergeCell ref="O10:O12"/>
    <mergeCell ref="W7:W9"/>
    <mergeCell ref="X7:X9"/>
    <mergeCell ref="Y7:Y9"/>
    <mergeCell ref="Z7:Z9"/>
    <mergeCell ref="Y10:Y12"/>
    <mergeCell ref="I7:I9"/>
    <mergeCell ref="J7:J9"/>
    <mergeCell ref="K7:K9"/>
    <mergeCell ref="L7:L9"/>
    <mergeCell ref="M7:M9"/>
    <mergeCell ref="N7:N9"/>
    <mergeCell ref="J10:J12"/>
    <mergeCell ref="L10:L12"/>
    <mergeCell ref="X10:X12"/>
    <mergeCell ref="W10:W12"/>
    <mergeCell ref="Z10:Z12"/>
    <mergeCell ref="N10:N12"/>
    <mergeCell ref="G10:G12"/>
    <mergeCell ref="E10:E12"/>
    <mergeCell ref="I10:I12"/>
    <mergeCell ref="A5:A6"/>
    <mergeCell ref="F5:I5"/>
    <mergeCell ref="J5:O5"/>
    <mergeCell ref="B5:B6"/>
    <mergeCell ref="G7:G9"/>
    <mergeCell ref="E7:E9"/>
    <mergeCell ref="B7:B9"/>
    <mergeCell ref="A7:A9"/>
    <mergeCell ref="C5:E5"/>
    <mergeCell ref="E13:E15"/>
    <mergeCell ref="E16:E17"/>
    <mergeCell ref="E18:E19"/>
    <mergeCell ref="E20:E21"/>
    <mergeCell ref="J18:J19"/>
    <mergeCell ref="J20:J21"/>
    <mergeCell ref="E22:E24"/>
    <mergeCell ref="J22:J24"/>
    <mergeCell ref="L13:L15"/>
    <mergeCell ref="L16:L17"/>
    <mergeCell ref="I13:I15"/>
    <mergeCell ref="I16:I17"/>
    <mergeCell ref="I18:I19"/>
    <mergeCell ref="I20:I21"/>
    <mergeCell ref="G13:G15"/>
    <mergeCell ref="G16:G17"/>
    <mergeCell ref="G18:G19"/>
    <mergeCell ref="G20:G21"/>
    <mergeCell ref="G22:G24"/>
    <mergeCell ref="I22:I24"/>
    <mergeCell ref="K13:K15"/>
    <mergeCell ref="K18:K19"/>
    <mergeCell ref="K20:K21"/>
    <mergeCell ref="J13:J15"/>
    <mergeCell ref="X18:X19"/>
    <mergeCell ref="I44:I46"/>
    <mergeCell ref="J44:J46"/>
    <mergeCell ref="K44:K46"/>
    <mergeCell ref="L44:L46"/>
    <mergeCell ref="M44:M46"/>
    <mergeCell ref="F45:F46"/>
    <mergeCell ref="N44:N46"/>
    <mergeCell ref="O44:O46"/>
    <mergeCell ref="W44:W46"/>
    <mergeCell ref="X44:X46"/>
    <mergeCell ref="K31:K34"/>
    <mergeCell ref="K35:K37"/>
    <mergeCell ref="K38:K39"/>
    <mergeCell ref="K40:K43"/>
    <mergeCell ref="W20:W21"/>
    <mergeCell ref="G31:G34"/>
    <mergeCell ref="G35:G37"/>
    <mergeCell ref="G38:G39"/>
    <mergeCell ref="G40:G43"/>
    <mergeCell ref="G27:G28"/>
    <mergeCell ref="I27:I28"/>
    <mergeCell ref="I31:I34"/>
    <mergeCell ref="I35:I37"/>
    <mergeCell ref="O13:O15"/>
    <mergeCell ref="R27:R28"/>
    <mergeCell ref="S27:S28"/>
    <mergeCell ref="O16:O17"/>
    <mergeCell ref="O18:O19"/>
    <mergeCell ref="O20:O21"/>
    <mergeCell ref="T5:V5"/>
    <mergeCell ref="L18:L19"/>
    <mergeCell ref="L20:L21"/>
    <mergeCell ref="N13:N15"/>
    <mergeCell ref="O27:O28"/>
    <mergeCell ref="P27:P28"/>
    <mergeCell ref="Q27:Q28"/>
    <mergeCell ref="P20:P21"/>
    <mergeCell ref="Q20:Q21"/>
    <mergeCell ref="M10:M12"/>
    <mergeCell ref="M13:M15"/>
    <mergeCell ref="M16:M17"/>
    <mergeCell ref="M18:M19"/>
    <mergeCell ref="O22:O24"/>
    <mergeCell ref="P7:P9"/>
    <mergeCell ref="Q7:Q9"/>
    <mergeCell ref="R7:R9"/>
    <mergeCell ref="S7:S9"/>
    <mergeCell ref="Z44:Z46"/>
    <mergeCell ref="AA44:AA46"/>
    <mergeCell ref="AB44:AB46"/>
    <mergeCell ref="AC44:AC46"/>
    <mergeCell ref="J29:J30"/>
    <mergeCell ref="K29:K30"/>
    <mergeCell ref="L29:L30"/>
    <mergeCell ref="M29:M30"/>
    <mergeCell ref="T41:T43"/>
    <mergeCell ref="U41:U43"/>
    <mergeCell ref="V41:V43"/>
    <mergeCell ref="S44:S45"/>
    <mergeCell ref="J38:J39"/>
    <mergeCell ref="J40:J43"/>
    <mergeCell ref="M38:M39"/>
    <mergeCell ref="A104:A108"/>
    <mergeCell ref="B104:B108"/>
    <mergeCell ref="E104:E108"/>
    <mergeCell ref="G104:G108"/>
    <mergeCell ref="I104:I108"/>
    <mergeCell ref="J104:J108"/>
    <mergeCell ref="K104:K108"/>
    <mergeCell ref="L104:L108"/>
    <mergeCell ref="M104:M108"/>
    <mergeCell ref="A81:A84"/>
    <mergeCell ref="B81:B84"/>
    <mergeCell ref="E81:E84"/>
    <mergeCell ref="G81:G84"/>
    <mergeCell ref="I81:I84"/>
    <mergeCell ref="J81:J84"/>
    <mergeCell ref="K81:K84"/>
    <mergeCell ref="A44:A46"/>
    <mergeCell ref="B44:B46"/>
    <mergeCell ref="E44:E46"/>
    <mergeCell ref="G44:G46"/>
    <mergeCell ref="E52:E55"/>
    <mergeCell ref="J52:J55"/>
    <mergeCell ref="I47:I51"/>
    <mergeCell ref="G56:G60"/>
    <mergeCell ref="I56:I60"/>
    <mergeCell ref="K47:K51"/>
    <mergeCell ref="J56:J60"/>
    <mergeCell ref="K56:K60"/>
    <mergeCell ref="G47:G51"/>
    <mergeCell ref="G52:G55"/>
    <mergeCell ref="I52:I55"/>
    <mergeCell ref="J47:J51"/>
    <mergeCell ref="K61:K65"/>
    <mergeCell ref="N104:N108"/>
    <mergeCell ref="O104:O108"/>
    <mergeCell ref="W104:W108"/>
    <mergeCell ref="X104:X108"/>
    <mergeCell ref="Y104:Y108"/>
    <mergeCell ref="Z104:Z108"/>
    <mergeCell ref="AA104:AA108"/>
    <mergeCell ref="N29:N30"/>
    <mergeCell ref="O29:O30"/>
    <mergeCell ref="W29:W30"/>
    <mergeCell ref="X29:X30"/>
    <mergeCell ref="Y29:Y30"/>
    <mergeCell ref="Z29:Z30"/>
    <mergeCell ref="X81:X84"/>
    <mergeCell ref="T47:T48"/>
    <mergeCell ref="U47:U48"/>
    <mergeCell ref="V47:V48"/>
    <mergeCell ref="T71:T72"/>
    <mergeCell ref="U71:U72"/>
    <mergeCell ref="V71:V72"/>
    <mergeCell ref="P44:P45"/>
    <mergeCell ref="Q44:Q45"/>
    <mergeCell ref="R44:R45"/>
    <mergeCell ref="Y44:Y46"/>
    <mergeCell ref="AD108:AE108"/>
    <mergeCell ref="AJ81:AJ82"/>
    <mergeCell ref="Y81:Y84"/>
    <mergeCell ref="Z81:Z84"/>
    <mergeCell ref="AA81:AA84"/>
    <mergeCell ref="AD81:AE81"/>
    <mergeCell ref="AD82:AE82"/>
    <mergeCell ref="AD83:AE83"/>
    <mergeCell ref="AD84:AE84"/>
    <mergeCell ref="AB81:AB84"/>
    <mergeCell ref="AC81:AC84"/>
    <mergeCell ref="AJ104:AJ105"/>
    <mergeCell ref="AB104:AB108"/>
    <mergeCell ref="AC104:AC108"/>
    <mergeCell ref="AD104:AE104"/>
    <mergeCell ref="AD105:AE105"/>
    <mergeCell ref="AD106:AE106"/>
    <mergeCell ref="AD107:AE107"/>
    <mergeCell ref="AD85:AE88"/>
    <mergeCell ref="Z89:Z91"/>
    <mergeCell ref="AD95:AE95"/>
    <mergeCell ref="AD98:AE99"/>
    <mergeCell ref="AF92:AF94"/>
    <mergeCell ref="AF85:AF88"/>
    <mergeCell ref="AK13:AK14"/>
    <mergeCell ref="AL96:AL97"/>
    <mergeCell ref="AL98:AL99"/>
    <mergeCell ref="O81:O84"/>
    <mergeCell ref="W81:W84"/>
    <mergeCell ref="L81:L84"/>
    <mergeCell ref="M81:M84"/>
    <mergeCell ref="N81:N84"/>
    <mergeCell ref="Q13:Q14"/>
    <mergeCell ref="R13:R14"/>
    <mergeCell ref="S13:S14"/>
    <mergeCell ref="T13:T14"/>
    <mergeCell ref="U13:U14"/>
    <mergeCell ref="V13:V14"/>
    <mergeCell ref="AK85:AK88"/>
    <mergeCell ref="AK44:AK45"/>
    <mergeCell ref="AK89:AK91"/>
    <mergeCell ref="T73:T74"/>
    <mergeCell ref="U73:U74"/>
    <mergeCell ref="V73:V74"/>
    <mergeCell ref="AJ44:AJ45"/>
    <mergeCell ref="T44:T45"/>
    <mergeCell ref="U44:U45"/>
    <mergeCell ref="V44:V45"/>
    <mergeCell ref="AL41:AL43"/>
    <mergeCell ref="AL44:AL45"/>
    <mergeCell ref="AL47:AL48"/>
    <mergeCell ref="AL89:AL91"/>
    <mergeCell ref="AL92:AL94"/>
    <mergeCell ref="AL85:AL88"/>
    <mergeCell ref="AL5:AL6"/>
    <mergeCell ref="AL7:AL9"/>
    <mergeCell ref="AL10:AL12"/>
    <mergeCell ref="AL13:AL14"/>
    <mergeCell ref="AL20:AL21"/>
    <mergeCell ref="AL23:AL24"/>
    <mergeCell ref="AL25:AL26"/>
    <mergeCell ref="AL27:AL28"/>
    <mergeCell ref="AL31:AL34"/>
  </mergeCells>
  <conditionalFormatting sqref="O7 O10 O13 O16 O18 O20 O25 O27 O31 O35 O38 O40 O47 O52 O56 O61 O66 O71 O81 O29 O44">
    <cfRule type="expression" dxfId="88" priority="110">
      <formula>$O7="EXTREMO"</formula>
    </cfRule>
    <cfRule type="expression" dxfId="87" priority="111">
      <formula>$O7="ALTO"</formula>
    </cfRule>
    <cfRule type="expression" dxfId="86" priority="112">
      <formula>$O7="MODERADO"</formula>
    </cfRule>
    <cfRule type="expression" dxfId="85" priority="113">
      <formula>$O7="BAJO"</formula>
    </cfRule>
  </conditionalFormatting>
  <conditionalFormatting sqref="AB27:AB29 AB7:AB25 AB81 AB85 AB89 AB92 AB95 AB98 AB100 AB31:AB44 AB47:AB75 AB104">
    <cfRule type="expression" dxfId="84" priority="105">
      <formula>$AB7="EXTREMO"</formula>
    </cfRule>
    <cfRule type="expression" dxfId="83" priority="106">
      <formula>$AB$7="ALTO"</formula>
    </cfRule>
    <cfRule type="expression" dxfId="82" priority="108">
      <formula>$AB7="MODERADO"</formula>
    </cfRule>
    <cfRule type="expression" dxfId="81" priority="109">
      <formula>$AB7="BAJO"</formula>
    </cfRule>
  </conditionalFormatting>
  <conditionalFormatting sqref="O75">
    <cfRule type="expression" dxfId="80" priority="101">
      <formula>$O75="EXTREMO"</formula>
    </cfRule>
    <cfRule type="expression" dxfId="79" priority="102">
      <formula>$O75="ALTO"</formula>
    </cfRule>
    <cfRule type="expression" dxfId="78" priority="103">
      <formula>$O75="MODERADO"</formula>
    </cfRule>
    <cfRule type="expression" dxfId="77" priority="104">
      <formula>$O75="BAJO"</formula>
    </cfRule>
  </conditionalFormatting>
  <conditionalFormatting sqref="O22">
    <cfRule type="expression" dxfId="76" priority="93">
      <formula>$O22="EXTREMO"</formula>
    </cfRule>
    <cfRule type="expression" dxfId="75" priority="94">
      <formula>$O22="ALTO"</formula>
    </cfRule>
    <cfRule type="expression" dxfId="74" priority="95">
      <formula>$O22="MODERADO"</formula>
    </cfRule>
    <cfRule type="expression" dxfId="73" priority="96">
      <formula>$O22="BAJO"</formula>
    </cfRule>
  </conditionalFormatting>
  <conditionalFormatting sqref="O85">
    <cfRule type="expression" dxfId="72" priority="85">
      <formula>$O85="EXTREMO"</formula>
    </cfRule>
    <cfRule type="expression" dxfId="71" priority="86">
      <formula>$O85="ALTO"</formula>
    </cfRule>
    <cfRule type="expression" dxfId="70" priority="87">
      <formula>$O85="MODERADO"</formula>
    </cfRule>
    <cfRule type="expression" dxfId="69" priority="88">
      <formula>$O85="BAJO"</formula>
    </cfRule>
  </conditionalFormatting>
  <conditionalFormatting sqref="O89">
    <cfRule type="expression" dxfId="68" priority="77">
      <formula>$O89="EXTREMO"</formula>
    </cfRule>
    <cfRule type="expression" dxfId="67" priority="78">
      <formula>$O89="ALTO"</formula>
    </cfRule>
    <cfRule type="expression" dxfId="66" priority="79">
      <formula>$O89="MODERADO"</formula>
    </cfRule>
    <cfRule type="expression" dxfId="65" priority="80">
      <formula>$O89="BAJO"</formula>
    </cfRule>
  </conditionalFormatting>
  <conditionalFormatting sqref="O92">
    <cfRule type="expression" dxfId="64" priority="69">
      <formula>$O92="EXTREMO"</formula>
    </cfRule>
    <cfRule type="expression" dxfId="63" priority="70">
      <formula>$O92="ALTO"</formula>
    </cfRule>
    <cfRule type="expression" dxfId="62" priority="71">
      <formula>$O92="MODERADO"</formula>
    </cfRule>
    <cfRule type="expression" dxfId="61" priority="72">
      <formula>$O92="BAJO"</formula>
    </cfRule>
  </conditionalFormatting>
  <conditionalFormatting sqref="O95">
    <cfRule type="expression" dxfId="60" priority="57">
      <formula>$O95="EXTREMO"</formula>
    </cfRule>
    <cfRule type="expression" dxfId="59" priority="58">
      <formula>$O95="ALTO"</formula>
    </cfRule>
    <cfRule type="expression" dxfId="58" priority="59">
      <formula>$O95="MODERADO"</formula>
    </cfRule>
    <cfRule type="expression" dxfId="57" priority="60">
      <formula>$O95="BAJO"</formula>
    </cfRule>
  </conditionalFormatting>
  <conditionalFormatting sqref="O98">
    <cfRule type="expression" dxfId="56" priority="49">
      <formula>$O98="EXTREMO"</formula>
    </cfRule>
    <cfRule type="expression" dxfId="55" priority="50">
      <formula>$O98="ALTO"</formula>
    </cfRule>
    <cfRule type="expression" dxfId="54" priority="51">
      <formula>$O98="MODERADO"</formula>
    </cfRule>
    <cfRule type="expression" dxfId="53" priority="52">
      <formula>$O98="BAJO"</formula>
    </cfRule>
  </conditionalFormatting>
  <conditionalFormatting sqref="O100">
    <cfRule type="expression" dxfId="52" priority="41">
      <formula>$O100="EXTREMO"</formula>
    </cfRule>
    <cfRule type="expression" dxfId="51" priority="42">
      <formula>$O100="ALTO"</formula>
    </cfRule>
    <cfRule type="expression" dxfId="50" priority="43">
      <formula>$O100="MODERADO"</formula>
    </cfRule>
    <cfRule type="expression" dxfId="49" priority="44">
      <formula>$O100="BAJO"</formula>
    </cfRule>
  </conditionalFormatting>
  <conditionalFormatting sqref="O104">
    <cfRule type="expression" dxfId="48" priority="17">
      <formula>$O104="EXTREMO"</formula>
    </cfRule>
    <cfRule type="expression" dxfId="47" priority="18">
      <formula>$O104="ALTO"</formula>
    </cfRule>
    <cfRule type="expression" dxfId="46" priority="19">
      <formula>$O104="MODERADO"</formula>
    </cfRule>
    <cfRule type="expression" dxfId="45" priority="20">
      <formula>$O104="BAJO"</formula>
    </cfRule>
  </conditionalFormatting>
  <dataValidations count="13">
    <dataValidation type="list" allowBlank="1" showInputMessage="1" showErrorMessage="1" sqref="B61 B7 B66 B56 B52 B47 B40 B38 B35 B31 B27 B25 B20 B18 B16 B13 B71 B10 B75 B22 B85 B89 B92 B95 B98 B100 B44 B29 B109:D501 B81" xr:uid="{00000000-0002-0000-0100-000000000000}">
      <formula1>$BC$3:$BC$15</formula1>
    </dataValidation>
    <dataValidation type="list" allowBlank="1" showInputMessage="1" showErrorMessage="1" sqref="E7 E71 E66 E61 E56 E52 E47 E40 E38 E35 E31 E27 E25 E20 E18 E16 E13 E10 E75 E22 E85 E89 E92 E95 E98 E100 E44 E29 E104 E81" xr:uid="{00000000-0002-0000-0100-000001000000}">
      <formula1>$BH$3:$BH$9</formula1>
    </dataValidation>
    <dataValidation type="list" allowBlank="1" showInputMessage="1" showErrorMessage="1" sqref="J71 W71 W66 W61 W56 W52 W47 W40 W38 W35 W31 W27 W25 W20 W18 W16 W13 W10 J66 J61 J56 J52 J47 J40 J38 J35 J31 J27 J25 J20 J18 J16 J13 J10 W7 J7 J75 W75 W22 J22 J85 W85 J89 W89 J92 W92 J95 W95 J98 W98 J100 W100 J44 W44 J29 W29 J104 W104 J81 W81" xr:uid="{00000000-0002-0000-0100-000002000000}">
      <formula1>$BM$10:$BM$12</formula1>
    </dataValidation>
    <dataValidation type="list" allowBlank="1" showInputMessage="1" showErrorMessage="1" sqref="X81 X71 X66 X61 X56 X52 X47 X40 X38 X35 X31 X27 X25 X20 X18 X16 X13 X10 X75 X22 X85 X89 X92 X95 X98 X100 X44 X29 X104 X7" xr:uid="{00000000-0002-0000-0100-000003000000}">
      <formula1>$BN$10:$BN$12</formula1>
    </dataValidation>
    <dataValidation type="list" showInputMessage="1" showErrorMessage="1" sqref="O81 O71 O66 O61 O56 O52 O47 O40 O38 O35 O31 O27 O25 O20 O18 O16 O13 O10 O75 O22 O85 O89 O92 O95 O98 O100 O44 O29 O104 O7" xr:uid="{00000000-0002-0000-0100-000004000000}">
      <formula1>$BQ$10:$BQ$12</formula1>
    </dataValidation>
    <dataValidation type="list" allowBlank="1" showInputMessage="1" showErrorMessage="1" sqref="T27 T73 T29:T31 AG100 V103 V100 T92 T95:T96 T71 T100:T108 T75:T85 T44 T89 T7 T10 T98 T22:T23 T25 T35:T41 T46:T47 T49:T56 T61 T66 T13 T15:T20" xr:uid="{00000000-0002-0000-0100-000005000000}">
      <formula1>$BS$10:$BS$12</formula1>
    </dataValidation>
    <dataValidation type="list" allowBlank="1" showInputMessage="1" showErrorMessage="1" sqref="AB85 AB89 AB92 AB81 AB95 AB98 AB100 AB104 AB27:AB29 AB7:AB25 AB31:AB44 AB47:AB75" xr:uid="{00000000-0002-0000-0100-000006000000}">
      <formula1>$BQ$10:$BQ$12</formula1>
    </dataValidation>
    <dataValidation type="list" allowBlank="1" showInputMessage="1" showErrorMessage="1" sqref="AH7 AH81:AH85 AH89 AH98 AH75:AH79 AI95 AH96 AH92 AH100:AH108 AH27 AH10 AH49:AH56 AH22:AH23 AH25 AH29:AH31 AH35:AH41 AH61 AH66 AH71 AH73 AH44 AH46:AH47 AH13 AH15:AH20" xr:uid="{00000000-0002-0000-0100-000007000000}">
      <formula1>$BL$13:$BL$14</formula1>
    </dataValidation>
    <dataValidation type="list" allowBlank="1" showInputMessage="1" showErrorMessage="1" sqref="K85 K89 K92 K81 K95 K98 K100 K104 K27:K29 K7:K25 K31:K44 K47:K75" xr:uid="{00000000-0002-0000-0100-000008000000}">
      <formula1>$BN$12:$BN$12</formula1>
    </dataValidation>
    <dataValidation type="list" allowBlank="1" showInputMessage="1" showErrorMessage="1" sqref="C81:C108 C7:C25 C27:C79" xr:uid="{00000000-0002-0000-0100-000009000000}">
      <formula1>$BE$3:$BE$8</formula1>
    </dataValidation>
    <dataValidation type="list" allowBlank="1" showInputMessage="1" showErrorMessage="1" sqref="D81:D108 D7:D25 D27:D79" xr:uid="{00000000-0002-0000-0100-00000A000000}">
      <formula1>$BD$3:$BD$8</formula1>
    </dataValidation>
    <dataValidation type="list" allowBlank="1" showInputMessage="1" showErrorMessage="1" sqref="AC7 AC10 AC13 AC16 AC18 AC20 AC25 AC27 AC31 AC35 AC38 AC40 AC47 AC52 AC56 AC61 AC66 AC71 AC75 AC22 AC85 AC89 AC92 AC95 AC98 AC100 AC44 AC29 AC104 AC81" xr:uid="{00000000-0002-0000-0100-00000B000000}">
      <formula1>$BX$4:$BX$6</formula1>
    </dataValidation>
    <dataValidation type="list" allowBlank="1" showInputMessage="1" showErrorMessage="1" sqref="I85 I89 I92 I81 I95 I98 I100 I104 I27:I29 I7:I25 I31:I44 I47:I75" xr:uid="{00000000-0002-0000-0100-00000C000000}">
      <formula1>$BI$11:$BI$12</formula1>
    </dataValidation>
  </dataValidations>
  <hyperlinks>
    <hyperlink ref="O6" location="'MAPA DE CALOR'!A1" display="ZONA" xr:uid="{00000000-0004-0000-0100-000000000000}"/>
    <hyperlink ref="F5:I5" location="'2. IDENTIFICACIÓN DEL RIESGO'!A1" display="IDENTIFICACIÓN DEL RIESGO" xr:uid="{00000000-0004-0000-0100-000001000000}"/>
    <hyperlink ref="J5:O5" location="'3. EVALUACIÓN '!A1" display="EVALUACIÓN DEL RIESGO INHERENTE" xr:uid="{00000000-0004-0000-0100-000002000000}"/>
    <hyperlink ref="P5:S5" location="'4. EVALUACIÓN DEL CONTROL'!A1" display="CONTROL EXISTENTE" xr:uid="{00000000-0004-0000-0100-000003000000}"/>
  </hyperlinks>
  <pageMargins left="0.7" right="0.7" top="0.75" bottom="0.75" header="0.3" footer="0.3"/>
  <pageSetup paperSize="9" orientation="portrait" horizontalDpi="90" verticalDpi="9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B3:K15"/>
  <sheetViews>
    <sheetView zoomScale="90" zoomScaleNormal="90" workbookViewId="0">
      <selection activeCell="B3" sqref="B3:C15"/>
    </sheetView>
  </sheetViews>
  <sheetFormatPr baseColWidth="10" defaultRowHeight="15" x14ac:dyDescent="0.25"/>
  <cols>
    <col min="2" max="2" width="16.28515625" customWidth="1"/>
    <col min="3" max="3" width="69.28515625" customWidth="1"/>
    <col min="11" max="11" width="22.7109375" customWidth="1"/>
  </cols>
  <sheetData>
    <row r="3" spans="2:11" x14ac:dyDescent="0.25">
      <c r="B3" s="160" t="s">
        <v>125</v>
      </c>
      <c r="C3" s="161"/>
      <c r="E3" s="163" t="s">
        <v>120</v>
      </c>
      <c r="F3" s="163"/>
      <c r="G3" s="163"/>
      <c r="H3" s="163"/>
      <c r="I3" s="163"/>
      <c r="J3" s="163"/>
      <c r="K3" s="163"/>
    </row>
    <row r="4" spans="2:11" ht="38.25" customHeight="1" x14ac:dyDescent="0.25">
      <c r="B4" s="164" t="s">
        <v>96</v>
      </c>
      <c r="C4" s="7" t="s">
        <v>97</v>
      </c>
      <c r="E4" s="8">
        <v>1</v>
      </c>
      <c r="F4" s="162" t="s">
        <v>55</v>
      </c>
      <c r="G4" s="162"/>
      <c r="H4" s="162"/>
      <c r="I4" s="162"/>
      <c r="J4" s="162"/>
      <c r="K4" s="162"/>
    </row>
    <row r="5" spans="2:11" ht="30" x14ac:dyDescent="0.25">
      <c r="B5" s="165"/>
      <c r="C5" s="7" t="s">
        <v>98</v>
      </c>
      <c r="E5" s="8">
        <v>2</v>
      </c>
      <c r="F5" s="162" t="s">
        <v>121</v>
      </c>
      <c r="G5" s="162"/>
      <c r="H5" s="162"/>
      <c r="I5" s="162"/>
      <c r="J5" s="162"/>
      <c r="K5" s="162"/>
    </row>
    <row r="6" spans="2:11" ht="30" x14ac:dyDescent="0.25">
      <c r="B6" s="165"/>
      <c r="C6" s="7" t="s">
        <v>99</v>
      </c>
      <c r="E6" s="8">
        <v>3</v>
      </c>
      <c r="F6" s="162" t="s">
        <v>122</v>
      </c>
      <c r="G6" s="162"/>
      <c r="H6" s="162"/>
      <c r="I6" s="162"/>
      <c r="J6" s="162"/>
      <c r="K6" s="162"/>
    </row>
    <row r="7" spans="2:11" ht="30" x14ac:dyDescent="0.25">
      <c r="B7" s="165"/>
      <c r="C7" s="7" t="s">
        <v>100</v>
      </c>
      <c r="E7" s="8">
        <v>4</v>
      </c>
      <c r="F7" s="162" t="s">
        <v>123</v>
      </c>
      <c r="G7" s="162"/>
      <c r="H7" s="162"/>
      <c r="I7" s="162"/>
      <c r="J7" s="162"/>
      <c r="K7" s="162"/>
    </row>
    <row r="8" spans="2:11" ht="30" x14ac:dyDescent="0.25">
      <c r="B8" s="165"/>
      <c r="C8" s="7" t="s">
        <v>101</v>
      </c>
      <c r="E8" s="8">
        <v>5</v>
      </c>
      <c r="F8" s="162" t="s">
        <v>59</v>
      </c>
      <c r="G8" s="162"/>
      <c r="H8" s="162"/>
      <c r="I8" s="162"/>
      <c r="J8" s="162"/>
      <c r="K8" s="162"/>
    </row>
    <row r="9" spans="2:11" ht="30" x14ac:dyDescent="0.25">
      <c r="B9" s="166"/>
      <c r="C9" s="7" t="s">
        <v>102</v>
      </c>
      <c r="E9" s="8">
        <v>6</v>
      </c>
      <c r="F9" s="162" t="s">
        <v>111</v>
      </c>
      <c r="G9" s="162"/>
      <c r="H9" s="162"/>
      <c r="I9" s="162"/>
      <c r="J9" s="162"/>
      <c r="K9" s="162"/>
    </row>
    <row r="10" spans="2:11" ht="30" x14ac:dyDescent="0.25">
      <c r="B10" s="164" t="s">
        <v>103</v>
      </c>
      <c r="C10" s="6" t="s">
        <v>104</v>
      </c>
      <c r="E10" s="8">
        <v>7</v>
      </c>
      <c r="F10" s="162" t="s">
        <v>124</v>
      </c>
      <c r="G10" s="162"/>
      <c r="H10" s="162"/>
      <c r="I10" s="162"/>
      <c r="J10" s="162"/>
      <c r="K10" s="162"/>
    </row>
    <row r="11" spans="2:11" ht="45" x14ac:dyDescent="0.25">
      <c r="B11" s="165"/>
      <c r="C11" s="6" t="s">
        <v>105</v>
      </c>
    </row>
    <row r="12" spans="2:11" ht="30" x14ac:dyDescent="0.25">
      <c r="B12" s="165"/>
      <c r="C12" s="6" t="s">
        <v>106</v>
      </c>
      <c r="E12" s="169"/>
      <c r="F12" s="169"/>
      <c r="G12" s="169"/>
      <c r="H12" s="169"/>
      <c r="I12" s="169"/>
      <c r="J12" s="169"/>
      <c r="K12" s="169"/>
    </row>
    <row r="13" spans="2:11" ht="30" x14ac:dyDescent="0.25">
      <c r="B13" s="165"/>
      <c r="C13" s="6" t="s">
        <v>107</v>
      </c>
      <c r="E13" s="19"/>
      <c r="F13" s="167"/>
      <c r="G13" s="168"/>
      <c r="H13" s="168"/>
      <c r="I13" s="168"/>
      <c r="J13" s="168"/>
      <c r="K13" s="168"/>
    </row>
    <row r="14" spans="2:11" ht="30" x14ac:dyDescent="0.25">
      <c r="B14" s="165"/>
      <c r="C14" s="6" t="s">
        <v>108</v>
      </c>
      <c r="E14" s="19"/>
      <c r="F14" s="167"/>
      <c r="G14" s="167"/>
      <c r="H14" s="167"/>
      <c r="I14" s="167"/>
      <c r="J14" s="167"/>
      <c r="K14" s="167"/>
    </row>
    <row r="15" spans="2:11" ht="30" x14ac:dyDescent="0.25">
      <c r="B15" s="166"/>
      <c r="C15" s="6" t="s">
        <v>109</v>
      </c>
    </row>
  </sheetData>
  <mergeCells count="14">
    <mergeCell ref="F8:K8"/>
    <mergeCell ref="F9:K9"/>
    <mergeCell ref="F10:K10"/>
    <mergeCell ref="B10:B15"/>
    <mergeCell ref="B4:B9"/>
    <mergeCell ref="F13:K13"/>
    <mergeCell ref="E12:K12"/>
    <mergeCell ref="F14:K14"/>
    <mergeCell ref="B3:C3"/>
    <mergeCell ref="F4:K4"/>
    <mergeCell ref="F5:K5"/>
    <mergeCell ref="F6:K6"/>
    <mergeCell ref="F7:K7"/>
    <mergeCell ref="E3:K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B2:T44"/>
  <sheetViews>
    <sheetView topLeftCell="A14" workbookViewId="0">
      <selection activeCell="F4" sqref="F4:L6"/>
    </sheetView>
  </sheetViews>
  <sheetFormatPr baseColWidth="10" defaultRowHeight="15" x14ac:dyDescent="0.25"/>
  <cols>
    <col min="2" max="3" width="0" hidden="1" customWidth="1"/>
    <col min="4" max="4" width="23.5703125" hidden="1" customWidth="1"/>
    <col min="5" max="5" width="0" hidden="1" customWidth="1"/>
    <col min="13" max="14" width="0" hidden="1" customWidth="1"/>
    <col min="15" max="15" width="41" customWidth="1"/>
  </cols>
  <sheetData>
    <row r="2" spans="2:20" x14ac:dyDescent="0.25">
      <c r="B2" s="172"/>
      <c r="C2" s="172"/>
      <c r="F2" s="90" t="s">
        <v>267</v>
      </c>
      <c r="G2" s="90"/>
      <c r="H2" s="90"/>
      <c r="I2" s="90"/>
      <c r="J2" s="90"/>
      <c r="K2" s="90"/>
      <c r="L2" s="90"/>
      <c r="M2" s="21"/>
      <c r="P2" s="171" t="s">
        <v>126</v>
      </c>
      <c r="Q2" s="171"/>
      <c r="R2" s="171"/>
      <c r="S2" s="171"/>
      <c r="T2" s="171"/>
    </row>
    <row r="4" spans="2:20" x14ac:dyDescent="0.25">
      <c r="B4" s="170"/>
      <c r="C4" s="170"/>
      <c r="D4" s="170"/>
      <c r="F4" s="173" t="s">
        <v>268</v>
      </c>
      <c r="G4" s="173"/>
      <c r="H4" s="173"/>
      <c r="I4" s="173"/>
      <c r="J4" s="173"/>
      <c r="K4" s="173"/>
      <c r="L4" s="173"/>
      <c r="P4" s="9" t="s">
        <v>127</v>
      </c>
    </row>
    <row r="5" spans="2:20" x14ac:dyDescent="0.25">
      <c r="B5" s="170"/>
      <c r="C5" s="170"/>
      <c r="D5" s="170"/>
      <c r="F5" s="173"/>
      <c r="G5" s="173"/>
      <c r="H5" s="173"/>
      <c r="I5" s="173"/>
      <c r="J5" s="173"/>
      <c r="K5" s="173"/>
      <c r="L5" s="173"/>
      <c r="P5" t="s">
        <v>128</v>
      </c>
    </row>
    <row r="6" spans="2:20" x14ac:dyDescent="0.25">
      <c r="B6" s="170"/>
      <c r="C6" s="170"/>
      <c r="D6" s="170"/>
      <c r="F6" s="173"/>
      <c r="G6" s="173"/>
      <c r="H6" s="173"/>
      <c r="I6" s="173"/>
      <c r="J6" s="173"/>
      <c r="K6" s="173"/>
      <c r="L6" s="173"/>
      <c r="P6" t="s">
        <v>129</v>
      </c>
    </row>
    <row r="7" spans="2:20" x14ac:dyDescent="0.25">
      <c r="B7" s="170"/>
      <c r="C7" s="170"/>
      <c r="D7" s="170"/>
      <c r="F7" s="174" t="s">
        <v>269</v>
      </c>
      <c r="G7" s="174"/>
      <c r="H7" s="174"/>
      <c r="I7" s="174"/>
      <c r="J7" s="174"/>
      <c r="K7" s="174"/>
      <c r="L7" s="174"/>
      <c r="P7" t="s">
        <v>130</v>
      </c>
    </row>
    <row r="8" spans="2:20" x14ac:dyDescent="0.25">
      <c r="F8" s="174"/>
      <c r="G8" s="174"/>
      <c r="H8" s="174"/>
      <c r="I8" s="174"/>
      <c r="J8" s="174"/>
      <c r="K8" s="174"/>
      <c r="L8" s="174"/>
      <c r="P8" t="s">
        <v>131</v>
      </c>
    </row>
    <row r="9" spans="2:20" x14ac:dyDescent="0.25">
      <c r="P9" s="9" t="s">
        <v>132</v>
      </c>
    </row>
    <row r="10" spans="2:20" x14ac:dyDescent="0.25">
      <c r="P10" t="s">
        <v>133</v>
      </c>
    </row>
    <row r="11" spans="2:20" x14ac:dyDescent="0.25">
      <c r="P11" t="s">
        <v>134</v>
      </c>
    </row>
    <row r="12" spans="2:20" x14ac:dyDescent="0.25">
      <c r="P12" t="s">
        <v>135</v>
      </c>
    </row>
    <row r="13" spans="2:20" x14ac:dyDescent="0.25">
      <c r="P13" t="s">
        <v>136</v>
      </c>
    </row>
    <row r="14" spans="2:20" x14ac:dyDescent="0.25">
      <c r="P14" t="s">
        <v>137</v>
      </c>
    </row>
    <row r="15" spans="2:20" x14ac:dyDescent="0.25">
      <c r="P15" s="9" t="s">
        <v>138</v>
      </c>
    </row>
    <row r="16" spans="2:20" x14ac:dyDescent="0.25">
      <c r="P16" t="s">
        <v>139</v>
      </c>
    </row>
    <row r="17" spans="16:16" x14ac:dyDescent="0.25">
      <c r="P17" t="s">
        <v>140</v>
      </c>
    </row>
    <row r="18" spans="16:16" ht="15" customHeight="1" x14ac:dyDescent="0.25">
      <c r="P18" t="s">
        <v>141</v>
      </c>
    </row>
    <row r="19" spans="16:16" x14ac:dyDescent="0.25">
      <c r="P19" t="s">
        <v>142</v>
      </c>
    </row>
    <row r="20" spans="16:16" ht="16.5" customHeight="1" x14ac:dyDescent="0.25">
      <c r="P20" t="s">
        <v>143</v>
      </c>
    </row>
    <row r="21" spans="16:16" x14ac:dyDescent="0.25">
      <c r="P21" t="s">
        <v>144</v>
      </c>
    </row>
    <row r="22" spans="16:16" x14ac:dyDescent="0.25">
      <c r="P22" t="s">
        <v>145</v>
      </c>
    </row>
    <row r="23" spans="16:16" x14ac:dyDescent="0.25">
      <c r="P23" t="s">
        <v>146</v>
      </c>
    </row>
    <row r="24" spans="16:16" x14ac:dyDescent="0.25">
      <c r="P24" t="s">
        <v>147</v>
      </c>
    </row>
    <row r="25" spans="16:16" x14ac:dyDescent="0.25">
      <c r="P25" s="9" t="s">
        <v>148</v>
      </c>
    </row>
    <row r="26" spans="16:16" x14ac:dyDescent="0.25">
      <c r="P26" t="s">
        <v>149</v>
      </c>
    </row>
    <row r="27" spans="16:16" ht="15.75" customHeight="1" x14ac:dyDescent="0.25">
      <c r="P27" t="s">
        <v>150</v>
      </c>
    </row>
    <row r="28" spans="16:16" x14ac:dyDescent="0.25">
      <c r="P28" t="s">
        <v>151</v>
      </c>
    </row>
    <row r="29" spans="16:16" x14ac:dyDescent="0.25">
      <c r="P29" t="s">
        <v>152</v>
      </c>
    </row>
    <row r="30" spans="16:16" x14ac:dyDescent="0.25">
      <c r="P30" s="9" t="s">
        <v>153</v>
      </c>
    </row>
    <row r="31" spans="16:16" x14ac:dyDescent="0.25">
      <c r="P31" t="s">
        <v>154</v>
      </c>
    </row>
    <row r="32" spans="16:16" x14ac:dyDescent="0.25">
      <c r="P32" t="s">
        <v>155</v>
      </c>
    </row>
    <row r="33" spans="16:16" x14ac:dyDescent="0.25">
      <c r="P33" t="s">
        <v>156</v>
      </c>
    </row>
    <row r="34" spans="16:16" ht="15.75" customHeight="1" x14ac:dyDescent="0.25">
      <c r="P34" t="s">
        <v>157</v>
      </c>
    </row>
    <row r="35" spans="16:16" x14ac:dyDescent="0.25">
      <c r="P35" s="9" t="s">
        <v>158</v>
      </c>
    </row>
    <row r="36" spans="16:16" x14ac:dyDescent="0.25">
      <c r="P36" t="s">
        <v>159</v>
      </c>
    </row>
    <row r="37" spans="16:16" x14ac:dyDescent="0.25">
      <c r="P37" t="s">
        <v>160</v>
      </c>
    </row>
    <row r="38" spans="16:16" x14ac:dyDescent="0.25">
      <c r="P38" t="s">
        <v>161</v>
      </c>
    </row>
    <row r="39" spans="16:16" x14ac:dyDescent="0.25">
      <c r="P39" t="s">
        <v>162</v>
      </c>
    </row>
    <row r="40" spans="16:16" ht="16.5" customHeight="1" x14ac:dyDescent="0.25">
      <c r="P40" s="9" t="s">
        <v>158</v>
      </c>
    </row>
    <row r="41" spans="16:16" x14ac:dyDescent="0.25">
      <c r="P41" t="s">
        <v>159</v>
      </c>
    </row>
    <row r="42" spans="16:16" x14ac:dyDescent="0.25">
      <c r="P42" t="s">
        <v>160</v>
      </c>
    </row>
    <row r="43" spans="16:16" x14ac:dyDescent="0.25">
      <c r="P43" t="s">
        <v>161</v>
      </c>
    </row>
    <row r="44" spans="16:16" x14ac:dyDescent="0.25">
      <c r="P44" t="s">
        <v>162</v>
      </c>
    </row>
  </sheetData>
  <mergeCells count="9">
    <mergeCell ref="B7:D7"/>
    <mergeCell ref="P2:T2"/>
    <mergeCell ref="B2:C2"/>
    <mergeCell ref="B4:D4"/>
    <mergeCell ref="B5:D5"/>
    <mergeCell ref="B6:D6"/>
    <mergeCell ref="F4:L6"/>
    <mergeCell ref="F7:L8"/>
    <mergeCell ref="F2:L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B2:T49"/>
  <sheetViews>
    <sheetView topLeftCell="B1" workbookViewId="0">
      <selection activeCell="K44" sqref="K44"/>
    </sheetView>
  </sheetViews>
  <sheetFormatPr baseColWidth="10" defaultRowHeight="15" x14ac:dyDescent="0.25"/>
  <sheetData>
    <row r="2" spans="2:20" x14ac:dyDescent="0.25">
      <c r="B2" s="175" t="s">
        <v>225</v>
      </c>
      <c r="C2" s="175"/>
      <c r="D2" s="175"/>
      <c r="E2" s="175"/>
      <c r="F2" s="175"/>
      <c r="G2" s="175"/>
      <c r="H2" s="175"/>
      <c r="I2" s="175"/>
      <c r="J2" s="175"/>
      <c r="K2" s="175"/>
      <c r="M2" s="176"/>
      <c r="N2" s="176"/>
      <c r="O2" s="176"/>
      <c r="P2" s="176"/>
      <c r="Q2" s="176"/>
      <c r="R2" s="176"/>
      <c r="S2" s="176"/>
      <c r="T2" s="176"/>
    </row>
    <row r="23" spans="2:12" hidden="1" x14ac:dyDescent="0.25"/>
    <row r="24" spans="2:12" hidden="1" x14ac:dyDescent="0.25"/>
    <row r="25" spans="2:12" hidden="1" x14ac:dyDescent="0.25"/>
    <row r="27" spans="2:12" x14ac:dyDescent="0.25">
      <c r="B27" s="182" t="s">
        <v>163</v>
      </c>
      <c r="C27" s="182"/>
      <c r="D27" s="182"/>
      <c r="E27" s="182"/>
      <c r="F27" s="182"/>
      <c r="G27" s="182"/>
      <c r="H27" s="182"/>
      <c r="I27" s="182"/>
      <c r="J27" s="182"/>
      <c r="K27" s="182"/>
      <c r="L27" s="182"/>
    </row>
    <row r="28" spans="2:12" x14ac:dyDescent="0.25">
      <c r="B28" s="92" t="s">
        <v>164</v>
      </c>
      <c r="C28" s="177" t="s">
        <v>165</v>
      </c>
      <c r="D28" s="177"/>
      <c r="E28" s="177"/>
      <c r="F28" s="177"/>
      <c r="G28" s="177"/>
      <c r="H28" s="177"/>
      <c r="I28" s="177"/>
      <c r="J28" s="177"/>
      <c r="K28" s="180" t="s">
        <v>93</v>
      </c>
      <c r="L28" s="180" t="s">
        <v>94</v>
      </c>
    </row>
    <row r="29" spans="2:12" x14ac:dyDescent="0.25">
      <c r="B29" s="92"/>
      <c r="C29" s="177"/>
      <c r="D29" s="177"/>
      <c r="E29" s="177"/>
      <c r="F29" s="177"/>
      <c r="G29" s="177"/>
      <c r="H29" s="177"/>
      <c r="I29" s="177"/>
      <c r="J29" s="177"/>
      <c r="K29" s="181"/>
      <c r="L29" s="181"/>
    </row>
    <row r="30" spans="2:12" x14ac:dyDescent="0.25">
      <c r="B30" s="5">
        <v>1</v>
      </c>
      <c r="C30" s="178" t="s">
        <v>166</v>
      </c>
      <c r="D30" s="178"/>
      <c r="E30" s="178"/>
      <c r="F30" s="178"/>
      <c r="G30" s="178"/>
      <c r="H30" s="178"/>
      <c r="I30" s="178"/>
      <c r="J30" s="178"/>
      <c r="K30" s="1">
        <v>1</v>
      </c>
      <c r="L30" s="1"/>
    </row>
    <row r="31" spans="2:12" x14ac:dyDescent="0.25">
      <c r="B31" s="5">
        <v>2</v>
      </c>
      <c r="C31" s="178" t="s">
        <v>167</v>
      </c>
      <c r="D31" s="178"/>
      <c r="E31" s="178"/>
      <c r="F31" s="178"/>
      <c r="G31" s="178"/>
      <c r="H31" s="178"/>
      <c r="I31" s="178"/>
      <c r="J31" s="178"/>
      <c r="K31" s="1">
        <v>1</v>
      </c>
      <c r="L31" s="1"/>
    </row>
    <row r="32" spans="2:12" x14ac:dyDescent="0.25">
      <c r="B32" s="5">
        <v>3</v>
      </c>
      <c r="C32" s="178" t="s">
        <v>168</v>
      </c>
      <c r="D32" s="178"/>
      <c r="E32" s="178"/>
      <c r="F32" s="178"/>
      <c r="G32" s="178"/>
      <c r="H32" s="178"/>
      <c r="I32" s="178"/>
      <c r="J32" s="178"/>
      <c r="K32" s="1">
        <v>1</v>
      </c>
      <c r="L32" s="1"/>
    </row>
    <row r="33" spans="2:12" x14ac:dyDescent="0.25">
      <c r="B33" s="5">
        <v>4</v>
      </c>
      <c r="C33" s="178" t="s">
        <v>169</v>
      </c>
      <c r="D33" s="178"/>
      <c r="E33" s="178"/>
      <c r="F33" s="178"/>
      <c r="G33" s="178"/>
      <c r="H33" s="178"/>
      <c r="I33" s="178"/>
      <c r="J33" s="178"/>
      <c r="K33" s="1"/>
      <c r="L33" s="1"/>
    </row>
    <row r="34" spans="2:12" x14ac:dyDescent="0.25">
      <c r="B34" s="5">
        <v>5</v>
      </c>
      <c r="C34" s="178" t="s">
        <v>170</v>
      </c>
      <c r="D34" s="178"/>
      <c r="E34" s="178"/>
      <c r="F34" s="178"/>
      <c r="G34" s="178"/>
      <c r="H34" s="178"/>
      <c r="I34" s="178"/>
      <c r="J34" s="178"/>
      <c r="K34" s="1">
        <v>1</v>
      </c>
      <c r="L34" s="1"/>
    </row>
    <row r="35" spans="2:12" x14ac:dyDescent="0.25">
      <c r="B35" s="5">
        <v>6</v>
      </c>
      <c r="C35" s="178" t="s">
        <v>171</v>
      </c>
      <c r="D35" s="178"/>
      <c r="E35" s="178"/>
      <c r="F35" s="178"/>
      <c r="G35" s="178"/>
      <c r="H35" s="178"/>
      <c r="I35" s="178"/>
      <c r="J35" s="178"/>
      <c r="K35" s="1">
        <v>1</v>
      </c>
      <c r="L35" s="1"/>
    </row>
    <row r="36" spans="2:12" x14ac:dyDescent="0.25">
      <c r="B36" s="5">
        <v>7</v>
      </c>
      <c r="C36" s="178" t="s">
        <v>172</v>
      </c>
      <c r="D36" s="178"/>
      <c r="E36" s="178"/>
      <c r="F36" s="178"/>
      <c r="G36" s="178"/>
      <c r="H36" s="178"/>
      <c r="I36" s="178"/>
      <c r="J36" s="178"/>
      <c r="K36" s="1">
        <v>1</v>
      </c>
      <c r="L36" s="1"/>
    </row>
    <row r="37" spans="2:12" x14ac:dyDescent="0.25">
      <c r="B37" s="5">
        <v>8</v>
      </c>
      <c r="C37" s="183" t="s">
        <v>173</v>
      </c>
      <c r="D37" s="183"/>
      <c r="E37" s="183"/>
      <c r="F37" s="183"/>
      <c r="G37" s="183"/>
      <c r="H37" s="183"/>
      <c r="I37" s="183"/>
      <c r="J37" s="183"/>
      <c r="K37" s="10"/>
      <c r="L37" s="1"/>
    </row>
    <row r="38" spans="2:12" x14ac:dyDescent="0.25">
      <c r="B38" s="5">
        <v>9</v>
      </c>
      <c r="C38" s="179" t="s">
        <v>174</v>
      </c>
      <c r="D38" s="179"/>
      <c r="E38" s="179"/>
      <c r="F38" s="179"/>
      <c r="G38" s="179"/>
      <c r="H38" s="179"/>
      <c r="I38" s="179"/>
      <c r="J38" s="179"/>
      <c r="K38" s="1">
        <v>1</v>
      </c>
      <c r="L38" s="1"/>
    </row>
    <row r="39" spans="2:12" x14ac:dyDescent="0.25">
      <c r="B39" s="5">
        <v>10</v>
      </c>
      <c r="C39" s="179" t="s">
        <v>175</v>
      </c>
      <c r="D39" s="179"/>
      <c r="E39" s="179"/>
      <c r="F39" s="179"/>
      <c r="G39" s="179"/>
      <c r="H39" s="179"/>
      <c r="I39" s="179"/>
      <c r="J39" s="179"/>
      <c r="K39" s="1">
        <v>1</v>
      </c>
      <c r="L39" s="1"/>
    </row>
    <row r="40" spans="2:12" x14ac:dyDescent="0.25">
      <c r="B40" s="5">
        <v>11</v>
      </c>
      <c r="C40" s="179" t="s">
        <v>176</v>
      </c>
      <c r="D40" s="179"/>
      <c r="E40" s="179"/>
      <c r="F40" s="179"/>
      <c r="G40" s="179"/>
      <c r="H40" s="179"/>
      <c r="I40" s="179"/>
      <c r="J40" s="179"/>
      <c r="K40" s="1">
        <v>1</v>
      </c>
      <c r="L40" s="1"/>
    </row>
    <row r="41" spans="2:12" x14ac:dyDescent="0.25">
      <c r="B41" s="5">
        <v>12</v>
      </c>
      <c r="C41" s="179" t="s">
        <v>177</v>
      </c>
      <c r="D41" s="179"/>
      <c r="E41" s="179"/>
      <c r="F41" s="179"/>
      <c r="G41" s="179"/>
      <c r="H41" s="179"/>
      <c r="I41" s="179"/>
      <c r="J41" s="179"/>
      <c r="K41" s="1">
        <v>1</v>
      </c>
      <c r="L41" s="1"/>
    </row>
    <row r="42" spans="2:12" x14ac:dyDescent="0.25">
      <c r="B42" s="5">
        <v>13</v>
      </c>
      <c r="C42" s="179" t="s">
        <v>178</v>
      </c>
      <c r="D42" s="179"/>
      <c r="E42" s="179"/>
      <c r="F42" s="179"/>
      <c r="G42" s="179"/>
      <c r="H42" s="179"/>
      <c r="I42" s="179"/>
      <c r="J42" s="179"/>
      <c r="K42" s="1"/>
      <c r="L42" s="1"/>
    </row>
    <row r="43" spans="2:12" x14ac:dyDescent="0.25">
      <c r="B43" s="5">
        <v>14</v>
      </c>
      <c r="C43" s="179" t="s">
        <v>179</v>
      </c>
      <c r="D43" s="179"/>
      <c r="E43" s="179"/>
      <c r="F43" s="179"/>
      <c r="G43" s="179"/>
      <c r="H43" s="179"/>
      <c r="I43" s="179"/>
      <c r="J43" s="179"/>
      <c r="K43" s="1"/>
      <c r="L43" s="1"/>
    </row>
    <row r="44" spans="2:12" x14ac:dyDescent="0.25">
      <c r="B44" s="5">
        <v>15</v>
      </c>
      <c r="C44" s="179" t="s">
        <v>180</v>
      </c>
      <c r="D44" s="179"/>
      <c r="E44" s="179"/>
      <c r="F44" s="179"/>
      <c r="G44" s="179"/>
      <c r="H44" s="179"/>
      <c r="I44" s="179"/>
      <c r="J44" s="179"/>
      <c r="K44" s="1"/>
      <c r="L44" s="1"/>
    </row>
    <row r="45" spans="2:12" x14ac:dyDescent="0.25">
      <c r="B45" s="5">
        <v>16</v>
      </c>
      <c r="C45" s="179" t="s">
        <v>181</v>
      </c>
      <c r="D45" s="179"/>
      <c r="E45" s="179"/>
      <c r="F45" s="179"/>
      <c r="G45" s="179"/>
      <c r="H45" s="179"/>
      <c r="I45" s="179"/>
      <c r="J45" s="179"/>
      <c r="K45" s="1"/>
      <c r="L45" s="1"/>
    </row>
    <row r="46" spans="2:12" x14ac:dyDescent="0.25">
      <c r="B46" s="5">
        <v>17</v>
      </c>
      <c r="C46" s="179" t="s">
        <v>182</v>
      </c>
      <c r="D46" s="179"/>
      <c r="E46" s="179"/>
      <c r="F46" s="179"/>
      <c r="G46" s="179"/>
      <c r="H46" s="179"/>
      <c r="I46" s="179"/>
      <c r="J46" s="179"/>
      <c r="K46" s="1"/>
      <c r="L46" s="1"/>
    </row>
    <row r="47" spans="2:12" x14ac:dyDescent="0.25">
      <c r="B47" s="5">
        <v>18</v>
      </c>
      <c r="C47" s="179" t="s">
        <v>183</v>
      </c>
      <c r="D47" s="179"/>
      <c r="E47" s="179"/>
      <c r="F47" s="179"/>
      <c r="G47" s="179"/>
      <c r="H47" s="179"/>
      <c r="I47" s="179"/>
      <c r="J47" s="179"/>
      <c r="K47" s="1"/>
      <c r="L47" s="1"/>
    </row>
    <row r="48" spans="2:12" x14ac:dyDescent="0.25">
      <c r="B48" s="5">
        <v>19</v>
      </c>
      <c r="C48" s="179" t="s">
        <v>184</v>
      </c>
      <c r="D48" s="179"/>
      <c r="E48" s="179"/>
      <c r="F48" s="179"/>
      <c r="G48" s="179"/>
      <c r="H48" s="179"/>
      <c r="I48" s="179"/>
      <c r="J48" s="179"/>
      <c r="K48" s="1"/>
      <c r="L48" s="1"/>
    </row>
    <row r="49" spans="9:12" x14ac:dyDescent="0.25">
      <c r="I49" s="90" t="s">
        <v>251</v>
      </c>
      <c r="J49" s="90"/>
      <c r="K49" s="14">
        <f>SUM(K30:K48)</f>
        <v>10</v>
      </c>
      <c r="L49" s="14">
        <f>SUM(L30:L48)</f>
        <v>0</v>
      </c>
    </row>
  </sheetData>
  <mergeCells count="27">
    <mergeCell ref="C31:J31"/>
    <mergeCell ref="C46:J46"/>
    <mergeCell ref="C37:J37"/>
    <mergeCell ref="C38:J38"/>
    <mergeCell ref="C39:J39"/>
    <mergeCell ref="C40:J40"/>
    <mergeCell ref="C41:J41"/>
    <mergeCell ref="C42:J42"/>
    <mergeCell ref="C43:J43"/>
    <mergeCell ref="C44:J44"/>
    <mergeCell ref="C45:J45"/>
    <mergeCell ref="I49:J49"/>
    <mergeCell ref="B2:K2"/>
    <mergeCell ref="M2:T2"/>
    <mergeCell ref="C28:J29"/>
    <mergeCell ref="B28:B29"/>
    <mergeCell ref="C30:J30"/>
    <mergeCell ref="C32:J32"/>
    <mergeCell ref="C33:J33"/>
    <mergeCell ref="C34:J34"/>
    <mergeCell ref="C35:J35"/>
    <mergeCell ref="C36:J36"/>
    <mergeCell ref="C47:J47"/>
    <mergeCell ref="C48:J48"/>
    <mergeCell ref="K28:K29"/>
    <mergeCell ref="L28:L29"/>
    <mergeCell ref="B27:L2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39997558519241921"/>
  </sheetPr>
  <dimension ref="A5:E11"/>
  <sheetViews>
    <sheetView topLeftCell="A3" workbookViewId="0">
      <selection activeCell="E8" sqref="E8"/>
    </sheetView>
  </sheetViews>
  <sheetFormatPr baseColWidth="10" defaultRowHeight="15" x14ac:dyDescent="0.25"/>
  <cols>
    <col min="1" max="1" width="11.42578125" customWidth="1"/>
    <col min="2" max="2" width="17" customWidth="1"/>
    <col min="3" max="4" width="14.7109375" customWidth="1"/>
    <col min="5" max="5" width="20.28515625" customWidth="1"/>
  </cols>
  <sheetData>
    <row r="5" spans="1:5" x14ac:dyDescent="0.25">
      <c r="C5" s="184" t="s">
        <v>10</v>
      </c>
      <c r="D5" s="184"/>
      <c r="E5" s="184"/>
    </row>
    <row r="6" spans="1:5" ht="29.25" customHeight="1" x14ac:dyDescent="0.25">
      <c r="C6" s="13" t="s">
        <v>234</v>
      </c>
      <c r="D6" s="13" t="s">
        <v>235</v>
      </c>
      <c r="E6" s="13" t="s">
        <v>236</v>
      </c>
    </row>
    <row r="7" spans="1:5" ht="36.75" customHeight="1" x14ac:dyDescent="0.25">
      <c r="A7" s="185" t="s">
        <v>9</v>
      </c>
      <c r="B7" s="13" t="s">
        <v>229</v>
      </c>
      <c r="C7" s="16" t="s">
        <v>237</v>
      </c>
      <c r="D7" s="16" t="s">
        <v>242</v>
      </c>
      <c r="E7" s="16" t="s">
        <v>249</v>
      </c>
    </row>
    <row r="8" spans="1:5" ht="42" customHeight="1" x14ac:dyDescent="0.25">
      <c r="A8" s="185"/>
      <c r="B8" s="13" t="s">
        <v>230</v>
      </c>
      <c r="C8" s="17" t="s">
        <v>238</v>
      </c>
      <c r="D8" s="16" t="s">
        <v>243</v>
      </c>
      <c r="E8" s="16" t="s">
        <v>248</v>
      </c>
    </row>
    <row r="9" spans="1:5" ht="30.75" customHeight="1" x14ac:dyDescent="0.25">
      <c r="A9" s="185"/>
      <c r="B9" s="13" t="s">
        <v>231</v>
      </c>
      <c r="C9" s="17" t="s">
        <v>239</v>
      </c>
      <c r="D9" s="16" t="s">
        <v>244</v>
      </c>
      <c r="E9" s="16" t="s">
        <v>247</v>
      </c>
    </row>
    <row r="10" spans="1:5" ht="28.5" customHeight="1" x14ac:dyDescent="0.25">
      <c r="A10" s="185"/>
      <c r="B10" s="13" t="s">
        <v>232</v>
      </c>
      <c r="C10" s="18" t="s">
        <v>240</v>
      </c>
      <c r="D10" s="17" t="s">
        <v>238</v>
      </c>
      <c r="E10" s="16" t="s">
        <v>243</v>
      </c>
    </row>
    <row r="11" spans="1:5" ht="32.25" customHeight="1" x14ac:dyDescent="0.25">
      <c r="A11" s="185"/>
      <c r="B11" s="13" t="s">
        <v>233</v>
      </c>
      <c r="C11" s="18" t="s">
        <v>241</v>
      </c>
      <c r="D11" s="17" t="s">
        <v>245</v>
      </c>
      <c r="E11" s="16" t="s">
        <v>246</v>
      </c>
    </row>
  </sheetData>
  <mergeCells count="2">
    <mergeCell ref="C5:E5"/>
    <mergeCell ref="A7:A11"/>
  </mergeCell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T91"/>
  <sheetViews>
    <sheetView zoomScale="70" zoomScaleNormal="70" workbookViewId="0"/>
  </sheetViews>
  <sheetFormatPr baseColWidth="10" defaultRowHeight="15" x14ac:dyDescent="0.25"/>
  <cols>
    <col min="44" max="44" width="28.140625" customWidth="1"/>
    <col min="59" max="59" width="25.7109375" customWidth="1"/>
    <col min="60" max="60" width="11.28515625" customWidth="1"/>
    <col min="61" max="61" width="12.5703125" customWidth="1"/>
    <col min="63" max="63" width="2.28515625" customWidth="1"/>
    <col min="66" max="66" width="18.28515625" customWidth="1"/>
    <col min="67" max="67" width="17.42578125" customWidth="1"/>
    <col min="68" max="68" width="16.85546875" hidden="1" customWidth="1"/>
    <col min="69" max="69" width="18.85546875" hidden="1" customWidth="1"/>
  </cols>
  <sheetData>
    <row r="2" spans="2:45" x14ac:dyDescent="0.25">
      <c r="B2" t="s">
        <v>185</v>
      </c>
      <c r="J2" t="s">
        <v>186</v>
      </c>
      <c r="Q2" t="s">
        <v>187</v>
      </c>
      <c r="W2" t="s">
        <v>188</v>
      </c>
      <c r="AD2" t="s">
        <v>189</v>
      </c>
      <c r="AL2" t="s">
        <v>190</v>
      </c>
      <c r="AS2" t="s">
        <v>191</v>
      </c>
    </row>
    <row r="25" spans="2:72" x14ac:dyDescent="0.25">
      <c r="B25" t="s">
        <v>192</v>
      </c>
      <c r="BI25">
        <v>0</v>
      </c>
      <c r="BJ25">
        <v>0</v>
      </c>
      <c r="BR25" s="11" t="s">
        <v>200</v>
      </c>
      <c r="BS25" t="s">
        <v>203</v>
      </c>
      <c r="BT25" t="s">
        <v>71</v>
      </c>
    </row>
    <row r="26" spans="2:72" x14ac:dyDescent="0.25">
      <c r="BH26">
        <v>0</v>
      </c>
      <c r="BI26">
        <v>10</v>
      </c>
      <c r="BJ26">
        <v>10</v>
      </c>
      <c r="BR26" s="2" t="s">
        <v>201</v>
      </c>
      <c r="BS26" t="s">
        <v>255</v>
      </c>
      <c r="BT26" t="s">
        <v>204</v>
      </c>
    </row>
    <row r="27" spans="2:72" x14ac:dyDescent="0.25">
      <c r="I27" s="209"/>
      <c r="J27" s="209"/>
      <c r="K27" s="209"/>
      <c r="M27" s="209"/>
      <c r="N27" s="209"/>
      <c r="O27" s="209"/>
      <c r="P27" s="209"/>
      <c r="Q27" s="209"/>
      <c r="R27" s="209"/>
      <c r="V27" s="209"/>
      <c r="W27" s="209"/>
      <c r="X27" s="209"/>
      <c r="Y27" s="209"/>
      <c r="Z27" s="209"/>
      <c r="AA27" s="209"/>
      <c r="AB27" s="209"/>
      <c r="AC27" s="209"/>
      <c r="AD27" s="209"/>
      <c r="BH27">
        <v>15</v>
      </c>
      <c r="BI27">
        <v>15</v>
      </c>
      <c r="BJ27">
        <v>5</v>
      </c>
      <c r="BR27" s="3" t="s">
        <v>202</v>
      </c>
    </row>
    <row r="29" spans="2:72" ht="15.75" customHeight="1" x14ac:dyDescent="0.25">
      <c r="BN29" s="222" t="s">
        <v>216</v>
      </c>
      <c r="BO29" s="222"/>
      <c r="BP29" s="163" t="s">
        <v>215</v>
      </c>
      <c r="BQ29" s="163"/>
    </row>
    <row r="30" spans="2:72" ht="151.5" customHeight="1" x14ac:dyDescent="0.25">
      <c r="I30" s="212" t="s">
        <v>193</v>
      </c>
      <c r="J30" s="213"/>
      <c r="K30" s="213"/>
      <c r="L30" s="214"/>
      <c r="M30" s="215" t="s">
        <v>16</v>
      </c>
      <c r="N30" s="215"/>
      <c r="O30" s="215"/>
      <c r="P30" s="215"/>
      <c r="Q30" s="215" t="s">
        <v>194</v>
      </c>
      <c r="R30" s="215"/>
      <c r="S30" s="210" t="s">
        <v>258</v>
      </c>
      <c r="T30" s="211"/>
      <c r="U30" s="211"/>
      <c r="V30" s="210" t="s">
        <v>257</v>
      </c>
      <c r="W30" s="211"/>
      <c r="X30" s="211"/>
      <c r="Y30" s="210" t="s">
        <v>256</v>
      </c>
      <c r="Z30" s="211"/>
      <c r="AA30" s="211"/>
      <c r="AB30" s="210" t="s">
        <v>195</v>
      </c>
      <c r="AC30" s="211"/>
      <c r="AD30" s="211"/>
      <c r="AE30" s="210" t="s">
        <v>196</v>
      </c>
      <c r="AF30" s="211"/>
      <c r="AG30" s="211"/>
      <c r="AH30" s="210" t="s">
        <v>197</v>
      </c>
      <c r="AI30" s="211"/>
      <c r="AJ30" s="211"/>
      <c r="AK30" s="210" t="s">
        <v>198</v>
      </c>
      <c r="AL30" s="211"/>
      <c r="AM30" s="211"/>
      <c r="AN30" s="216" t="s">
        <v>199</v>
      </c>
      <c r="AO30" s="217"/>
      <c r="AP30" s="217"/>
      <c r="AR30" s="186" t="s">
        <v>252</v>
      </c>
      <c r="AS30" s="188"/>
      <c r="AT30" s="186" t="s">
        <v>205</v>
      </c>
      <c r="AU30" s="188"/>
      <c r="AV30" s="186" t="s">
        <v>206</v>
      </c>
      <c r="AW30" s="188"/>
      <c r="AX30" s="186" t="s">
        <v>207</v>
      </c>
      <c r="AY30" s="188"/>
      <c r="AZ30" s="186" t="s">
        <v>208</v>
      </c>
      <c r="BA30" s="188"/>
      <c r="BB30" s="186" t="s">
        <v>209</v>
      </c>
      <c r="BC30" s="188"/>
      <c r="BD30" s="186" t="s">
        <v>253</v>
      </c>
      <c r="BE30" s="188"/>
      <c r="BF30" s="186" t="s">
        <v>210</v>
      </c>
      <c r="BG30" s="188"/>
      <c r="BH30" s="186" t="s">
        <v>211</v>
      </c>
      <c r="BI30" s="187"/>
      <c r="BJ30" s="187"/>
      <c r="BK30" s="188"/>
      <c r="BL30" s="186" t="s">
        <v>212</v>
      </c>
      <c r="BM30" s="187"/>
      <c r="BN30" s="4" t="s">
        <v>213</v>
      </c>
      <c r="BO30" s="4" t="s">
        <v>217</v>
      </c>
      <c r="BP30" s="12" t="s">
        <v>214</v>
      </c>
      <c r="BQ30" s="12" t="s">
        <v>218</v>
      </c>
    </row>
    <row r="31" spans="2:72" ht="209.25" customHeight="1" x14ac:dyDescent="0.25">
      <c r="I31" s="186">
        <v>1</v>
      </c>
      <c r="J31" s="187"/>
      <c r="K31" s="187"/>
      <c r="L31" s="188"/>
      <c r="M31" s="93" t="s">
        <v>276</v>
      </c>
      <c r="N31" s="93"/>
      <c r="O31" s="93"/>
      <c r="P31" s="93"/>
      <c r="Q31" s="92" t="s">
        <v>255</v>
      </c>
      <c r="R31" s="92"/>
      <c r="S31" s="92">
        <v>15</v>
      </c>
      <c r="T31" s="92"/>
      <c r="U31" s="92"/>
      <c r="V31" s="92">
        <v>15</v>
      </c>
      <c r="W31" s="92"/>
      <c r="X31" s="92"/>
      <c r="Y31" s="92">
        <v>0</v>
      </c>
      <c r="Z31" s="92"/>
      <c r="AA31" s="92"/>
      <c r="AB31" s="92">
        <v>10</v>
      </c>
      <c r="AC31" s="92"/>
      <c r="AD31" s="92"/>
      <c r="AE31" s="92">
        <v>15</v>
      </c>
      <c r="AF31" s="92"/>
      <c r="AG31" s="92"/>
      <c r="AH31" s="92">
        <v>0</v>
      </c>
      <c r="AI31" s="92"/>
      <c r="AJ31" s="92"/>
      <c r="AK31" s="92">
        <v>10</v>
      </c>
      <c r="AL31" s="92"/>
      <c r="AM31" s="92"/>
      <c r="AN31" s="92" t="s">
        <v>202</v>
      </c>
      <c r="AO31" s="92"/>
      <c r="AP31" s="92"/>
      <c r="AR31" s="92">
        <f>SUM(S31:AJ31)</f>
        <v>55</v>
      </c>
      <c r="AS31" s="92"/>
      <c r="AT31" s="189">
        <f>(AR31*1)/90</f>
        <v>0.61111111111111116</v>
      </c>
      <c r="AU31" s="189"/>
      <c r="AV31" s="92" t="str">
        <f>IF(AT31&gt;=96%,"FUERTE",(IF(AT31&lt;=85%,"DEBIL","MODERADO")))</f>
        <v>DEBIL</v>
      </c>
      <c r="AW31" s="92"/>
      <c r="AX31" s="189">
        <f>ROUNDUP(AVERAGEIF(AT31:AU37,"&gt;0"),1)</f>
        <v>0.9</v>
      </c>
      <c r="AY31" s="189"/>
      <c r="AZ31" s="93" t="s">
        <v>291</v>
      </c>
      <c r="BA31" s="93"/>
      <c r="BB31" s="93" t="s">
        <v>282</v>
      </c>
      <c r="BC31" s="93"/>
      <c r="BD31" s="92" t="s">
        <v>70</v>
      </c>
      <c r="BE31" s="92"/>
      <c r="BF31" s="92" t="s">
        <v>70</v>
      </c>
      <c r="BG31" s="92"/>
      <c r="BH31" s="92" t="s">
        <v>265</v>
      </c>
      <c r="BI31" s="92"/>
      <c r="BJ31" s="92"/>
      <c r="BK31" s="92"/>
      <c r="BL31" s="93" t="s">
        <v>292</v>
      </c>
      <c r="BM31" s="93"/>
      <c r="BN31" s="13">
        <v>0</v>
      </c>
      <c r="BO31" s="13">
        <v>0</v>
      </c>
      <c r="BP31" s="1"/>
      <c r="BQ31" s="1"/>
    </row>
    <row r="32" spans="2:72" ht="179.25" customHeight="1" x14ac:dyDescent="0.25">
      <c r="I32" s="145">
        <v>2</v>
      </c>
      <c r="J32" s="146"/>
      <c r="K32" s="146"/>
      <c r="L32" s="147"/>
      <c r="M32" s="186" t="s">
        <v>290</v>
      </c>
      <c r="N32" s="187"/>
      <c r="O32" s="187"/>
      <c r="P32" s="188"/>
      <c r="Q32" s="92" t="s">
        <v>203</v>
      </c>
      <c r="R32" s="92"/>
      <c r="S32" s="92">
        <v>15</v>
      </c>
      <c r="T32" s="92"/>
      <c r="U32" s="92"/>
      <c r="V32" s="92">
        <v>15</v>
      </c>
      <c r="W32" s="92"/>
      <c r="X32" s="92"/>
      <c r="Y32" s="92">
        <v>15</v>
      </c>
      <c r="Z32" s="92"/>
      <c r="AA32" s="92"/>
      <c r="AB32" s="92">
        <v>15</v>
      </c>
      <c r="AC32" s="92"/>
      <c r="AD32" s="92"/>
      <c r="AE32" s="92">
        <v>15</v>
      </c>
      <c r="AF32" s="92"/>
      <c r="AG32" s="92"/>
      <c r="AH32" s="92">
        <v>0</v>
      </c>
      <c r="AI32" s="92"/>
      <c r="AJ32" s="92"/>
      <c r="AK32" s="92">
        <v>10</v>
      </c>
      <c r="AL32" s="92"/>
      <c r="AM32" s="92"/>
      <c r="AN32" s="92" t="s">
        <v>201</v>
      </c>
      <c r="AO32" s="92"/>
      <c r="AP32" s="92"/>
      <c r="AR32" s="92">
        <f t="shared" ref="AR32:AR37" si="0">SUM(S32:AJ32)</f>
        <v>75</v>
      </c>
      <c r="AS32" s="92"/>
      <c r="AT32" s="189">
        <f>(AR32*1)/90</f>
        <v>0.83333333333333337</v>
      </c>
      <c r="AU32" s="189"/>
      <c r="AV32" s="92" t="str">
        <f t="shared" ref="AV32:AV37" si="1">IF(AT32&gt;=96%,"FUERTE",(IF(AT32&lt;=85%,"DEBIL","MODERADO")))</f>
        <v>DEBIL</v>
      </c>
      <c r="AW32" s="92"/>
      <c r="AX32" s="189">
        <f>ROUNDUP(AVERAGEIF(AT31:AU38,"&gt;0"),1)</f>
        <v>0.9</v>
      </c>
      <c r="AY32" s="189"/>
      <c r="AZ32" s="92" t="str">
        <f t="shared" ref="AZ32:AZ34" si="2">IF(AX32&gt;96%,"Fuerte",IF(AX32&lt;50%,"Débil","Moderada"))</f>
        <v>Moderada</v>
      </c>
      <c r="BA32" s="92"/>
      <c r="BB32" s="93" t="s">
        <v>282</v>
      </c>
      <c r="BC32" s="93"/>
      <c r="BD32" s="92" t="s">
        <v>70</v>
      </c>
      <c r="BE32" s="92"/>
      <c r="BF32" s="92" t="s">
        <v>265</v>
      </c>
      <c r="BG32" s="92"/>
      <c r="BH32" s="92" t="s">
        <v>70</v>
      </c>
      <c r="BI32" s="92"/>
      <c r="BJ32" s="92"/>
      <c r="BK32" s="92"/>
      <c r="BL32" s="93" t="s">
        <v>293</v>
      </c>
      <c r="BM32" s="93"/>
      <c r="BN32" s="15">
        <v>1</v>
      </c>
      <c r="BO32" s="15">
        <v>1</v>
      </c>
      <c r="BP32" s="1"/>
      <c r="BQ32" s="1"/>
    </row>
    <row r="33" spans="9:69" ht="145.5" customHeight="1" x14ac:dyDescent="0.25">
      <c r="I33" s="190">
        <v>3</v>
      </c>
      <c r="J33" s="191"/>
      <c r="K33" s="191"/>
      <c r="L33" s="192"/>
      <c r="M33" s="186" t="s">
        <v>295</v>
      </c>
      <c r="N33" s="187"/>
      <c r="O33" s="187"/>
      <c r="P33" s="188"/>
      <c r="Q33" s="92" t="s">
        <v>203</v>
      </c>
      <c r="R33" s="92"/>
      <c r="S33" s="92">
        <v>15</v>
      </c>
      <c r="T33" s="92"/>
      <c r="U33" s="92"/>
      <c r="V33" s="92">
        <v>15</v>
      </c>
      <c r="W33" s="92"/>
      <c r="X33" s="92"/>
      <c r="Y33" s="92">
        <v>15</v>
      </c>
      <c r="Z33" s="92"/>
      <c r="AA33" s="92"/>
      <c r="AB33" s="92">
        <v>15</v>
      </c>
      <c r="AC33" s="92"/>
      <c r="AD33" s="92"/>
      <c r="AE33" s="92">
        <v>15</v>
      </c>
      <c r="AF33" s="92"/>
      <c r="AG33" s="92"/>
      <c r="AH33" s="92">
        <v>0</v>
      </c>
      <c r="AI33" s="92"/>
      <c r="AJ33" s="92"/>
      <c r="AK33" s="92">
        <v>10</v>
      </c>
      <c r="AL33" s="92"/>
      <c r="AM33" s="92"/>
      <c r="AN33" s="92" t="s">
        <v>201</v>
      </c>
      <c r="AO33" s="92"/>
      <c r="AP33" s="92"/>
      <c r="AR33" s="92">
        <f t="shared" si="0"/>
        <v>75</v>
      </c>
      <c r="AS33" s="92"/>
      <c r="AT33" s="189">
        <f t="shared" ref="AT33:AT37" si="3">(AR33*1)/90</f>
        <v>0.83333333333333337</v>
      </c>
      <c r="AU33" s="189"/>
      <c r="AV33" s="92" t="str">
        <f t="shared" si="1"/>
        <v>DEBIL</v>
      </c>
      <c r="AW33" s="92"/>
      <c r="AX33" s="189">
        <f>ROUNDUP(AVERAGEIF(AT31:AU39,"&gt;0"),1)</f>
        <v>0.9</v>
      </c>
      <c r="AY33" s="189"/>
      <c r="AZ33" s="92" t="str">
        <f t="shared" si="2"/>
        <v>Moderada</v>
      </c>
      <c r="BA33" s="92"/>
      <c r="BB33" s="93" t="s">
        <v>282</v>
      </c>
      <c r="BC33" s="93"/>
      <c r="BD33" s="92" t="s">
        <v>70</v>
      </c>
      <c r="BE33" s="92"/>
      <c r="BF33" s="92" t="s">
        <v>265</v>
      </c>
      <c r="BG33" s="92"/>
      <c r="BH33" s="92" t="s">
        <v>70</v>
      </c>
      <c r="BI33" s="92"/>
      <c r="BJ33" s="92"/>
      <c r="BK33" s="92"/>
      <c r="BL33" s="218" t="s">
        <v>301</v>
      </c>
      <c r="BM33" s="219"/>
      <c r="BN33" s="15">
        <v>1</v>
      </c>
      <c r="BO33" s="180">
        <v>2</v>
      </c>
      <c r="BP33" s="1"/>
      <c r="BQ33" s="1"/>
    </row>
    <row r="34" spans="9:69" ht="125.25" customHeight="1" x14ac:dyDescent="0.25">
      <c r="I34" s="193"/>
      <c r="J34" s="194"/>
      <c r="K34" s="194"/>
      <c r="L34" s="195"/>
      <c r="M34" s="186" t="s">
        <v>300</v>
      </c>
      <c r="N34" s="187"/>
      <c r="O34" s="187"/>
      <c r="P34" s="188"/>
      <c r="Q34" s="92" t="s">
        <v>203</v>
      </c>
      <c r="R34" s="92"/>
      <c r="S34" s="92">
        <v>15</v>
      </c>
      <c r="T34" s="92"/>
      <c r="U34" s="92"/>
      <c r="V34" s="92">
        <v>15</v>
      </c>
      <c r="W34" s="92"/>
      <c r="X34" s="92"/>
      <c r="Y34" s="92">
        <v>15</v>
      </c>
      <c r="Z34" s="92"/>
      <c r="AA34" s="92"/>
      <c r="AB34" s="92">
        <v>15</v>
      </c>
      <c r="AC34" s="92"/>
      <c r="AD34" s="92"/>
      <c r="AE34" s="92">
        <v>15</v>
      </c>
      <c r="AF34" s="92"/>
      <c r="AG34" s="92"/>
      <c r="AH34" s="92">
        <v>0</v>
      </c>
      <c r="AI34" s="92"/>
      <c r="AJ34" s="92"/>
      <c r="AK34" s="92">
        <v>10</v>
      </c>
      <c r="AL34" s="92"/>
      <c r="AM34" s="92"/>
      <c r="AN34" s="92" t="s">
        <v>201</v>
      </c>
      <c r="AO34" s="92"/>
      <c r="AP34" s="92"/>
      <c r="AR34" s="92">
        <f t="shared" si="0"/>
        <v>75</v>
      </c>
      <c r="AS34" s="92"/>
      <c r="AT34" s="189">
        <f t="shared" si="3"/>
        <v>0.83333333333333337</v>
      </c>
      <c r="AU34" s="189"/>
      <c r="AV34" s="92" t="str">
        <f t="shared" si="1"/>
        <v>DEBIL</v>
      </c>
      <c r="AW34" s="92"/>
      <c r="AX34" s="189">
        <f>ROUNDUP(AVERAGEIF(AT31:AU37,"&gt;0"),1)</f>
        <v>0.9</v>
      </c>
      <c r="AY34" s="189"/>
      <c r="AZ34" s="92" t="str">
        <f t="shared" si="2"/>
        <v>Moderada</v>
      </c>
      <c r="BA34" s="92"/>
      <c r="BB34" s="93" t="s">
        <v>282</v>
      </c>
      <c r="BC34" s="93"/>
      <c r="BD34" s="92" t="s">
        <v>70</v>
      </c>
      <c r="BE34" s="92"/>
      <c r="BF34" s="92" t="s">
        <v>265</v>
      </c>
      <c r="BG34" s="92"/>
      <c r="BH34" s="92" t="s">
        <v>70</v>
      </c>
      <c r="BI34" s="92"/>
      <c r="BJ34" s="92"/>
      <c r="BK34" s="92"/>
      <c r="BL34" s="220"/>
      <c r="BM34" s="221"/>
      <c r="BN34" s="15">
        <v>1</v>
      </c>
      <c r="BO34" s="181"/>
      <c r="BP34" s="1"/>
      <c r="BQ34" s="1"/>
    </row>
    <row r="35" spans="9:69" ht="101.25" customHeight="1" x14ac:dyDescent="0.25">
      <c r="I35" s="190">
        <v>4</v>
      </c>
      <c r="J35" s="191"/>
      <c r="K35" s="191"/>
      <c r="L35" s="192"/>
      <c r="M35" s="186" t="s">
        <v>303</v>
      </c>
      <c r="N35" s="187"/>
      <c r="O35" s="187"/>
      <c r="P35" s="188"/>
      <c r="Q35" s="92" t="s">
        <v>203</v>
      </c>
      <c r="R35" s="92"/>
      <c r="S35" s="92">
        <v>15</v>
      </c>
      <c r="T35" s="92"/>
      <c r="U35" s="92"/>
      <c r="V35" s="92">
        <v>15</v>
      </c>
      <c r="W35" s="92"/>
      <c r="X35" s="92"/>
      <c r="Y35" s="92">
        <v>15</v>
      </c>
      <c r="Z35" s="92"/>
      <c r="AA35" s="92"/>
      <c r="AB35" s="92">
        <v>10</v>
      </c>
      <c r="AC35" s="92"/>
      <c r="AD35" s="92"/>
      <c r="AE35" s="92">
        <v>15</v>
      </c>
      <c r="AF35" s="92"/>
      <c r="AG35" s="92"/>
      <c r="AH35" s="92">
        <v>15</v>
      </c>
      <c r="AI35" s="92"/>
      <c r="AJ35" s="92"/>
      <c r="AK35" s="92">
        <v>10</v>
      </c>
      <c r="AL35" s="92"/>
      <c r="AM35" s="92"/>
      <c r="AN35" s="92" t="s">
        <v>201</v>
      </c>
      <c r="AO35" s="92"/>
      <c r="AP35" s="92"/>
      <c r="AR35" s="92">
        <f t="shared" si="0"/>
        <v>85</v>
      </c>
      <c r="AS35" s="92"/>
      <c r="AT35" s="189">
        <f t="shared" si="3"/>
        <v>0.94444444444444442</v>
      </c>
      <c r="AU35" s="189"/>
      <c r="AV35" s="92" t="str">
        <f t="shared" si="1"/>
        <v>MODERADO</v>
      </c>
      <c r="AW35" s="92"/>
      <c r="AX35" s="189">
        <f>ROUNDUP(AVERAGEIF(AT31:AU37,"&gt;0"),1)</f>
        <v>0.9</v>
      </c>
      <c r="AY35" s="189"/>
      <c r="AZ35" s="92" t="str">
        <f>IF(AX35&gt;96%,"Fuerte",IF(AX35&lt;50%,"Débil","Moderada"))</f>
        <v>Moderada</v>
      </c>
      <c r="BA35" s="92"/>
      <c r="BB35" s="93" t="s">
        <v>309</v>
      </c>
      <c r="BC35" s="93"/>
      <c r="BD35" s="92" t="s">
        <v>70</v>
      </c>
      <c r="BE35" s="92"/>
      <c r="BF35" s="92" t="s">
        <v>265</v>
      </c>
      <c r="BG35" s="92"/>
      <c r="BH35" s="92" t="s">
        <v>70</v>
      </c>
      <c r="BI35" s="92"/>
      <c r="BJ35" s="92"/>
      <c r="BK35" s="92"/>
      <c r="BL35" s="218" t="s">
        <v>301</v>
      </c>
      <c r="BM35" s="219"/>
      <c r="BN35" s="15">
        <v>1</v>
      </c>
      <c r="BO35" s="180">
        <v>2</v>
      </c>
      <c r="BP35" s="1"/>
      <c r="BQ35" s="1"/>
    </row>
    <row r="36" spans="9:69" ht="122.25" customHeight="1" x14ac:dyDescent="0.25">
      <c r="I36" s="193"/>
      <c r="J36" s="194"/>
      <c r="K36" s="194"/>
      <c r="L36" s="195"/>
      <c r="M36" s="186" t="s">
        <v>304</v>
      </c>
      <c r="N36" s="187"/>
      <c r="O36" s="187"/>
      <c r="P36" s="188"/>
      <c r="Q36" s="92" t="s">
        <v>203</v>
      </c>
      <c r="R36" s="92"/>
      <c r="S36" s="92">
        <v>15</v>
      </c>
      <c r="T36" s="92"/>
      <c r="U36" s="92"/>
      <c r="V36" s="92">
        <v>15</v>
      </c>
      <c r="W36" s="92"/>
      <c r="X36" s="92"/>
      <c r="Y36" s="92">
        <v>15</v>
      </c>
      <c r="Z36" s="92"/>
      <c r="AA36" s="92"/>
      <c r="AB36" s="92">
        <v>10</v>
      </c>
      <c r="AC36" s="92"/>
      <c r="AD36" s="92"/>
      <c r="AE36" s="92">
        <v>15</v>
      </c>
      <c r="AF36" s="92"/>
      <c r="AG36" s="92"/>
      <c r="AH36" s="92">
        <v>15</v>
      </c>
      <c r="AI36" s="92"/>
      <c r="AJ36" s="92"/>
      <c r="AK36" s="92">
        <v>10</v>
      </c>
      <c r="AL36" s="92"/>
      <c r="AM36" s="92"/>
      <c r="AN36" s="92" t="s">
        <v>201</v>
      </c>
      <c r="AO36" s="92"/>
      <c r="AP36" s="92"/>
      <c r="AR36" s="92">
        <f t="shared" si="0"/>
        <v>85</v>
      </c>
      <c r="AS36" s="92"/>
      <c r="AT36" s="189">
        <f t="shared" si="3"/>
        <v>0.94444444444444442</v>
      </c>
      <c r="AU36" s="189"/>
      <c r="AV36" s="92" t="str">
        <f t="shared" si="1"/>
        <v>MODERADO</v>
      </c>
      <c r="AW36" s="92"/>
      <c r="AX36" s="189">
        <f>ROUNDUP(AVERAGEIF(AT31:AU37,"&gt;0"),1)</f>
        <v>0.9</v>
      </c>
      <c r="AY36" s="189"/>
      <c r="AZ36" s="92" t="str">
        <f t="shared" ref="AZ36:AZ37" si="4">IF(AX36&gt;96%,"Fuerte",IF(AX36&lt;50%,"Débil","Moderada"))</f>
        <v>Moderada</v>
      </c>
      <c r="BA36" s="92"/>
      <c r="BB36" s="186" t="s">
        <v>282</v>
      </c>
      <c r="BC36" s="188"/>
      <c r="BD36" s="92" t="s">
        <v>70</v>
      </c>
      <c r="BE36" s="92"/>
      <c r="BF36" s="92" t="s">
        <v>265</v>
      </c>
      <c r="BG36" s="92"/>
      <c r="BH36" s="92" t="s">
        <v>70</v>
      </c>
      <c r="BI36" s="92"/>
      <c r="BJ36" s="92"/>
      <c r="BK36" s="92"/>
      <c r="BL36" s="220"/>
      <c r="BM36" s="221"/>
      <c r="BN36" s="15">
        <v>1</v>
      </c>
      <c r="BO36" s="181"/>
      <c r="BP36" s="1"/>
      <c r="BQ36" s="1"/>
    </row>
    <row r="37" spans="9:69" ht="195" customHeight="1" x14ac:dyDescent="0.25">
      <c r="I37" s="190">
        <v>5</v>
      </c>
      <c r="J37" s="191"/>
      <c r="K37" s="191"/>
      <c r="L37" s="192"/>
      <c r="M37" s="186" t="s">
        <v>311</v>
      </c>
      <c r="N37" s="187"/>
      <c r="O37" s="187"/>
      <c r="P37" s="188"/>
      <c r="Q37" s="92" t="s">
        <v>203</v>
      </c>
      <c r="R37" s="92"/>
      <c r="S37" s="92">
        <v>15</v>
      </c>
      <c r="T37" s="92"/>
      <c r="U37" s="92"/>
      <c r="V37" s="92">
        <v>15</v>
      </c>
      <c r="W37" s="92"/>
      <c r="X37" s="92"/>
      <c r="Y37" s="92">
        <v>15</v>
      </c>
      <c r="Z37" s="92"/>
      <c r="AA37" s="92"/>
      <c r="AB37" s="92">
        <v>15</v>
      </c>
      <c r="AC37" s="92"/>
      <c r="AD37" s="92"/>
      <c r="AE37" s="92">
        <v>15</v>
      </c>
      <c r="AF37" s="92"/>
      <c r="AG37" s="92"/>
      <c r="AH37" s="92">
        <v>15</v>
      </c>
      <c r="AI37" s="92"/>
      <c r="AJ37" s="92"/>
      <c r="AK37" s="92">
        <v>10</v>
      </c>
      <c r="AL37" s="92"/>
      <c r="AM37" s="92"/>
      <c r="AN37" s="92" t="s">
        <v>201</v>
      </c>
      <c r="AO37" s="92"/>
      <c r="AP37" s="92"/>
      <c r="AR37" s="92">
        <f t="shared" si="0"/>
        <v>90</v>
      </c>
      <c r="AS37" s="92"/>
      <c r="AT37" s="189">
        <f t="shared" si="3"/>
        <v>1</v>
      </c>
      <c r="AU37" s="189"/>
      <c r="AV37" s="92" t="str">
        <f t="shared" si="1"/>
        <v>FUERTE</v>
      </c>
      <c r="AW37" s="92"/>
      <c r="AX37" s="189">
        <f>ROUNDUP(AVERAGEIF(AT31:AU37,"&gt;0"),1)</f>
        <v>0.9</v>
      </c>
      <c r="AY37" s="189"/>
      <c r="AZ37" s="92" t="str">
        <f t="shared" si="4"/>
        <v>Moderada</v>
      </c>
      <c r="BA37" s="92"/>
      <c r="BB37" s="93" t="s">
        <v>322</v>
      </c>
      <c r="BC37" s="93"/>
      <c r="BD37" s="93" t="s">
        <v>323</v>
      </c>
      <c r="BE37" s="93"/>
      <c r="BF37" s="92" t="s">
        <v>70</v>
      </c>
      <c r="BG37" s="92"/>
      <c r="BH37" s="92" t="s">
        <v>70</v>
      </c>
      <c r="BI37" s="92"/>
      <c r="BJ37" s="92"/>
      <c r="BK37" s="92"/>
      <c r="BL37" s="218" t="s">
        <v>324</v>
      </c>
      <c r="BM37" s="219"/>
      <c r="BN37" s="15">
        <v>2</v>
      </c>
      <c r="BO37" s="180">
        <v>3</v>
      </c>
      <c r="BP37" s="1"/>
      <c r="BQ37" s="1"/>
    </row>
    <row r="38" spans="9:69" ht="154.5" customHeight="1" x14ac:dyDescent="0.25">
      <c r="I38" s="193"/>
      <c r="J38" s="194"/>
      <c r="K38" s="194"/>
      <c r="L38" s="195"/>
      <c r="M38" s="186" t="s">
        <v>321</v>
      </c>
      <c r="N38" s="187"/>
      <c r="O38" s="187"/>
      <c r="P38" s="188"/>
      <c r="Q38" s="92" t="s">
        <v>203</v>
      </c>
      <c r="R38" s="92"/>
      <c r="S38" s="92">
        <v>15</v>
      </c>
      <c r="T38" s="92"/>
      <c r="U38" s="92"/>
      <c r="V38" s="92">
        <v>15</v>
      </c>
      <c r="W38" s="92"/>
      <c r="X38" s="92"/>
      <c r="Y38" s="92">
        <v>15</v>
      </c>
      <c r="Z38" s="92"/>
      <c r="AA38" s="92"/>
      <c r="AB38" s="92">
        <v>10</v>
      </c>
      <c r="AC38" s="92"/>
      <c r="AD38" s="92"/>
      <c r="AE38" s="92">
        <v>15</v>
      </c>
      <c r="AF38" s="92"/>
      <c r="AG38" s="92"/>
      <c r="AH38" s="92">
        <v>15</v>
      </c>
      <c r="AI38" s="92"/>
      <c r="AJ38" s="92"/>
      <c r="AK38" s="92">
        <v>10</v>
      </c>
      <c r="AL38" s="92"/>
      <c r="AM38" s="92"/>
      <c r="AN38" s="92" t="s">
        <v>200</v>
      </c>
      <c r="AO38" s="92"/>
      <c r="AP38" s="92"/>
      <c r="AR38" s="92">
        <f t="shared" ref="AR38:AR49" si="5">SUM(S38:AJ38)</f>
        <v>85</v>
      </c>
      <c r="AS38" s="92"/>
      <c r="AT38" s="189">
        <f t="shared" ref="AT38:AT49" si="6">(AR38*1)/90</f>
        <v>0.94444444444444442</v>
      </c>
      <c r="AU38" s="189"/>
      <c r="AV38" s="92" t="str">
        <f t="shared" ref="AV38:AV49" si="7">IF(AT38&gt;=96%,"FUERTE",(IF(AT38&lt;=85%,"DEBIL","MODERADO")))</f>
        <v>MODERADO</v>
      </c>
      <c r="AW38" s="92"/>
      <c r="AX38" s="189">
        <f t="shared" ref="AX38:AX49" si="8">ROUNDUP(AVERAGEIF(AT32:AU38,"&gt;0"),1)</f>
        <v>1</v>
      </c>
      <c r="AY38" s="189"/>
      <c r="AZ38" s="92" t="str">
        <f t="shared" ref="AZ38:AZ49" si="9">IF(AX38&gt;96%,"Fuerte",IF(AX38&lt;50%,"Débil","Moderada"))</f>
        <v>Fuerte</v>
      </c>
      <c r="BA38" s="92"/>
      <c r="BB38" s="93" t="s">
        <v>309</v>
      </c>
      <c r="BC38" s="93"/>
      <c r="BD38" s="92" t="s">
        <v>70</v>
      </c>
      <c r="BE38" s="92"/>
      <c r="BF38" s="92" t="s">
        <v>265</v>
      </c>
      <c r="BG38" s="92"/>
      <c r="BH38" s="92" t="s">
        <v>70</v>
      </c>
      <c r="BI38" s="92"/>
      <c r="BJ38" s="92"/>
      <c r="BK38" s="92"/>
      <c r="BL38" s="220"/>
      <c r="BM38" s="221"/>
      <c r="BN38" s="15">
        <v>1</v>
      </c>
      <c r="BO38" s="181"/>
    </row>
    <row r="39" spans="9:69" ht="189.75" customHeight="1" x14ac:dyDescent="0.25">
      <c r="I39" s="145">
        <v>6</v>
      </c>
      <c r="J39" s="146"/>
      <c r="K39" s="146"/>
      <c r="L39" s="147"/>
      <c r="M39" s="186" t="s">
        <v>317</v>
      </c>
      <c r="N39" s="187"/>
      <c r="O39" s="187"/>
      <c r="P39" s="188"/>
      <c r="Q39" s="92" t="s">
        <v>203</v>
      </c>
      <c r="R39" s="92"/>
      <c r="S39" s="92">
        <v>15</v>
      </c>
      <c r="T39" s="92"/>
      <c r="U39" s="92"/>
      <c r="V39" s="92">
        <v>15</v>
      </c>
      <c r="W39" s="92"/>
      <c r="X39" s="92"/>
      <c r="Y39" s="92">
        <v>15</v>
      </c>
      <c r="Z39" s="92"/>
      <c r="AA39" s="92"/>
      <c r="AB39" s="92">
        <v>10</v>
      </c>
      <c r="AC39" s="92"/>
      <c r="AD39" s="92"/>
      <c r="AE39" s="92">
        <v>15</v>
      </c>
      <c r="AF39" s="92"/>
      <c r="AG39" s="92"/>
      <c r="AH39" s="92">
        <v>15</v>
      </c>
      <c r="AI39" s="92"/>
      <c r="AJ39" s="92"/>
      <c r="AK39" s="92">
        <v>10</v>
      </c>
      <c r="AL39" s="92"/>
      <c r="AM39" s="92"/>
      <c r="AN39" s="92" t="s">
        <v>200</v>
      </c>
      <c r="AO39" s="92"/>
      <c r="AP39" s="92"/>
      <c r="AR39" s="92">
        <f t="shared" si="5"/>
        <v>85</v>
      </c>
      <c r="AS39" s="92"/>
      <c r="AT39" s="189">
        <f t="shared" si="6"/>
        <v>0.94444444444444442</v>
      </c>
      <c r="AU39" s="189"/>
      <c r="AV39" s="92" t="str">
        <f t="shared" si="7"/>
        <v>MODERADO</v>
      </c>
      <c r="AW39" s="92"/>
      <c r="AX39" s="189">
        <f t="shared" si="8"/>
        <v>1</v>
      </c>
      <c r="AY39" s="189"/>
      <c r="AZ39" s="92" t="str">
        <f t="shared" si="9"/>
        <v>Fuerte</v>
      </c>
      <c r="BA39" s="92"/>
      <c r="BB39" s="93" t="s">
        <v>309</v>
      </c>
      <c r="BC39" s="93"/>
      <c r="BD39" s="92" t="s">
        <v>70</v>
      </c>
      <c r="BE39" s="92"/>
      <c r="BF39" s="92" t="s">
        <v>265</v>
      </c>
      <c r="BG39" s="92"/>
      <c r="BH39" s="92" t="s">
        <v>70</v>
      </c>
      <c r="BI39" s="92"/>
      <c r="BJ39" s="92"/>
      <c r="BK39" s="92"/>
      <c r="BL39" s="93" t="s">
        <v>293</v>
      </c>
      <c r="BM39" s="93"/>
      <c r="BN39" s="15">
        <v>1</v>
      </c>
      <c r="BO39" s="15">
        <v>1</v>
      </c>
    </row>
    <row r="40" spans="9:69" ht="189.75" customHeight="1" x14ac:dyDescent="0.25">
      <c r="I40" s="190">
        <v>7</v>
      </c>
      <c r="J40" s="191"/>
      <c r="K40" s="191"/>
      <c r="L40" s="192"/>
      <c r="M40" s="186" t="s">
        <v>499</v>
      </c>
      <c r="N40" s="187"/>
      <c r="O40" s="187"/>
      <c r="P40" s="188"/>
      <c r="Q40" s="92" t="s">
        <v>255</v>
      </c>
      <c r="R40" s="92"/>
      <c r="S40" s="92">
        <v>15</v>
      </c>
      <c r="T40" s="92"/>
      <c r="U40" s="92"/>
      <c r="V40" s="92">
        <v>15</v>
      </c>
      <c r="W40" s="92"/>
      <c r="X40" s="92"/>
      <c r="Y40" s="92">
        <v>15</v>
      </c>
      <c r="Z40" s="92"/>
      <c r="AA40" s="92"/>
      <c r="AB40" s="92">
        <v>10</v>
      </c>
      <c r="AC40" s="92"/>
      <c r="AD40" s="92"/>
      <c r="AE40" s="92">
        <v>15</v>
      </c>
      <c r="AF40" s="92"/>
      <c r="AG40" s="92"/>
      <c r="AH40" s="92">
        <v>15</v>
      </c>
      <c r="AI40" s="92"/>
      <c r="AJ40" s="92"/>
      <c r="AK40" s="92">
        <v>10</v>
      </c>
      <c r="AL40" s="92"/>
      <c r="AM40" s="92"/>
      <c r="AN40" s="92" t="s">
        <v>200</v>
      </c>
      <c r="AO40" s="92"/>
      <c r="AP40" s="92"/>
      <c r="AR40" s="92">
        <f t="shared" ref="AR40" si="10">SUM(S40:AJ40)</f>
        <v>85</v>
      </c>
      <c r="AS40" s="92"/>
      <c r="AT40" s="189">
        <f t="shared" ref="AT40" si="11">(AR40*1)/90</f>
        <v>0.94444444444444442</v>
      </c>
      <c r="AU40" s="189"/>
      <c r="AV40" s="92" t="str">
        <f t="shared" ref="AV40" si="12">IF(AT40&gt;=96%,"FUERTE",(IF(AT40&lt;=85%,"DEBIL","MODERADO")))</f>
        <v>MODERADO</v>
      </c>
      <c r="AW40" s="92"/>
      <c r="AX40" s="189">
        <f t="shared" ref="AX40" si="13">ROUNDUP(AVERAGEIF(AT34:AU40,"&gt;0"),1)</f>
        <v>1</v>
      </c>
      <c r="AY40" s="189"/>
      <c r="AZ40" s="92" t="str">
        <f t="shared" ref="AZ40" si="14">IF(AX40&gt;96%,"Fuerte",IF(AX40&lt;50%,"Débil","Moderada"))</f>
        <v>Fuerte</v>
      </c>
      <c r="BA40" s="92"/>
      <c r="BB40" s="93" t="s">
        <v>309</v>
      </c>
      <c r="BC40" s="93"/>
      <c r="BD40" s="92" t="s">
        <v>70</v>
      </c>
      <c r="BE40" s="92"/>
      <c r="BF40" s="92" t="s">
        <v>265</v>
      </c>
      <c r="BG40" s="92"/>
      <c r="BH40" s="92" t="s">
        <v>70</v>
      </c>
      <c r="BI40" s="92"/>
      <c r="BJ40" s="92"/>
      <c r="BK40" s="92"/>
      <c r="BL40" s="93" t="s">
        <v>293</v>
      </c>
      <c r="BM40" s="93"/>
      <c r="BN40" s="34">
        <v>1</v>
      </c>
      <c r="BO40" s="180">
        <v>3</v>
      </c>
    </row>
    <row r="41" spans="9:69" ht="189.75" customHeight="1" x14ac:dyDescent="0.25">
      <c r="I41" s="193"/>
      <c r="J41" s="194"/>
      <c r="K41" s="194"/>
      <c r="L41" s="195"/>
      <c r="M41" s="186" t="s">
        <v>500</v>
      </c>
      <c r="N41" s="187"/>
      <c r="O41" s="187"/>
      <c r="P41" s="188"/>
      <c r="Q41" s="92" t="s">
        <v>203</v>
      </c>
      <c r="R41" s="92"/>
      <c r="S41" s="92">
        <v>15</v>
      </c>
      <c r="T41" s="92"/>
      <c r="U41" s="92"/>
      <c r="V41" s="92">
        <v>15</v>
      </c>
      <c r="W41" s="92"/>
      <c r="X41" s="92"/>
      <c r="Y41" s="92">
        <v>15</v>
      </c>
      <c r="Z41" s="92"/>
      <c r="AA41" s="92"/>
      <c r="AB41" s="92">
        <v>15</v>
      </c>
      <c r="AC41" s="92"/>
      <c r="AD41" s="92"/>
      <c r="AE41" s="92">
        <v>15</v>
      </c>
      <c r="AF41" s="92"/>
      <c r="AG41" s="92"/>
      <c r="AH41" s="92">
        <v>15</v>
      </c>
      <c r="AI41" s="92"/>
      <c r="AJ41" s="92"/>
      <c r="AK41" s="92">
        <v>10</v>
      </c>
      <c r="AL41" s="92"/>
      <c r="AM41" s="92"/>
      <c r="AN41" s="92" t="s">
        <v>200</v>
      </c>
      <c r="AO41" s="92"/>
      <c r="AP41" s="92"/>
      <c r="AR41" s="92">
        <f t="shared" ref="AR41" si="15">SUM(S41:AJ41)</f>
        <v>90</v>
      </c>
      <c r="AS41" s="92"/>
      <c r="AT41" s="189">
        <f t="shared" ref="AT41" si="16">(AR41*1)/90</f>
        <v>1</v>
      </c>
      <c r="AU41" s="189"/>
      <c r="AV41" s="92" t="str">
        <f t="shared" ref="AV41" si="17">IF(AT41&gt;=96%,"FUERTE",(IF(AT41&lt;=85%,"DEBIL","MODERADO")))</f>
        <v>FUERTE</v>
      </c>
      <c r="AW41" s="92"/>
      <c r="AX41" s="189">
        <f t="shared" ref="AX41" si="18">ROUNDUP(AVERAGEIF(AT35:AU41,"&gt;0"),1)</f>
        <v>1</v>
      </c>
      <c r="AY41" s="189"/>
      <c r="AZ41" s="92" t="str">
        <f t="shared" ref="AZ41" si="19">IF(AX41&gt;96%,"Fuerte",IF(AX41&lt;50%,"Débil","Moderada"))</f>
        <v>Fuerte</v>
      </c>
      <c r="BA41" s="92"/>
      <c r="BB41" s="93" t="s">
        <v>309</v>
      </c>
      <c r="BC41" s="93"/>
      <c r="BD41" s="92" t="s">
        <v>70</v>
      </c>
      <c r="BE41" s="92"/>
      <c r="BF41" s="93" t="s">
        <v>323</v>
      </c>
      <c r="BG41" s="93"/>
      <c r="BH41" s="92" t="s">
        <v>70</v>
      </c>
      <c r="BI41" s="92"/>
      <c r="BJ41" s="92"/>
      <c r="BK41" s="92"/>
      <c r="BL41" s="93" t="s">
        <v>293</v>
      </c>
      <c r="BM41" s="93"/>
      <c r="BN41" s="34">
        <v>2</v>
      </c>
      <c r="BO41" s="181"/>
    </row>
    <row r="42" spans="9:69" ht="180" customHeight="1" x14ac:dyDescent="0.25">
      <c r="I42" s="145">
        <v>8</v>
      </c>
      <c r="J42" s="146"/>
      <c r="K42" s="146"/>
      <c r="L42" s="147"/>
      <c r="M42" s="186" t="s">
        <v>532</v>
      </c>
      <c r="N42" s="187"/>
      <c r="O42" s="187"/>
      <c r="P42" s="188"/>
      <c r="Q42" s="92" t="s">
        <v>203</v>
      </c>
      <c r="R42" s="92"/>
      <c r="S42" s="92">
        <v>15</v>
      </c>
      <c r="T42" s="92"/>
      <c r="U42" s="92"/>
      <c r="V42" s="92">
        <v>15</v>
      </c>
      <c r="W42" s="92"/>
      <c r="X42" s="92"/>
      <c r="Y42" s="92">
        <v>15</v>
      </c>
      <c r="Z42" s="92"/>
      <c r="AA42" s="92"/>
      <c r="AB42" s="92">
        <v>15</v>
      </c>
      <c r="AC42" s="92"/>
      <c r="AD42" s="92"/>
      <c r="AE42" s="92">
        <v>15</v>
      </c>
      <c r="AF42" s="92"/>
      <c r="AG42" s="92"/>
      <c r="AH42" s="92">
        <v>15</v>
      </c>
      <c r="AI42" s="92"/>
      <c r="AJ42" s="92"/>
      <c r="AK42" s="92">
        <v>10</v>
      </c>
      <c r="AL42" s="92"/>
      <c r="AM42" s="92"/>
      <c r="AN42" s="92" t="s">
        <v>200</v>
      </c>
      <c r="AO42" s="92"/>
      <c r="AP42" s="92"/>
      <c r="AR42" s="92">
        <f t="shared" si="5"/>
        <v>90</v>
      </c>
      <c r="AS42" s="92"/>
      <c r="AT42" s="189">
        <f t="shared" si="6"/>
        <v>1</v>
      </c>
      <c r="AU42" s="189"/>
      <c r="AV42" s="92" t="str">
        <f t="shared" si="7"/>
        <v>FUERTE</v>
      </c>
      <c r="AW42" s="92"/>
      <c r="AX42" s="189">
        <f t="shared" ref="AX42:AX47" si="20">ROUNDUP(AVERAGEIF(AT34:AU42,"&gt;0"),1)</f>
        <v>1</v>
      </c>
      <c r="AY42" s="189"/>
      <c r="AZ42" s="92" t="str">
        <f t="shared" si="9"/>
        <v>Fuerte</v>
      </c>
      <c r="BA42" s="92"/>
      <c r="BB42" s="93" t="s">
        <v>322</v>
      </c>
      <c r="BC42" s="93"/>
      <c r="BD42" s="93" t="s">
        <v>323</v>
      </c>
      <c r="BE42" s="93"/>
      <c r="BF42" s="92" t="s">
        <v>70</v>
      </c>
      <c r="BG42" s="92"/>
      <c r="BH42" s="92" t="s">
        <v>70</v>
      </c>
      <c r="BI42" s="92"/>
      <c r="BJ42" s="92"/>
      <c r="BK42" s="92"/>
      <c r="BL42" s="93" t="s">
        <v>293</v>
      </c>
      <c r="BM42" s="93"/>
      <c r="BN42" s="15">
        <v>1</v>
      </c>
      <c r="BO42" s="15">
        <v>1</v>
      </c>
    </row>
    <row r="43" spans="9:69" ht="206.25" customHeight="1" x14ac:dyDescent="0.25">
      <c r="I43" s="145">
        <v>9</v>
      </c>
      <c r="J43" s="146"/>
      <c r="K43" s="146"/>
      <c r="L43" s="147"/>
      <c r="M43" s="93" t="s">
        <v>337</v>
      </c>
      <c r="N43" s="93"/>
      <c r="O43" s="93"/>
      <c r="P43" s="93"/>
      <c r="Q43" s="92" t="s">
        <v>203</v>
      </c>
      <c r="R43" s="92"/>
      <c r="S43" s="92">
        <v>15</v>
      </c>
      <c r="T43" s="92"/>
      <c r="U43" s="92"/>
      <c r="V43" s="92">
        <v>15</v>
      </c>
      <c r="W43" s="92"/>
      <c r="X43" s="92"/>
      <c r="Y43" s="92">
        <v>15</v>
      </c>
      <c r="Z43" s="92"/>
      <c r="AA43" s="92"/>
      <c r="AB43" s="92">
        <v>15</v>
      </c>
      <c r="AC43" s="92"/>
      <c r="AD43" s="92"/>
      <c r="AE43" s="92">
        <v>15</v>
      </c>
      <c r="AF43" s="92"/>
      <c r="AG43" s="92"/>
      <c r="AH43" s="92">
        <v>15</v>
      </c>
      <c r="AI43" s="92"/>
      <c r="AJ43" s="92"/>
      <c r="AK43" s="92">
        <v>10</v>
      </c>
      <c r="AL43" s="92"/>
      <c r="AM43" s="92"/>
      <c r="AN43" s="92" t="s">
        <v>200</v>
      </c>
      <c r="AO43" s="92"/>
      <c r="AP43" s="92"/>
      <c r="AR43" s="92">
        <f t="shared" si="5"/>
        <v>90</v>
      </c>
      <c r="AS43" s="92"/>
      <c r="AT43" s="189">
        <f t="shared" si="6"/>
        <v>1</v>
      </c>
      <c r="AU43" s="189"/>
      <c r="AV43" s="92" t="str">
        <f t="shared" si="7"/>
        <v>FUERTE</v>
      </c>
      <c r="AW43" s="92"/>
      <c r="AX43" s="189">
        <f t="shared" si="20"/>
        <v>1</v>
      </c>
      <c r="AY43" s="189"/>
      <c r="AZ43" s="92" t="str">
        <f t="shared" si="9"/>
        <v>Fuerte</v>
      </c>
      <c r="BA43" s="92"/>
      <c r="BB43" s="93" t="s">
        <v>322</v>
      </c>
      <c r="BC43" s="93"/>
      <c r="BD43" s="93" t="s">
        <v>323</v>
      </c>
      <c r="BE43" s="93"/>
      <c r="BF43" s="92" t="s">
        <v>70</v>
      </c>
      <c r="BG43" s="92"/>
      <c r="BH43" s="92" t="s">
        <v>70</v>
      </c>
      <c r="BI43" s="92"/>
      <c r="BJ43" s="92"/>
      <c r="BK43" s="92"/>
      <c r="BL43" s="93" t="s">
        <v>293</v>
      </c>
      <c r="BM43" s="93"/>
      <c r="BN43" s="15">
        <v>1</v>
      </c>
      <c r="BO43" s="15">
        <v>1</v>
      </c>
    </row>
    <row r="44" spans="9:69" ht="142.5" customHeight="1" x14ac:dyDescent="0.25">
      <c r="I44" s="145">
        <v>10</v>
      </c>
      <c r="J44" s="146"/>
      <c r="K44" s="146"/>
      <c r="L44" s="147"/>
      <c r="M44" s="93" t="s">
        <v>348</v>
      </c>
      <c r="N44" s="93"/>
      <c r="O44" s="93"/>
      <c r="P44" s="93"/>
      <c r="Q44" s="92" t="s">
        <v>255</v>
      </c>
      <c r="R44" s="92"/>
      <c r="S44" s="92">
        <v>15</v>
      </c>
      <c r="T44" s="92"/>
      <c r="U44" s="92"/>
      <c r="V44" s="92">
        <v>15</v>
      </c>
      <c r="W44" s="92"/>
      <c r="X44" s="92"/>
      <c r="Y44" s="92">
        <v>15</v>
      </c>
      <c r="Z44" s="92"/>
      <c r="AA44" s="92"/>
      <c r="AB44" s="92">
        <v>10</v>
      </c>
      <c r="AC44" s="92"/>
      <c r="AD44" s="92"/>
      <c r="AE44" s="92">
        <v>15</v>
      </c>
      <c r="AF44" s="92"/>
      <c r="AG44" s="92"/>
      <c r="AH44" s="92">
        <v>15</v>
      </c>
      <c r="AI44" s="92"/>
      <c r="AJ44" s="92"/>
      <c r="AK44" s="92">
        <v>10</v>
      </c>
      <c r="AL44" s="92"/>
      <c r="AM44" s="92"/>
      <c r="AN44" s="92" t="s">
        <v>200</v>
      </c>
      <c r="AO44" s="92"/>
      <c r="AP44" s="92"/>
      <c r="AR44" s="92">
        <f t="shared" si="5"/>
        <v>85</v>
      </c>
      <c r="AS44" s="92"/>
      <c r="AT44" s="189">
        <f t="shared" si="6"/>
        <v>0.94444444444444442</v>
      </c>
      <c r="AU44" s="189"/>
      <c r="AV44" s="92" t="str">
        <f t="shared" si="7"/>
        <v>MODERADO</v>
      </c>
      <c r="AW44" s="92"/>
      <c r="AX44" s="189">
        <f t="shared" si="20"/>
        <v>1</v>
      </c>
      <c r="AY44" s="189"/>
      <c r="AZ44" s="92" t="str">
        <f t="shared" si="9"/>
        <v>Fuerte</v>
      </c>
      <c r="BA44" s="92"/>
      <c r="BB44" s="93" t="s">
        <v>322</v>
      </c>
      <c r="BC44" s="93"/>
      <c r="BD44" s="93" t="s">
        <v>323</v>
      </c>
      <c r="BE44" s="93"/>
      <c r="BF44" s="92" t="s">
        <v>70</v>
      </c>
      <c r="BG44" s="92"/>
      <c r="BH44" s="92" t="s">
        <v>70</v>
      </c>
      <c r="BI44" s="92"/>
      <c r="BJ44" s="92"/>
      <c r="BK44" s="92"/>
      <c r="BL44" s="93" t="s">
        <v>293</v>
      </c>
      <c r="BM44" s="93"/>
      <c r="BN44" s="15">
        <v>1</v>
      </c>
      <c r="BO44" s="15">
        <v>1</v>
      </c>
    </row>
    <row r="45" spans="9:69" ht="133.5" customHeight="1" x14ac:dyDescent="0.25">
      <c r="I45" s="190">
        <v>11</v>
      </c>
      <c r="J45" s="191"/>
      <c r="K45" s="191"/>
      <c r="L45" s="192"/>
      <c r="M45" s="93" t="s">
        <v>358</v>
      </c>
      <c r="N45" s="93"/>
      <c r="O45" s="93"/>
      <c r="P45" s="93"/>
      <c r="Q45" s="92" t="s">
        <v>255</v>
      </c>
      <c r="R45" s="92"/>
      <c r="S45" s="92">
        <v>15</v>
      </c>
      <c r="T45" s="92"/>
      <c r="U45" s="92"/>
      <c r="V45" s="92">
        <v>15</v>
      </c>
      <c r="W45" s="92"/>
      <c r="X45" s="92"/>
      <c r="Y45" s="92">
        <v>15</v>
      </c>
      <c r="Z45" s="92"/>
      <c r="AA45" s="92"/>
      <c r="AB45" s="92">
        <v>10</v>
      </c>
      <c r="AC45" s="92"/>
      <c r="AD45" s="92"/>
      <c r="AE45" s="92">
        <v>15</v>
      </c>
      <c r="AF45" s="92"/>
      <c r="AG45" s="92"/>
      <c r="AH45" s="92">
        <v>15</v>
      </c>
      <c r="AI45" s="92"/>
      <c r="AJ45" s="92"/>
      <c r="AK45" s="92">
        <v>10</v>
      </c>
      <c r="AL45" s="92"/>
      <c r="AM45" s="92"/>
      <c r="AN45" s="92" t="s">
        <v>200</v>
      </c>
      <c r="AO45" s="92"/>
      <c r="AP45" s="92"/>
      <c r="AR45" s="92">
        <f t="shared" si="5"/>
        <v>85</v>
      </c>
      <c r="AS45" s="92"/>
      <c r="AT45" s="189">
        <f t="shared" si="6"/>
        <v>0.94444444444444442</v>
      </c>
      <c r="AU45" s="189"/>
      <c r="AV45" s="92" t="str">
        <f t="shared" si="7"/>
        <v>MODERADO</v>
      </c>
      <c r="AW45" s="92"/>
      <c r="AX45" s="189">
        <f t="shared" si="20"/>
        <v>1</v>
      </c>
      <c r="AY45" s="189"/>
      <c r="AZ45" s="92" t="str">
        <f t="shared" si="9"/>
        <v>Fuerte</v>
      </c>
      <c r="BA45" s="92"/>
      <c r="BB45" s="93" t="s">
        <v>322</v>
      </c>
      <c r="BC45" s="93"/>
      <c r="BD45" s="93" t="s">
        <v>323</v>
      </c>
      <c r="BE45" s="93"/>
      <c r="BF45" s="92" t="s">
        <v>70</v>
      </c>
      <c r="BG45" s="92"/>
      <c r="BH45" s="92" t="s">
        <v>70</v>
      </c>
      <c r="BI45" s="92"/>
      <c r="BJ45" s="92"/>
      <c r="BK45" s="92"/>
      <c r="BL45" s="218" t="s">
        <v>366</v>
      </c>
      <c r="BM45" s="219"/>
      <c r="BN45" s="15">
        <v>1</v>
      </c>
      <c r="BO45" s="180">
        <v>3</v>
      </c>
    </row>
    <row r="46" spans="9:69" ht="107.25" customHeight="1" x14ac:dyDescent="0.25">
      <c r="I46" s="196"/>
      <c r="J46" s="197"/>
      <c r="K46" s="197"/>
      <c r="L46" s="198"/>
      <c r="M46" s="93" t="s">
        <v>365</v>
      </c>
      <c r="N46" s="93"/>
      <c r="O46" s="93"/>
      <c r="P46" s="93"/>
      <c r="Q46" s="92" t="s">
        <v>255</v>
      </c>
      <c r="R46" s="92"/>
      <c r="S46" s="92">
        <v>15</v>
      </c>
      <c r="T46" s="92"/>
      <c r="U46" s="92"/>
      <c r="V46" s="92">
        <v>15</v>
      </c>
      <c r="W46" s="92"/>
      <c r="X46" s="92"/>
      <c r="Y46" s="92">
        <v>15</v>
      </c>
      <c r="Z46" s="92"/>
      <c r="AA46" s="92"/>
      <c r="AB46" s="92">
        <v>10</v>
      </c>
      <c r="AC46" s="92"/>
      <c r="AD46" s="92"/>
      <c r="AE46" s="92">
        <v>15</v>
      </c>
      <c r="AF46" s="92"/>
      <c r="AG46" s="92"/>
      <c r="AH46" s="92">
        <v>15</v>
      </c>
      <c r="AI46" s="92"/>
      <c r="AJ46" s="92"/>
      <c r="AK46" s="92">
        <v>10</v>
      </c>
      <c r="AL46" s="92"/>
      <c r="AM46" s="92"/>
      <c r="AN46" s="92" t="s">
        <v>200</v>
      </c>
      <c r="AO46" s="92"/>
      <c r="AP46" s="92"/>
      <c r="AR46" s="92">
        <f t="shared" si="5"/>
        <v>85</v>
      </c>
      <c r="AS46" s="92"/>
      <c r="AT46" s="189">
        <f t="shared" si="6"/>
        <v>0.94444444444444442</v>
      </c>
      <c r="AU46" s="189"/>
      <c r="AV46" s="92" t="str">
        <f t="shared" si="7"/>
        <v>MODERADO</v>
      </c>
      <c r="AW46" s="92"/>
      <c r="AX46" s="189">
        <f t="shared" si="20"/>
        <v>1</v>
      </c>
      <c r="AY46" s="189"/>
      <c r="AZ46" s="92" t="str">
        <f t="shared" si="9"/>
        <v>Fuerte</v>
      </c>
      <c r="BA46" s="92"/>
      <c r="BB46" s="93" t="s">
        <v>322</v>
      </c>
      <c r="BC46" s="93"/>
      <c r="BD46" s="93" t="s">
        <v>323</v>
      </c>
      <c r="BE46" s="93"/>
      <c r="BF46" s="92" t="s">
        <v>70</v>
      </c>
      <c r="BG46" s="92"/>
      <c r="BH46" s="92" t="s">
        <v>70</v>
      </c>
      <c r="BI46" s="92"/>
      <c r="BJ46" s="92"/>
      <c r="BK46" s="92"/>
      <c r="BL46" s="223"/>
      <c r="BM46" s="224"/>
      <c r="BN46" s="15">
        <v>1</v>
      </c>
      <c r="BO46" s="201"/>
    </row>
    <row r="47" spans="9:69" ht="121.5" customHeight="1" x14ac:dyDescent="0.25">
      <c r="I47" s="193"/>
      <c r="J47" s="194"/>
      <c r="K47" s="194"/>
      <c r="L47" s="195"/>
      <c r="M47" s="93" t="s">
        <v>360</v>
      </c>
      <c r="N47" s="93"/>
      <c r="O47" s="93"/>
      <c r="P47" s="93"/>
      <c r="Q47" s="92" t="s">
        <v>255</v>
      </c>
      <c r="R47" s="92"/>
      <c r="S47" s="92">
        <v>15</v>
      </c>
      <c r="T47" s="92"/>
      <c r="U47" s="92"/>
      <c r="V47" s="92">
        <v>15</v>
      </c>
      <c r="W47" s="92"/>
      <c r="X47" s="92"/>
      <c r="Y47" s="92">
        <v>15</v>
      </c>
      <c r="Z47" s="92"/>
      <c r="AA47" s="92"/>
      <c r="AB47" s="92">
        <v>10</v>
      </c>
      <c r="AC47" s="92"/>
      <c r="AD47" s="92"/>
      <c r="AE47" s="92">
        <v>15</v>
      </c>
      <c r="AF47" s="92"/>
      <c r="AG47" s="92"/>
      <c r="AH47" s="92">
        <v>15</v>
      </c>
      <c r="AI47" s="92"/>
      <c r="AJ47" s="92"/>
      <c r="AK47" s="92">
        <v>10</v>
      </c>
      <c r="AL47" s="92"/>
      <c r="AM47" s="92"/>
      <c r="AN47" s="92" t="s">
        <v>200</v>
      </c>
      <c r="AO47" s="92"/>
      <c r="AP47" s="92"/>
      <c r="AR47" s="92">
        <f t="shared" si="5"/>
        <v>85</v>
      </c>
      <c r="AS47" s="92"/>
      <c r="AT47" s="189">
        <f t="shared" si="6"/>
        <v>0.94444444444444442</v>
      </c>
      <c r="AU47" s="189"/>
      <c r="AV47" s="92" t="str">
        <f t="shared" si="7"/>
        <v>MODERADO</v>
      </c>
      <c r="AW47" s="92"/>
      <c r="AX47" s="189">
        <f t="shared" si="20"/>
        <v>1</v>
      </c>
      <c r="AY47" s="189"/>
      <c r="AZ47" s="92" t="str">
        <f t="shared" si="9"/>
        <v>Fuerte</v>
      </c>
      <c r="BA47" s="92"/>
      <c r="BB47" s="93" t="s">
        <v>322</v>
      </c>
      <c r="BC47" s="93"/>
      <c r="BD47" s="93" t="s">
        <v>323</v>
      </c>
      <c r="BE47" s="93"/>
      <c r="BF47" s="92" t="s">
        <v>70</v>
      </c>
      <c r="BG47" s="92"/>
      <c r="BH47" s="92" t="s">
        <v>70</v>
      </c>
      <c r="BI47" s="92"/>
      <c r="BJ47" s="92"/>
      <c r="BK47" s="92"/>
      <c r="BL47" s="220"/>
      <c r="BM47" s="221"/>
      <c r="BN47" s="15">
        <v>1</v>
      </c>
      <c r="BO47" s="181"/>
    </row>
    <row r="48" spans="9:69" ht="159.75" customHeight="1" x14ac:dyDescent="0.25">
      <c r="I48" s="190">
        <v>12</v>
      </c>
      <c r="J48" s="191"/>
      <c r="K48" s="191"/>
      <c r="L48" s="192"/>
      <c r="M48" s="93" t="s">
        <v>370</v>
      </c>
      <c r="N48" s="92"/>
      <c r="O48" s="92"/>
      <c r="P48" s="92"/>
      <c r="Q48" s="92" t="s">
        <v>255</v>
      </c>
      <c r="R48" s="92"/>
      <c r="S48" s="92">
        <v>15</v>
      </c>
      <c r="T48" s="92"/>
      <c r="U48" s="92"/>
      <c r="V48" s="92">
        <v>15</v>
      </c>
      <c r="W48" s="92"/>
      <c r="X48" s="92"/>
      <c r="Y48" s="92">
        <v>15</v>
      </c>
      <c r="Z48" s="92"/>
      <c r="AA48" s="92"/>
      <c r="AB48" s="92">
        <v>15</v>
      </c>
      <c r="AC48" s="92"/>
      <c r="AD48" s="92"/>
      <c r="AE48" s="92">
        <v>15</v>
      </c>
      <c r="AF48" s="92"/>
      <c r="AG48" s="92"/>
      <c r="AH48" s="92">
        <v>15</v>
      </c>
      <c r="AI48" s="92"/>
      <c r="AJ48" s="92"/>
      <c r="AK48" s="92">
        <v>10</v>
      </c>
      <c r="AL48" s="92"/>
      <c r="AM48" s="92"/>
      <c r="AN48" s="92" t="s">
        <v>200</v>
      </c>
      <c r="AO48" s="92"/>
      <c r="AP48" s="92"/>
      <c r="AR48" s="92">
        <f t="shared" si="5"/>
        <v>90</v>
      </c>
      <c r="AS48" s="92"/>
      <c r="AT48" s="189">
        <f t="shared" si="6"/>
        <v>1</v>
      </c>
      <c r="AU48" s="189"/>
      <c r="AV48" s="92" t="str">
        <f t="shared" si="7"/>
        <v>FUERTE</v>
      </c>
      <c r="AW48" s="92"/>
      <c r="AX48" s="189">
        <f t="shared" ref="AX48" si="21">ROUNDUP(AVERAGEIF(AT42:AU48,"&gt;0"),1)</f>
        <v>1</v>
      </c>
      <c r="AY48" s="189"/>
      <c r="AZ48" s="92" t="str">
        <f t="shared" si="9"/>
        <v>Fuerte</v>
      </c>
      <c r="BA48" s="92"/>
      <c r="BB48" s="93" t="s">
        <v>322</v>
      </c>
      <c r="BC48" s="93"/>
      <c r="BD48" s="93" t="s">
        <v>323</v>
      </c>
      <c r="BE48" s="93"/>
      <c r="BF48" s="92" t="s">
        <v>70</v>
      </c>
      <c r="BG48" s="92"/>
      <c r="BH48" s="92" t="s">
        <v>70</v>
      </c>
      <c r="BI48" s="92"/>
      <c r="BJ48" s="92"/>
      <c r="BK48" s="92"/>
      <c r="BL48" s="218" t="s">
        <v>366</v>
      </c>
      <c r="BM48" s="219"/>
      <c r="BN48" s="20">
        <v>2</v>
      </c>
      <c r="BO48" s="225">
        <v>3</v>
      </c>
    </row>
    <row r="49" spans="9:67" ht="190.5" customHeight="1" x14ac:dyDescent="0.25">
      <c r="I49" s="193"/>
      <c r="J49" s="194"/>
      <c r="K49" s="194"/>
      <c r="L49" s="195"/>
      <c r="M49" s="93" t="s">
        <v>371</v>
      </c>
      <c r="N49" s="92"/>
      <c r="O49" s="92"/>
      <c r="P49" s="92"/>
      <c r="Q49" s="92" t="s">
        <v>203</v>
      </c>
      <c r="R49" s="92"/>
      <c r="S49" s="92">
        <v>15</v>
      </c>
      <c r="T49" s="92"/>
      <c r="U49" s="92"/>
      <c r="V49" s="92">
        <v>15</v>
      </c>
      <c r="W49" s="92"/>
      <c r="X49" s="92"/>
      <c r="Y49" s="92">
        <v>15</v>
      </c>
      <c r="Z49" s="92"/>
      <c r="AA49" s="92"/>
      <c r="AB49" s="92">
        <v>10</v>
      </c>
      <c r="AC49" s="92"/>
      <c r="AD49" s="92"/>
      <c r="AE49" s="92">
        <v>15</v>
      </c>
      <c r="AF49" s="92"/>
      <c r="AG49" s="92"/>
      <c r="AH49" s="92">
        <v>15</v>
      </c>
      <c r="AI49" s="92"/>
      <c r="AJ49" s="92"/>
      <c r="AK49" s="92">
        <v>10</v>
      </c>
      <c r="AL49" s="92"/>
      <c r="AM49" s="92"/>
      <c r="AN49" s="92" t="s">
        <v>201</v>
      </c>
      <c r="AO49" s="92"/>
      <c r="AP49" s="92"/>
      <c r="AR49" s="92">
        <f t="shared" si="5"/>
        <v>85</v>
      </c>
      <c r="AS49" s="92"/>
      <c r="AT49" s="189">
        <f t="shared" si="6"/>
        <v>0.94444444444444442</v>
      </c>
      <c r="AU49" s="189"/>
      <c r="AV49" s="92" t="str">
        <f t="shared" si="7"/>
        <v>MODERADO</v>
      </c>
      <c r="AW49" s="92"/>
      <c r="AX49" s="189">
        <f t="shared" si="8"/>
        <v>1</v>
      </c>
      <c r="AY49" s="189"/>
      <c r="AZ49" s="92" t="str">
        <f t="shared" si="9"/>
        <v>Fuerte</v>
      </c>
      <c r="BA49" s="92"/>
      <c r="BB49" s="93" t="s">
        <v>322</v>
      </c>
      <c r="BC49" s="93"/>
      <c r="BD49" s="93" t="s">
        <v>323</v>
      </c>
      <c r="BE49" s="93"/>
      <c r="BF49" s="92" t="s">
        <v>70</v>
      </c>
      <c r="BG49" s="92"/>
      <c r="BH49" s="92" t="s">
        <v>70</v>
      </c>
      <c r="BI49" s="92"/>
      <c r="BJ49" s="92"/>
      <c r="BK49" s="92"/>
      <c r="BL49" s="220"/>
      <c r="BM49" s="221"/>
      <c r="BN49" s="20">
        <v>1</v>
      </c>
      <c r="BO49" s="227"/>
    </row>
    <row r="50" spans="9:67" ht="99.75" customHeight="1" x14ac:dyDescent="0.25">
      <c r="I50" s="190">
        <v>13</v>
      </c>
      <c r="J50" s="191"/>
      <c r="K50" s="191"/>
      <c r="L50" s="192"/>
      <c r="M50" s="93" t="s">
        <v>384</v>
      </c>
      <c r="N50" s="93"/>
      <c r="O50" s="93"/>
      <c r="P50" s="93"/>
      <c r="Q50" s="92" t="s">
        <v>203</v>
      </c>
      <c r="R50" s="92"/>
      <c r="S50" s="92">
        <v>15</v>
      </c>
      <c r="T50" s="92"/>
      <c r="U50" s="92"/>
      <c r="V50" s="92">
        <v>15</v>
      </c>
      <c r="W50" s="92"/>
      <c r="X50" s="92"/>
      <c r="Y50" s="92">
        <v>15</v>
      </c>
      <c r="Z50" s="92"/>
      <c r="AA50" s="92"/>
      <c r="AB50" s="92">
        <v>15</v>
      </c>
      <c r="AC50" s="92"/>
      <c r="AD50" s="92"/>
      <c r="AE50" s="92">
        <v>15</v>
      </c>
      <c r="AF50" s="92"/>
      <c r="AG50" s="92"/>
      <c r="AH50" s="92">
        <v>15</v>
      </c>
      <c r="AI50" s="92"/>
      <c r="AJ50" s="92"/>
      <c r="AK50" s="92">
        <v>10</v>
      </c>
      <c r="AL50" s="92"/>
      <c r="AM50" s="92"/>
      <c r="AN50" s="92" t="s">
        <v>200</v>
      </c>
      <c r="AO50" s="92"/>
      <c r="AP50" s="92"/>
      <c r="AR50" s="92">
        <f t="shared" ref="AR50:AR67" si="22">SUM(S50:AJ50)</f>
        <v>90</v>
      </c>
      <c r="AS50" s="92"/>
      <c r="AT50" s="189">
        <f t="shared" ref="AT50:AT67" si="23">(AR50*1)/90</f>
        <v>1</v>
      </c>
      <c r="AU50" s="189"/>
      <c r="AV50" s="92" t="str">
        <f t="shared" ref="AV50:AV67" si="24">IF(AT50&gt;=96%,"FUERTE",(IF(AT50&lt;=85%,"DEBIL","MODERADO")))</f>
        <v>FUERTE</v>
      </c>
      <c r="AW50" s="92"/>
      <c r="AX50" s="189">
        <f t="shared" ref="AX50:AX67" si="25">ROUNDUP(AVERAGEIF(AT44:AU50,"&gt;0"),1)</f>
        <v>1</v>
      </c>
      <c r="AY50" s="189"/>
      <c r="AZ50" s="92" t="str">
        <f t="shared" ref="AZ50:AZ67" si="26">IF(AX50&gt;96%,"Fuerte",IF(AX50&lt;50%,"Débil","Moderada"))</f>
        <v>Fuerte</v>
      </c>
      <c r="BA50" s="92"/>
      <c r="BB50" s="93" t="s">
        <v>322</v>
      </c>
      <c r="BC50" s="93"/>
      <c r="BD50" s="93" t="s">
        <v>323</v>
      </c>
      <c r="BE50" s="93"/>
      <c r="BF50" s="92" t="s">
        <v>70</v>
      </c>
      <c r="BG50" s="92"/>
      <c r="BH50" s="92" t="s">
        <v>70</v>
      </c>
      <c r="BI50" s="92"/>
      <c r="BJ50" s="92"/>
      <c r="BK50" s="92"/>
      <c r="BL50" s="218" t="s">
        <v>391</v>
      </c>
      <c r="BM50" s="219"/>
      <c r="BN50" s="15">
        <v>2</v>
      </c>
      <c r="BO50" s="180">
        <v>4</v>
      </c>
    </row>
    <row r="51" spans="9:67" ht="133.5" customHeight="1" x14ac:dyDescent="0.25">
      <c r="I51" s="193"/>
      <c r="J51" s="194"/>
      <c r="K51" s="194"/>
      <c r="L51" s="195"/>
      <c r="M51" s="93" t="s">
        <v>385</v>
      </c>
      <c r="N51" s="93"/>
      <c r="O51" s="93"/>
      <c r="P51" s="93"/>
      <c r="Q51" s="92" t="s">
        <v>203</v>
      </c>
      <c r="R51" s="92"/>
      <c r="S51" s="92">
        <v>15</v>
      </c>
      <c r="T51" s="92"/>
      <c r="U51" s="92"/>
      <c r="V51" s="92">
        <v>15</v>
      </c>
      <c r="W51" s="92"/>
      <c r="X51" s="92"/>
      <c r="Y51" s="92">
        <v>15</v>
      </c>
      <c r="Z51" s="92"/>
      <c r="AA51" s="92"/>
      <c r="AB51" s="92">
        <v>15</v>
      </c>
      <c r="AC51" s="92"/>
      <c r="AD51" s="92"/>
      <c r="AE51" s="92">
        <v>15</v>
      </c>
      <c r="AF51" s="92"/>
      <c r="AG51" s="92"/>
      <c r="AH51" s="92">
        <v>15</v>
      </c>
      <c r="AI51" s="92"/>
      <c r="AJ51" s="92"/>
      <c r="AK51" s="92">
        <v>10</v>
      </c>
      <c r="AL51" s="92"/>
      <c r="AM51" s="92"/>
      <c r="AN51" s="92" t="s">
        <v>200</v>
      </c>
      <c r="AO51" s="92"/>
      <c r="AP51" s="92"/>
      <c r="AR51" s="92">
        <f t="shared" si="22"/>
        <v>90</v>
      </c>
      <c r="AS51" s="92"/>
      <c r="AT51" s="189">
        <f t="shared" si="23"/>
        <v>1</v>
      </c>
      <c r="AU51" s="189"/>
      <c r="AV51" s="92" t="str">
        <f t="shared" si="24"/>
        <v>FUERTE</v>
      </c>
      <c r="AW51" s="92"/>
      <c r="AX51" s="189">
        <f t="shared" si="25"/>
        <v>1</v>
      </c>
      <c r="AY51" s="189"/>
      <c r="AZ51" s="92" t="str">
        <f t="shared" si="26"/>
        <v>Fuerte</v>
      </c>
      <c r="BA51" s="92"/>
      <c r="BB51" s="93" t="s">
        <v>322</v>
      </c>
      <c r="BC51" s="93"/>
      <c r="BD51" s="93" t="s">
        <v>323</v>
      </c>
      <c r="BE51" s="93"/>
      <c r="BF51" s="92" t="s">
        <v>70</v>
      </c>
      <c r="BG51" s="92"/>
      <c r="BH51" s="92" t="s">
        <v>70</v>
      </c>
      <c r="BI51" s="92"/>
      <c r="BJ51" s="92"/>
      <c r="BK51" s="92"/>
      <c r="BL51" s="220"/>
      <c r="BM51" s="221"/>
      <c r="BN51" s="15">
        <v>2</v>
      </c>
      <c r="BO51" s="181"/>
    </row>
    <row r="52" spans="9:67" ht="192.75" customHeight="1" x14ac:dyDescent="0.25">
      <c r="I52" s="190">
        <v>14</v>
      </c>
      <c r="J52" s="191"/>
      <c r="K52" s="191"/>
      <c r="L52" s="192"/>
      <c r="M52" s="93" t="s">
        <v>397</v>
      </c>
      <c r="N52" s="93"/>
      <c r="O52" s="93"/>
      <c r="P52" s="93"/>
      <c r="Q52" s="92" t="s">
        <v>203</v>
      </c>
      <c r="R52" s="92"/>
      <c r="S52" s="92">
        <v>15</v>
      </c>
      <c r="T52" s="92"/>
      <c r="U52" s="92"/>
      <c r="V52" s="92">
        <v>15</v>
      </c>
      <c r="W52" s="92"/>
      <c r="X52" s="92"/>
      <c r="Y52" s="92">
        <v>15</v>
      </c>
      <c r="Z52" s="92"/>
      <c r="AA52" s="92"/>
      <c r="AB52" s="92">
        <v>15</v>
      </c>
      <c r="AC52" s="92"/>
      <c r="AD52" s="92"/>
      <c r="AE52" s="92">
        <v>15</v>
      </c>
      <c r="AF52" s="92"/>
      <c r="AG52" s="92"/>
      <c r="AH52" s="92">
        <v>15</v>
      </c>
      <c r="AI52" s="92"/>
      <c r="AJ52" s="92"/>
      <c r="AK52" s="92">
        <v>10</v>
      </c>
      <c r="AL52" s="92"/>
      <c r="AM52" s="92"/>
      <c r="AN52" s="92" t="s">
        <v>200</v>
      </c>
      <c r="AO52" s="92"/>
      <c r="AP52" s="92"/>
      <c r="AR52" s="92">
        <f t="shared" si="22"/>
        <v>90</v>
      </c>
      <c r="AS52" s="92"/>
      <c r="AT52" s="189">
        <f t="shared" si="23"/>
        <v>1</v>
      </c>
      <c r="AU52" s="189"/>
      <c r="AV52" s="92" t="str">
        <f t="shared" si="24"/>
        <v>FUERTE</v>
      </c>
      <c r="AW52" s="92"/>
      <c r="AX52" s="189">
        <f t="shared" si="25"/>
        <v>1</v>
      </c>
      <c r="AY52" s="189"/>
      <c r="AZ52" s="92" t="str">
        <f t="shared" si="26"/>
        <v>Fuerte</v>
      </c>
      <c r="BA52" s="92"/>
      <c r="BB52" s="93" t="s">
        <v>322</v>
      </c>
      <c r="BC52" s="93"/>
      <c r="BD52" s="93" t="s">
        <v>323</v>
      </c>
      <c r="BE52" s="93"/>
      <c r="BF52" s="92" t="s">
        <v>70</v>
      </c>
      <c r="BG52" s="92"/>
      <c r="BH52" s="92" t="s">
        <v>70</v>
      </c>
      <c r="BI52" s="92"/>
      <c r="BJ52" s="92"/>
      <c r="BK52" s="92"/>
      <c r="BL52" s="190" t="s">
        <v>408</v>
      </c>
      <c r="BM52" s="192"/>
      <c r="BN52" s="15">
        <v>2</v>
      </c>
      <c r="BO52" s="180">
        <v>7</v>
      </c>
    </row>
    <row r="53" spans="9:67" ht="183.75" customHeight="1" x14ac:dyDescent="0.25">
      <c r="I53" s="196"/>
      <c r="J53" s="197"/>
      <c r="K53" s="197"/>
      <c r="L53" s="198"/>
      <c r="M53" s="93" t="s">
        <v>398</v>
      </c>
      <c r="N53" s="93"/>
      <c r="O53" s="93"/>
      <c r="P53" s="93"/>
      <c r="Q53" s="92" t="s">
        <v>255</v>
      </c>
      <c r="R53" s="92"/>
      <c r="S53" s="92">
        <v>15</v>
      </c>
      <c r="T53" s="92"/>
      <c r="U53" s="92"/>
      <c r="V53" s="92">
        <v>15</v>
      </c>
      <c r="W53" s="92"/>
      <c r="X53" s="92"/>
      <c r="Y53" s="92">
        <v>15</v>
      </c>
      <c r="Z53" s="92"/>
      <c r="AA53" s="92"/>
      <c r="AB53" s="92">
        <v>15</v>
      </c>
      <c r="AC53" s="92"/>
      <c r="AD53" s="92"/>
      <c r="AE53" s="92">
        <v>15</v>
      </c>
      <c r="AF53" s="92"/>
      <c r="AG53" s="92"/>
      <c r="AH53" s="92">
        <v>15</v>
      </c>
      <c r="AI53" s="92"/>
      <c r="AJ53" s="92"/>
      <c r="AK53" s="92">
        <v>10</v>
      </c>
      <c r="AL53" s="92"/>
      <c r="AM53" s="92"/>
      <c r="AN53" s="92" t="s">
        <v>200</v>
      </c>
      <c r="AO53" s="92"/>
      <c r="AP53" s="92"/>
      <c r="AR53" s="92">
        <f t="shared" si="22"/>
        <v>90</v>
      </c>
      <c r="AS53" s="92"/>
      <c r="AT53" s="189">
        <f t="shared" si="23"/>
        <v>1</v>
      </c>
      <c r="AU53" s="189"/>
      <c r="AV53" s="92" t="str">
        <f t="shared" si="24"/>
        <v>FUERTE</v>
      </c>
      <c r="AW53" s="92"/>
      <c r="AX53" s="189">
        <f t="shared" si="25"/>
        <v>1</v>
      </c>
      <c r="AY53" s="189"/>
      <c r="AZ53" s="92" t="str">
        <f t="shared" si="26"/>
        <v>Fuerte</v>
      </c>
      <c r="BA53" s="92"/>
      <c r="BB53" s="93" t="s">
        <v>322</v>
      </c>
      <c r="BC53" s="93"/>
      <c r="BD53" s="93" t="s">
        <v>323</v>
      </c>
      <c r="BE53" s="93"/>
      <c r="BF53" s="92" t="s">
        <v>70</v>
      </c>
      <c r="BG53" s="92"/>
      <c r="BH53" s="92" t="s">
        <v>70</v>
      </c>
      <c r="BI53" s="92"/>
      <c r="BJ53" s="92"/>
      <c r="BK53" s="92"/>
      <c r="BL53" s="196"/>
      <c r="BM53" s="198"/>
      <c r="BN53" s="15">
        <v>2</v>
      </c>
      <c r="BO53" s="201"/>
    </row>
    <row r="54" spans="9:67" ht="167.25" customHeight="1" x14ac:dyDescent="0.25">
      <c r="I54" s="196"/>
      <c r="J54" s="197"/>
      <c r="K54" s="197"/>
      <c r="L54" s="198"/>
      <c r="M54" s="93" t="s">
        <v>399</v>
      </c>
      <c r="N54" s="93"/>
      <c r="O54" s="93"/>
      <c r="P54" s="93"/>
      <c r="Q54" s="92" t="s">
        <v>255</v>
      </c>
      <c r="R54" s="92"/>
      <c r="S54" s="92">
        <v>15</v>
      </c>
      <c r="T54" s="92"/>
      <c r="U54" s="92"/>
      <c r="V54" s="92">
        <v>15</v>
      </c>
      <c r="W54" s="92"/>
      <c r="X54" s="92"/>
      <c r="Y54" s="92">
        <v>15</v>
      </c>
      <c r="Z54" s="92"/>
      <c r="AA54" s="92"/>
      <c r="AB54" s="92">
        <v>15</v>
      </c>
      <c r="AC54" s="92"/>
      <c r="AD54" s="92"/>
      <c r="AE54" s="92">
        <v>15</v>
      </c>
      <c r="AF54" s="92"/>
      <c r="AG54" s="92"/>
      <c r="AH54" s="92">
        <v>15</v>
      </c>
      <c r="AI54" s="92"/>
      <c r="AJ54" s="92"/>
      <c r="AK54" s="92">
        <v>10</v>
      </c>
      <c r="AL54" s="92"/>
      <c r="AM54" s="92"/>
      <c r="AN54" s="92" t="s">
        <v>200</v>
      </c>
      <c r="AO54" s="92"/>
      <c r="AP54" s="92"/>
      <c r="AR54" s="92">
        <f t="shared" si="22"/>
        <v>90</v>
      </c>
      <c r="AS54" s="92"/>
      <c r="AT54" s="189">
        <f t="shared" si="23"/>
        <v>1</v>
      </c>
      <c r="AU54" s="189"/>
      <c r="AV54" s="92" t="str">
        <f t="shared" si="24"/>
        <v>FUERTE</v>
      </c>
      <c r="AW54" s="92"/>
      <c r="AX54" s="189">
        <f t="shared" si="25"/>
        <v>1</v>
      </c>
      <c r="AY54" s="189"/>
      <c r="AZ54" s="92" t="str">
        <f t="shared" si="26"/>
        <v>Fuerte</v>
      </c>
      <c r="BA54" s="92"/>
      <c r="BB54" s="93" t="s">
        <v>322</v>
      </c>
      <c r="BC54" s="93"/>
      <c r="BD54" s="93" t="s">
        <v>323</v>
      </c>
      <c r="BE54" s="93"/>
      <c r="BF54" s="92" t="s">
        <v>70</v>
      </c>
      <c r="BG54" s="92"/>
      <c r="BH54" s="92" t="s">
        <v>70</v>
      </c>
      <c r="BI54" s="92"/>
      <c r="BJ54" s="92"/>
      <c r="BK54" s="92"/>
      <c r="BL54" s="196"/>
      <c r="BM54" s="198"/>
      <c r="BN54" s="15">
        <v>2</v>
      </c>
      <c r="BO54" s="201"/>
    </row>
    <row r="55" spans="9:67" ht="122.25" customHeight="1" x14ac:dyDescent="0.25">
      <c r="I55" s="193"/>
      <c r="J55" s="194"/>
      <c r="K55" s="194"/>
      <c r="L55" s="195"/>
      <c r="M55" s="93" t="s">
        <v>400</v>
      </c>
      <c r="N55" s="93"/>
      <c r="O55" s="93"/>
      <c r="P55" s="93"/>
      <c r="Q55" s="92" t="s">
        <v>203</v>
      </c>
      <c r="R55" s="92"/>
      <c r="S55" s="92">
        <v>15</v>
      </c>
      <c r="T55" s="92"/>
      <c r="U55" s="92"/>
      <c r="V55" s="92">
        <v>15</v>
      </c>
      <c r="W55" s="92"/>
      <c r="X55" s="92"/>
      <c r="Y55" s="92">
        <v>15</v>
      </c>
      <c r="Z55" s="92"/>
      <c r="AA55" s="92"/>
      <c r="AB55" s="92">
        <v>10</v>
      </c>
      <c r="AC55" s="92"/>
      <c r="AD55" s="92"/>
      <c r="AE55" s="92">
        <v>15</v>
      </c>
      <c r="AF55" s="92"/>
      <c r="AG55" s="92"/>
      <c r="AH55" s="92">
        <v>15</v>
      </c>
      <c r="AI55" s="92"/>
      <c r="AJ55" s="92"/>
      <c r="AK55" s="92">
        <v>10</v>
      </c>
      <c r="AL55" s="92"/>
      <c r="AM55" s="92"/>
      <c r="AN55" s="92" t="s">
        <v>201</v>
      </c>
      <c r="AO55" s="92"/>
      <c r="AP55" s="92"/>
      <c r="AR55" s="92">
        <f t="shared" si="22"/>
        <v>85</v>
      </c>
      <c r="AS55" s="92"/>
      <c r="AT55" s="189">
        <f t="shared" si="23"/>
        <v>0.94444444444444442</v>
      </c>
      <c r="AU55" s="189"/>
      <c r="AV55" s="92" t="str">
        <f t="shared" si="24"/>
        <v>MODERADO</v>
      </c>
      <c r="AW55" s="92"/>
      <c r="AX55" s="189">
        <f t="shared" si="25"/>
        <v>1</v>
      </c>
      <c r="AY55" s="189"/>
      <c r="AZ55" s="92" t="str">
        <f t="shared" si="26"/>
        <v>Fuerte</v>
      </c>
      <c r="BA55" s="92"/>
      <c r="BB55" s="93" t="s">
        <v>309</v>
      </c>
      <c r="BC55" s="93"/>
      <c r="BD55" s="92" t="s">
        <v>70</v>
      </c>
      <c r="BE55" s="92"/>
      <c r="BF55" s="92" t="s">
        <v>265</v>
      </c>
      <c r="BG55" s="92"/>
      <c r="BH55" s="90" t="s">
        <v>70</v>
      </c>
      <c r="BI55" s="90"/>
      <c r="BJ55" s="90"/>
      <c r="BK55" s="90"/>
      <c r="BL55" s="193"/>
      <c r="BM55" s="195"/>
      <c r="BN55" s="15">
        <v>1</v>
      </c>
      <c r="BO55" s="181"/>
    </row>
    <row r="56" spans="9:67" ht="136.5" customHeight="1" x14ac:dyDescent="0.25">
      <c r="I56" s="190">
        <v>15</v>
      </c>
      <c r="J56" s="191"/>
      <c r="K56" s="191"/>
      <c r="L56" s="192"/>
      <c r="M56" s="186" t="s">
        <v>410</v>
      </c>
      <c r="N56" s="187"/>
      <c r="O56" s="187"/>
      <c r="P56" s="188"/>
      <c r="Q56" s="92" t="s">
        <v>203</v>
      </c>
      <c r="R56" s="92"/>
      <c r="S56" s="92">
        <v>15</v>
      </c>
      <c r="T56" s="92"/>
      <c r="U56" s="92"/>
      <c r="V56" s="92">
        <v>15</v>
      </c>
      <c r="W56" s="92"/>
      <c r="X56" s="92"/>
      <c r="Y56" s="92">
        <v>15</v>
      </c>
      <c r="Z56" s="92"/>
      <c r="AA56" s="92"/>
      <c r="AB56" s="92">
        <v>15</v>
      </c>
      <c r="AC56" s="92"/>
      <c r="AD56" s="92"/>
      <c r="AE56" s="92">
        <v>15</v>
      </c>
      <c r="AF56" s="92"/>
      <c r="AG56" s="92"/>
      <c r="AH56" s="92">
        <v>15</v>
      </c>
      <c r="AI56" s="92"/>
      <c r="AJ56" s="92"/>
      <c r="AK56" s="92">
        <v>10</v>
      </c>
      <c r="AL56" s="92"/>
      <c r="AM56" s="92"/>
      <c r="AN56" s="92" t="s">
        <v>200</v>
      </c>
      <c r="AO56" s="92"/>
      <c r="AP56" s="92"/>
      <c r="AR56" s="92">
        <f t="shared" si="22"/>
        <v>90</v>
      </c>
      <c r="AS56" s="92"/>
      <c r="AT56" s="189">
        <f t="shared" si="23"/>
        <v>1</v>
      </c>
      <c r="AU56" s="189"/>
      <c r="AV56" s="92" t="str">
        <f t="shared" si="24"/>
        <v>FUERTE</v>
      </c>
      <c r="AW56" s="92"/>
      <c r="AX56" s="189">
        <f t="shared" si="25"/>
        <v>1</v>
      </c>
      <c r="AY56" s="189"/>
      <c r="AZ56" s="92" t="str">
        <f t="shared" si="26"/>
        <v>Fuerte</v>
      </c>
      <c r="BA56" s="92"/>
      <c r="BB56" s="93" t="s">
        <v>322</v>
      </c>
      <c r="BC56" s="93"/>
      <c r="BD56" s="93" t="s">
        <v>323</v>
      </c>
      <c r="BE56" s="93"/>
      <c r="BF56" s="92" t="s">
        <v>70</v>
      </c>
      <c r="BG56" s="92"/>
      <c r="BH56" s="92" t="s">
        <v>70</v>
      </c>
      <c r="BI56" s="92"/>
      <c r="BJ56" s="92"/>
      <c r="BK56" s="92"/>
      <c r="BL56" s="218" t="s">
        <v>408</v>
      </c>
      <c r="BM56" s="219"/>
      <c r="BN56" s="15">
        <v>2</v>
      </c>
      <c r="BO56" s="225">
        <v>4</v>
      </c>
    </row>
    <row r="57" spans="9:67" ht="123.75" customHeight="1" x14ac:dyDescent="0.25">
      <c r="I57" s="196"/>
      <c r="J57" s="197"/>
      <c r="K57" s="197"/>
      <c r="L57" s="198"/>
      <c r="M57" s="186" t="s">
        <v>411</v>
      </c>
      <c r="N57" s="187"/>
      <c r="O57" s="187"/>
      <c r="P57" s="188"/>
      <c r="Q57" s="92" t="s">
        <v>203</v>
      </c>
      <c r="R57" s="92"/>
      <c r="S57" s="92">
        <v>15</v>
      </c>
      <c r="T57" s="92"/>
      <c r="U57" s="92"/>
      <c r="V57" s="92">
        <v>15</v>
      </c>
      <c r="W57" s="92"/>
      <c r="X57" s="92"/>
      <c r="Y57" s="92">
        <v>15</v>
      </c>
      <c r="Z57" s="92"/>
      <c r="AA57" s="92"/>
      <c r="AB57" s="92">
        <v>15</v>
      </c>
      <c r="AC57" s="92"/>
      <c r="AD57" s="92"/>
      <c r="AE57" s="92">
        <v>15</v>
      </c>
      <c r="AF57" s="92"/>
      <c r="AG57" s="92"/>
      <c r="AH57" s="92">
        <v>15</v>
      </c>
      <c r="AI57" s="92"/>
      <c r="AJ57" s="92"/>
      <c r="AK57" s="92">
        <v>10</v>
      </c>
      <c r="AL57" s="92"/>
      <c r="AM57" s="92"/>
      <c r="AN57" s="92" t="s">
        <v>200</v>
      </c>
      <c r="AO57" s="92"/>
      <c r="AP57" s="92"/>
      <c r="AR57" s="92">
        <f t="shared" si="22"/>
        <v>90</v>
      </c>
      <c r="AS57" s="92"/>
      <c r="AT57" s="189">
        <f t="shared" si="23"/>
        <v>1</v>
      </c>
      <c r="AU57" s="189"/>
      <c r="AV57" s="92" t="str">
        <f t="shared" si="24"/>
        <v>FUERTE</v>
      </c>
      <c r="AW57" s="92"/>
      <c r="AX57" s="189">
        <f t="shared" si="25"/>
        <v>1</v>
      </c>
      <c r="AY57" s="189"/>
      <c r="AZ57" s="92" t="str">
        <f t="shared" si="26"/>
        <v>Fuerte</v>
      </c>
      <c r="BA57" s="92"/>
      <c r="BB57" s="93" t="s">
        <v>322</v>
      </c>
      <c r="BC57" s="93"/>
      <c r="BD57" s="93" t="s">
        <v>323</v>
      </c>
      <c r="BE57" s="93"/>
      <c r="BF57" s="92" t="s">
        <v>70</v>
      </c>
      <c r="BG57" s="92"/>
      <c r="BH57" s="92" t="s">
        <v>70</v>
      </c>
      <c r="BI57" s="92"/>
      <c r="BJ57" s="92"/>
      <c r="BK57" s="92"/>
      <c r="BL57" s="223"/>
      <c r="BM57" s="224"/>
      <c r="BN57" s="15">
        <v>2</v>
      </c>
      <c r="BO57" s="226"/>
    </row>
    <row r="58" spans="9:67" ht="134.25" customHeight="1" x14ac:dyDescent="0.25">
      <c r="I58" s="196"/>
      <c r="J58" s="197"/>
      <c r="K58" s="197"/>
      <c r="L58" s="198"/>
      <c r="M58" s="186" t="s">
        <v>412</v>
      </c>
      <c r="N58" s="187"/>
      <c r="O58" s="187"/>
      <c r="P58" s="188"/>
      <c r="Q58" s="92" t="s">
        <v>203</v>
      </c>
      <c r="R58" s="92"/>
      <c r="S58" s="92">
        <v>15</v>
      </c>
      <c r="T58" s="92"/>
      <c r="U58" s="92"/>
      <c r="V58" s="92">
        <v>15</v>
      </c>
      <c r="W58" s="92"/>
      <c r="X58" s="92"/>
      <c r="Y58" s="92">
        <v>15</v>
      </c>
      <c r="Z58" s="92"/>
      <c r="AA58" s="92"/>
      <c r="AB58" s="92">
        <v>15</v>
      </c>
      <c r="AC58" s="92"/>
      <c r="AD58" s="92"/>
      <c r="AE58" s="92">
        <v>15</v>
      </c>
      <c r="AF58" s="92"/>
      <c r="AG58" s="92"/>
      <c r="AH58" s="92">
        <v>15</v>
      </c>
      <c r="AI58" s="92"/>
      <c r="AJ58" s="92"/>
      <c r="AK58" s="92">
        <v>10</v>
      </c>
      <c r="AL58" s="92"/>
      <c r="AM58" s="92"/>
      <c r="AN58" s="92" t="s">
        <v>200</v>
      </c>
      <c r="AO58" s="92"/>
      <c r="AP58" s="92"/>
      <c r="AR58" s="92">
        <f t="shared" si="22"/>
        <v>90</v>
      </c>
      <c r="AS58" s="92"/>
      <c r="AT58" s="189">
        <f t="shared" si="23"/>
        <v>1</v>
      </c>
      <c r="AU58" s="189"/>
      <c r="AV58" s="92" t="str">
        <f t="shared" si="24"/>
        <v>FUERTE</v>
      </c>
      <c r="AW58" s="92"/>
      <c r="AX58" s="189">
        <f t="shared" si="25"/>
        <v>1</v>
      </c>
      <c r="AY58" s="189"/>
      <c r="AZ58" s="92" t="str">
        <f t="shared" si="26"/>
        <v>Fuerte</v>
      </c>
      <c r="BA58" s="92"/>
      <c r="BB58" s="93" t="s">
        <v>322</v>
      </c>
      <c r="BC58" s="93"/>
      <c r="BD58" s="93" t="s">
        <v>323</v>
      </c>
      <c r="BE58" s="93"/>
      <c r="BF58" s="92" t="s">
        <v>70</v>
      </c>
      <c r="BG58" s="92"/>
      <c r="BH58" s="92" t="s">
        <v>70</v>
      </c>
      <c r="BI58" s="92"/>
      <c r="BJ58" s="92"/>
      <c r="BK58" s="92"/>
      <c r="BL58" s="223"/>
      <c r="BM58" s="224"/>
      <c r="BN58" s="15">
        <v>2</v>
      </c>
      <c r="BO58" s="226"/>
    </row>
    <row r="59" spans="9:67" ht="108" customHeight="1" x14ac:dyDescent="0.25">
      <c r="I59" s="193"/>
      <c r="J59" s="194"/>
      <c r="K59" s="194"/>
      <c r="L59" s="195"/>
      <c r="M59" s="186" t="s">
        <v>413</v>
      </c>
      <c r="N59" s="187"/>
      <c r="O59" s="187"/>
      <c r="P59" s="188"/>
      <c r="Q59" s="92" t="s">
        <v>203</v>
      </c>
      <c r="R59" s="92"/>
      <c r="S59" s="92">
        <v>15</v>
      </c>
      <c r="T59" s="92"/>
      <c r="U59" s="92"/>
      <c r="V59" s="92">
        <v>15</v>
      </c>
      <c r="W59" s="92"/>
      <c r="X59" s="92"/>
      <c r="Y59" s="92">
        <v>15</v>
      </c>
      <c r="Z59" s="92"/>
      <c r="AA59" s="92"/>
      <c r="AB59" s="92">
        <v>15</v>
      </c>
      <c r="AC59" s="92"/>
      <c r="AD59" s="92"/>
      <c r="AE59" s="92">
        <v>15</v>
      </c>
      <c r="AF59" s="92"/>
      <c r="AG59" s="92"/>
      <c r="AH59" s="92">
        <v>15</v>
      </c>
      <c r="AI59" s="92"/>
      <c r="AJ59" s="92"/>
      <c r="AK59" s="92">
        <v>10</v>
      </c>
      <c r="AL59" s="92"/>
      <c r="AM59" s="92"/>
      <c r="AN59" s="92" t="s">
        <v>200</v>
      </c>
      <c r="AO59" s="92"/>
      <c r="AP59" s="92"/>
      <c r="AR59" s="92">
        <f t="shared" si="22"/>
        <v>90</v>
      </c>
      <c r="AS59" s="92"/>
      <c r="AT59" s="189">
        <f t="shared" si="23"/>
        <v>1</v>
      </c>
      <c r="AU59" s="189"/>
      <c r="AV59" s="92" t="str">
        <f t="shared" si="24"/>
        <v>FUERTE</v>
      </c>
      <c r="AW59" s="92"/>
      <c r="AX59" s="189">
        <f t="shared" si="25"/>
        <v>1</v>
      </c>
      <c r="AY59" s="189"/>
      <c r="AZ59" s="92" t="str">
        <f t="shared" si="26"/>
        <v>Fuerte</v>
      </c>
      <c r="BA59" s="92"/>
      <c r="BB59" s="93" t="s">
        <v>322</v>
      </c>
      <c r="BC59" s="93"/>
      <c r="BD59" s="93" t="s">
        <v>323</v>
      </c>
      <c r="BE59" s="93"/>
      <c r="BF59" s="92" t="s">
        <v>70</v>
      </c>
      <c r="BG59" s="92"/>
      <c r="BH59" s="92" t="s">
        <v>70</v>
      </c>
      <c r="BI59" s="92"/>
      <c r="BJ59" s="92"/>
      <c r="BK59" s="92"/>
      <c r="BL59" s="220"/>
      <c r="BM59" s="221"/>
      <c r="BN59" s="15">
        <v>2</v>
      </c>
      <c r="BO59" s="227"/>
    </row>
    <row r="60" spans="9:67" ht="143.25" customHeight="1" x14ac:dyDescent="0.25">
      <c r="I60" s="190">
        <v>16</v>
      </c>
      <c r="J60" s="191"/>
      <c r="K60" s="191"/>
      <c r="L60" s="192"/>
      <c r="M60" s="93" t="s">
        <v>420</v>
      </c>
      <c r="N60" s="93"/>
      <c r="O60" s="93"/>
      <c r="P60" s="93"/>
      <c r="Q60" s="92" t="s">
        <v>203</v>
      </c>
      <c r="R60" s="92"/>
      <c r="S60" s="92">
        <v>15</v>
      </c>
      <c r="T60" s="92"/>
      <c r="U60" s="92"/>
      <c r="V60" s="92">
        <v>15</v>
      </c>
      <c r="W60" s="92"/>
      <c r="X60" s="92"/>
      <c r="Y60" s="92">
        <v>15</v>
      </c>
      <c r="Z60" s="92"/>
      <c r="AA60" s="92"/>
      <c r="AB60" s="92">
        <v>15</v>
      </c>
      <c r="AC60" s="92"/>
      <c r="AD60" s="92"/>
      <c r="AE60" s="92">
        <v>15</v>
      </c>
      <c r="AF60" s="92"/>
      <c r="AG60" s="92"/>
      <c r="AH60" s="92">
        <v>15</v>
      </c>
      <c r="AI60" s="92"/>
      <c r="AJ60" s="92"/>
      <c r="AK60" s="92">
        <v>10</v>
      </c>
      <c r="AL60" s="92"/>
      <c r="AM60" s="92"/>
      <c r="AN60" s="92" t="s">
        <v>200</v>
      </c>
      <c r="AO60" s="92"/>
      <c r="AP60" s="92"/>
      <c r="AR60" s="92">
        <f t="shared" si="22"/>
        <v>90</v>
      </c>
      <c r="AS60" s="92"/>
      <c r="AT60" s="189">
        <f t="shared" si="23"/>
        <v>1</v>
      </c>
      <c r="AU60" s="189"/>
      <c r="AV60" s="92" t="str">
        <f t="shared" si="24"/>
        <v>FUERTE</v>
      </c>
      <c r="AW60" s="92"/>
      <c r="AX60" s="189">
        <f t="shared" si="25"/>
        <v>1</v>
      </c>
      <c r="AY60" s="189"/>
      <c r="AZ60" s="92" t="str">
        <f t="shared" si="26"/>
        <v>Fuerte</v>
      </c>
      <c r="BA60" s="92"/>
      <c r="BB60" s="93" t="s">
        <v>322</v>
      </c>
      <c r="BC60" s="93"/>
      <c r="BD60" s="93" t="s">
        <v>323</v>
      </c>
      <c r="BE60" s="93"/>
      <c r="BF60" s="92" t="s">
        <v>70</v>
      </c>
      <c r="BG60" s="92"/>
      <c r="BH60" s="92" t="s">
        <v>70</v>
      </c>
      <c r="BI60" s="92"/>
      <c r="BJ60" s="92"/>
      <c r="BK60" s="92"/>
      <c r="BL60" s="218" t="s">
        <v>422</v>
      </c>
      <c r="BM60" s="219"/>
      <c r="BN60" s="15">
        <v>2</v>
      </c>
      <c r="BO60" s="180">
        <v>2</v>
      </c>
    </row>
    <row r="61" spans="9:67" ht="124.5" customHeight="1" x14ac:dyDescent="0.25">
      <c r="I61" s="193"/>
      <c r="J61" s="194"/>
      <c r="K61" s="194"/>
      <c r="L61" s="195"/>
      <c r="M61" s="93" t="s">
        <v>421</v>
      </c>
      <c r="N61" s="93"/>
      <c r="O61" s="93"/>
      <c r="P61" s="93"/>
      <c r="Q61" s="92" t="s">
        <v>203</v>
      </c>
      <c r="R61" s="92"/>
      <c r="S61" s="92">
        <v>15</v>
      </c>
      <c r="T61" s="92"/>
      <c r="U61" s="92"/>
      <c r="V61" s="92">
        <v>15</v>
      </c>
      <c r="W61" s="92"/>
      <c r="X61" s="92"/>
      <c r="Y61" s="92">
        <v>15</v>
      </c>
      <c r="Z61" s="92"/>
      <c r="AA61" s="92"/>
      <c r="AB61" s="92">
        <v>15</v>
      </c>
      <c r="AC61" s="92"/>
      <c r="AD61" s="92"/>
      <c r="AE61" s="92">
        <v>15</v>
      </c>
      <c r="AF61" s="92"/>
      <c r="AG61" s="92"/>
      <c r="AH61" s="92">
        <v>15</v>
      </c>
      <c r="AI61" s="92"/>
      <c r="AJ61" s="92"/>
      <c r="AK61" s="92">
        <v>10</v>
      </c>
      <c r="AL61" s="92"/>
      <c r="AM61" s="92"/>
      <c r="AN61" s="92" t="s">
        <v>200</v>
      </c>
      <c r="AO61" s="92"/>
      <c r="AP61" s="92"/>
      <c r="AR61" s="92">
        <f t="shared" si="22"/>
        <v>90</v>
      </c>
      <c r="AS61" s="92"/>
      <c r="AT61" s="189">
        <f t="shared" si="23"/>
        <v>1</v>
      </c>
      <c r="AU61" s="189"/>
      <c r="AV61" s="92" t="str">
        <f t="shared" si="24"/>
        <v>FUERTE</v>
      </c>
      <c r="AW61" s="92"/>
      <c r="AX61" s="189">
        <f t="shared" si="25"/>
        <v>1</v>
      </c>
      <c r="AY61" s="189"/>
      <c r="AZ61" s="92" t="str">
        <f t="shared" si="26"/>
        <v>Fuerte</v>
      </c>
      <c r="BA61" s="92"/>
      <c r="BB61" s="93" t="s">
        <v>322</v>
      </c>
      <c r="BC61" s="93"/>
      <c r="BD61" s="93" t="s">
        <v>323</v>
      </c>
      <c r="BE61" s="93"/>
      <c r="BF61" s="92" t="s">
        <v>70</v>
      </c>
      <c r="BG61" s="92"/>
      <c r="BH61" s="92" t="s">
        <v>70</v>
      </c>
      <c r="BI61" s="92"/>
      <c r="BJ61" s="92"/>
      <c r="BK61" s="92"/>
      <c r="BL61" s="220"/>
      <c r="BM61" s="221"/>
      <c r="BN61" s="15">
        <v>2</v>
      </c>
      <c r="BO61" s="181"/>
    </row>
    <row r="62" spans="9:67" ht="114" customHeight="1" x14ac:dyDescent="0.25">
      <c r="I62" s="145">
        <v>17</v>
      </c>
      <c r="J62" s="146"/>
      <c r="K62" s="146"/>
      <c r="L62" s="147"/>
      <c r="M62" s="93" t="s">
        <v>438</v>
      </c>
      <c r="N62" s="93"/>
      <c r="O62" s="93"/>
      <c r="P62" s="93"/>
      <c r="Q62" s="92" t="s">
        <v>203</v>
      </c>
      <c r="R62" s="92"/>
      <c r="S62" s="92">
        <v>15</v>
      </c>
      <c r="T62" s="92"/>
      <c r="U62" s="92"/>
      <c r="V62" s="92">
        <v>15</v>
      </c>
      <c r="W62" s="92"/>
      <c r="X62" s="92"/>
      <c r="Y62" s="92">
        <v>15</v>
      </c>
      <c r="Z62" s="92"/>
      <c r="AA62" s="92"/>
      <c r="AB62" s="92">
        <v>15</v>
      </c>
      <c r="AC62" s="92"/>
      <c r="AD62" s="92"/>
      <c r="AE62" s="92">
        <v>15</v>
      </c>
      <c r="AF62" s="92"/>
      <c r="AG62" s="92"/>
      <c r="AH62" s="92">
        <v>15</v>
      </c>
      <c r="AI62" s="92"/>
      <c r="AJ62" s="92"/>
      <c r="AK62" s="92">
        <v>10</v>
      </c>
      <c r="AL62" s="92"/>
      <c r="AM62" s="92"/>
      <c r="AN62" s="92" t="s">
        <v>200</v>
      </c>
      <c r="AO62" s="92"/>
      <c r="AP62" s="92"/>
      <c r="AR62" s="92">
        <f t="shared" si="22"/>
        <v>90</v>
      </c>
      <c r="AS62" s="92"/>
      <c r="AT62" s="189">
        <f t="shared" si="23"/>
        <v>1</v>
      </c>
      <c r="AU62" s="189"/>
      <c r="AV62" s="92" t="str">
        <f t="shared" si="24"/>
        <v>FUERTE</v>
      </c>
      <c r="AW62" s="92"/>
      <c r="AX62" s="189">
        <f t="shared" si="25"/>
        <v>1</v>
      </c>
      <c r="AY62" s="189"/>
      <c r="AZ62" s="92" t="str">
        <f t="shared" si="26"/>
        <v>Fuerte</v>
      </c>
      <c r="BA62" s="92"/>
      <c r="BB62" s="93" t="s">
        <v>322</v>
      </c>
      <c r="BC62" s="93"/>
      <c r="BD62" s="93" t="s">
        <v>323</v>
      </c>
      <c r="BE62" s="93"/>
      <c r="BF62" s="92" t="s">
        <v>70</v>
      </c>
      <c r="BG62" s="92"/>
      <c r="BH62" s="92" t="s">
        <v>70</v>
      </c>
      <c r="BI62" s="92"/>
      <c r="BJ62" s="92"/>
      <c r="BK62" s="92"/>
      <c r="BL62" s="93" t="s">
        <v>439</v>
      </c>
      <c r="BM62" s="93"/>
      <c r="BN62" s="15">
        <v>1</v>
      </c>
      <c r="BO62" s="15">
        <v>1</v>
      </c>
    </row>
    <row r="63" spans="9:67" ht="112.5" customHeight="1" x14ac:dyDescent="0.25">
      <c r="I63" s="145">
        <v>18</v>
      </c>
      <c r="J63" s="146"/>
      <c r="K63" s="146"/>
      <c r="L63" s="147"/>
      <c r="M63" s="93" t="s">
        <v>441</v>
      </c>
      <c r="N63" s="93"/>
      <c r="O63" s="93"/>
      <c r="P63" s="93"/>
      <c r="Q63" s="92" t="s">
        <v>203</v>
      </c>
      <c r="R63" s="92"/>
      <c r="S63" s="92">
        <v>15</v>
      </c>
      <c r="T63" s="92"/>
      <c r="U63" s="92"/>
      <c r="V63" s="92">
        <v>15</v>
      </c>
      <c r="W63" s="92"/>
      <c r="X63" s="92"/>
      <c r="Y63" s="92">
        <v>15</v>
      </c>
      <c r="Z63" s="92"/>
      <c r="AA63" s="92"/>
      <c r="AB63" s="92">
        <v>15</v>
      </c>
      <c r="AC63" s="92"/>
      <c r="AD63" s="92"/>
      <c r="AE63" s="92">
        <v>15</v>
      </c>
      <c r="AF63" s="92"/>
      <c r="AG63" s="92"/>
      <c r="AH63" s="92">
        <v>15</v>
      </c>
      <c r="AI63" s="92"/>
      <c r="AJ63" s="92"/>
      <c r="AK63" s="92">
        <v>10</v>
      </c>
      <c r="AL63" s="92"/>
      <c r="AM63" s="92"/>
      <c r="AN63" s="92" t="s">
        <v>200</v>
      </c>
      <c r="AO63" s="92"/>
      <c r="AP63" s="92"/>
      <c r="AR63" s="92">
        <f t="shared" si="22"/>
        <v>90</v>
      </c>
      <c r="AS63" s="92"/>
      <c r="AT63" s="189">
        <f t="shared" si="23"/>
        <v>1</v>
      </c>
      <c r="AU63" s="189"/>
      <c r="AV63" s="92" t="str">
        <f t="shared" si="24"/>
        <v>FUERTE</v>
      </c>
      <c r="AW63" s="92"/>
      <c r="AX63" s="189">
        <f t="shared" si="25"/>
        <v>1</v>
      </c>
      <c r="AY63" s="189"/>
      <c r="AZ63" s="92" t="str">
        <f t="shared" si="26"/>
        <v>Fuerte</v>
      </c>
      <c r="BA63" s="92"/>
      <c r="BB63" s="93" t="s">
        <v>322</v>
      </c>
      <c r="BC63" s="93"/>
      <c r="BD63" s="93" t="s">
        <v>323</v>
      </c>
      <c r="BE63" s="93"/>
      <c r="BF63" s="92" t="s">
        <v>70</v>
      </c>
      <c r="BG63" s="92"/>
      <c r="BH63" s="92" t="s">
        <v>70</v>
      </c>
      <c r="BI63" s="92"/>
      <c r="BJ63" s="92"/>
      <c r="BK63" s="92"/>
      <c r="BL63" s="93" t="s">
        <v>439</v>
      </c>
      <c r="BM63" s="93"/>
      <c r="BN63" s="15">
        <v>1</v>
      </c>
      <c r="BO63" s="15">
        <v>1</v>
      </c>
    </row>
    <row r="64" spans="9:67" ht="118.5" customHeight="1" x14ac:dyDescent="0.25">
      <c r="I64" s="145">
        <v>19</v>
      </c>
      <c r="J64" s="146"/>
      <c r="K64" s="146"/>
      <c r="L64" s="147"/>
      <c r="M64" s="93" t="s">
        <v>448</v>
      </c>
      <c r="N64" s="93"/>
      <c r="O64" s="93"/>
      <c r="P64" s="93"/>
      <c r="Q64" s="92" t="s">
        <v>203</v>
      </c>
      <c r="R64" s="92"/>
      <c r="S64" s="92">
        <v>15</v>
      </c>
      <c r="T64" s="92"/>
      <c r="U64" s="92"/>
      <c r="V64" s="92">
        <v>15</v>
      </c>
      <c r="W64" s="92"/>
      <c r="X64" s="92"/>
      <c r="Y64" s="92">
        <v>15</v>
      </c>
      <c r="Z64" s="92"/>
      <c r="AA64" s="92"/>
      <c r="AB64" s="92">
        <v>15</v>
      </c>
      <c r="AC64" s="92"/>
      <c r="AD64" s="92"/>
      <c r="AE64" s="92">
        <v>15</v>
      </c>
      <c r="AF64" s="92"/>
      <c r="AG64" s="92"/>
      <c r="AH64" s="92">
        <v>15</v>
      </c>
      <c r="AI64" s="92"/>
      <c r="AJ64" s="92"/>
      <c r="AK64" s="92">
        <v>10</v>
      </c>
      <c r="AL64" s="92"/>
      <c r="AM64" s="92"/>
      <c r="AN64" s="92" t="s">
        <v>200</v>
      </c>
      <c r="AO64" s="92"/>
      <c r="AP64" s="92"/>
      <c r="AR64" s="92">
        <f t="shared" si="22"/>
        <v>90</v>
      </c>
      <c r="AS64" s="92"/>
      <c r="AT64" s="189">
        <f t="shared" si="23"/>
        <v>1</v>
      </c>
      <c r="AU64" s="189"/>
      <c r="AV64" s="92" t="str">
        <f t="shared" si="24"/>
        <v>FUERTE</v>
      </c>
      <c r="AW64" s="92"/>
      <c r="AX64" s="189">
        <f t="shared" si="25"/>
        <v>1</v>
      </c>
      <c r="AY64" s="189"/>
      <c r="AZ64" s="92" t="str">
        <f t="shared" si="26"/>
        <v>Fuerte</v>
      </c>
      <c r="BA64" s="92"/>
      <c r="BB64" s="93" t="s">
        <v>322</v>
      </c>
      <c r="BC64" s="93"/>
      <c r="BD64" s="93" t="s">
        <v>323</v>
      </c>
      <c r="BE64" s="93"/>
      <c r="BF64" s="92" t="s">
        <v>70</v>
      </c>
      <c r="BG64" s="92"/>
      <c r="BH64" s="92" t="s">
        <v>70</v>
      </c>
      <c r="BI64" s="92"/>
      <c r="BJ64" s="92"/>
      <c r="BK64" s="92"/>
      <c r="BL64" s="93" t="s">
        <v>439</v>
      </c>
      <c r="BM64" s="93"/>
      <c r="BN64" s="15">
        <v>1</v>
      </c>
      <c r="BO64" s="15">
        <v>1</v>
      </c>
    </row>
    <row r="65" spans="9:67" ht="90" customHeight="1" x14ac:dyDescent="0.25">
      <c r="I65" s="190">
        <v>20</v>
      </c>
      <c r="J65" s="191"/>
      <c r="K65" s="191"/>
      <c r="L65" s="192"/>
      <c r="M65" s="93" t="s">
        <v>452</v>
      </c>
      <c r="N65" s="93"/>
      <c r="O65" s="93"/>
      <c r="P65" s="93"/>
      <c r="Q65" s="92" t="s">
        <v>203</v>
      </c>
      <c r="R65" s="92"/>
      <c r="S65" s="92">
        <v>15</v>
      </c>
      <c r="T65" s="92"/>
      <c r="U65" s="92"/>
      <c r="V65" s="92">
        <v>15</v>
      </c>
      <c r="W65" s="92"/>
      <c r="X65" s="92"/>
      <c r="Y65" s="92">
        <v>15</v>
      </c>
      <c r="Z65" s="92"/>
      <c r="AA65" s="92"/>
      <c r="AB65" s="92">
        <v>15</v>
      </c>
      <c r="AC65" s="92"/>
      <c r="AD65" s="92"/>
      <c r="AE65" s="92">
        <v>15</v>
      </c>
      <c r="AF65" s="92"/>
      <c r="AG65" s="92"/>
      <c r="AH65" s="92">
        <v>15</v>
      </c>
      <c r="AI65" s="92"/>
      <c r="AJ65" s="92"/>
      <c r="AK65" s="92">
        <v>10</v>
      </c>
      <c r="AL65" s="92"/>
      <c r="AM65" s="92"/>
      <c r="AN65" s="92" t="s">
        <v>200</v>
      </c>
      <c r="AO65" s="92"/>
      <c r="AP65" s="92"/>
      <c r="AR65" s="92">
        <f t="shared" si="22"/>
        <v>90</v>
      </c>
      <c r="AS65" s="92"/>
      <c r="AT65" s="189">
        <f t="shared" si="23"/>
        <v>1</v>
      </c>
      <c r="AU65" s="189"/>
      <c r="AV65" s="92" t="str">
        <f t="shared" si="24"/>
        <v>FUERTE</v>
      </c>
      <c r="AW65" s="92"/>
      <c r="AX65" s="189">
        <f t="shared" si="25"/>
        <v>1</v>
      </c>
      <c r="AY65" s="189"/>
      <c r="AZ65" s="92" t="str">
        <f t="shared" si="26"/>
        <v>Fuerte</v>
      </c>
      <c r="BA65" s="92"/>
      <c r="BB65" s="93" t="s">
        <v>322</v>
      </c>
      <c r="BC65" s="93"/>
      <c r="BD65" s="93" t="s">
        <v>323</v>
      </c>
      <c r="BE65" s="93"/>
      <c r="BF65" s="92" t="s">
        <v>70</v>
      </c>
      <c r="BG65" s="92"/>
      <c r="BH65" s="92" t="s">
        <v>70</v>
      </c>
      <c r="BI65" s="92"/>
      <c r="BJ65" s="92"/>
      <c r="BK65" s="92"/>
      <c r="BL65" s="218" t="s">
        <v>456</v>
      </c>
      <c r="BM65" s="219"/>
      <c r="BN65" s="15">
        <v>1</v>
      </c>
      <c r="BO65" s="180">
        <v>2</v>
      </c>
    </row>
    <row r="66" spans="9:67" ht="105" customHeight="1" x14ac:dyDescent="0.25">
      <c r="I66" s="193"/>
      <c r="J66" s="194"/>
      <c r="K66" s="194"/>
      <c r="L66" s="195"/>
      <c r="M66" s="93" t="s">
        <v>453</v>
      </c>
      <c r="N66" s="93"/>
      <c r="O66" s="93"/>
      <c r="P66" s="93"/>
      <c r="Q66" s="92" t="s">
        <v>203</v>
      </c>
      <c r="R66" s="92"/>
      <c r="S66" s="92">
        <v>15</v>
      </c>
      <c r="T66" s="92"/>
      <c r="U66" s="92"/>
      <c r="V66" s="92">
        <v>15</v>
      </c>
      <c r="W66" s="92"/>
      <c r="X66" s="92"/>
      <c r="Y66" s="92">
        <v>15</v>
      </c>
      <c r="Z66" s="92"/>
      <c r="AA66" s="92"/>
      <c r="AB66" s="92">
        <v>15</v>
      </c>
      <c r="AC66" s="92"/>
      <c r="AD66" s="92"/>
      <c r="AE66" s="92">
        <v>15</v>
      </c>
      <c r="AF66" s="92"/>
      <c r="AG66" s="92"/>
      <c r="AH66" s="92">
        <v>15</v>
      </c>
      <c r="AI66" s="92"/>
      <c r="AJ66" s="92"/>
      <c r="AK66" s="92">
        <v>10</v>
      </c>
      <c r="AL66" s="92"/>
      <c r="AM66" s="92"/>
      <c r="AN66" s="92" t="s">
        <v>200</v>
      </c>
      <c r="AO66" s="92"/>
      <c r="AP66" s="92"/>
      <c r="AR66" s="92">
        <f t="shared" si="22"/>
        <v>90</v>
      </c>
      <c r="AS66" s="92"/>
      <c r="AT66" s="189">
        <f t="shared" si="23"/>
        <v>1</v>
      </c>
      <c r="AU66" s="189"/>
      <c r="AV66" s="92" t="str">
        <f t="shared" si="24"/>
        <v>FUERTE</v>
      </c>
      <c r="AW66" s="92"/>
      <c r="AX66" s="189">
        <f t="shared" si="25"/>
        <v>1</v>
      </c>
      <c r="AY66" s="189"/>
      <c r="AZ66" s="92" t="str">
        <f t="shared" si="26"/>
        <v>Fuerte</v>
      </c>
      <c r="BA66" s="92"/>
      <c r="BB66" s="93" t="s">
        <v>322</v>
      </c>
      <c r="BC66" s="93"/>
      <c r="BD66" s="93" t="s">
        <v>323</v>
      </c>
      <c r="BE66" s="93"/>
      <c r="BF66" s="92" t="s">
        <v>70</v>
      </c>
      <c r="BG66" s="92"/>
      <c r="BH66" s="92" t="s">
        <v>70</v>
      </c>
      <c r="BI66" s="92"/>
      <c r="BJ66" s="92"/>
      <c r="BK66" s="92"/>
      <c r="BL66" s="220"/>
      <c r="BM66" s="221"/>
      <c r="BN66" s="15">
        <v>1</v>
      </c>
      <c r="BO66" s="181"/>
    </row>
    <row r="67" spans="9:67" ht="131.25" customHeight="1" x14ac:dyDescent="0.25">
      <c r="I67" s="190">
        <v>21</v>
      </c>
      <c r="J67" s="191"/>
      <c r="K67" s="191"/>
      <c r="L67" s="192"/>
      <c r="M67" s="186" t="s">
        <v>464</v>
      </c>
      <c r="N67" s="187"/>
      <c r="O67" s="187"/>
      <c r="P67" s="188"/>
      <c r="Q67" s="92" t="s">
        <v>203</v>
      </c>
      <c r="R67" s="92"/>
      <c r="S67" s="92">
        <v>15</v>
      </c>
      <c r="T67" s="92"/>
      <c r="U67" s="92"/>
      <c r="V67" s="92">
        <v>15</v>
      </c>
      <c r="W67" s="92"/>
      <c r="X67" s="92"/>
      <c r="Y67" s="92">
        <v>15</v>
      </c>
      <c r="Z67" s="92"/>
      <c r="AA67" s="92"/>
      <c r="AB67" s="92">
        <v>15</v>
      </c>
      <c r="AC67" s="92"/>
      <c r="AD67" s="92"/>
      <c r="AE67" s="92">
        <v>15</v>
      </c>
      <c r="AF67" s="92"/>
      <c r="AG67" s="92"/>
      <c r="AH67" s="92">
        <v>15</v>
      </c>
      <c r="AI67" s="92"/>
      <c r="AJ67" s="92"/>
      <c r="AK67" s="92">
        <v>10</v>
      </c>
      <c r="AL67" s="92"/>
      <c r="AM67" s="92"/>
      <c r="AN67" s="92" t="s">
        <v>200</v>
      </c>
      <c r="AO67" s="92"/>
      <c r="AP67" s="92"/>
      <c r="AR67" s="92">
        <f t="shared" si="22"/>
        <v>90</v>
      </c>
      <c r="AS67" s="92"/>
      <c r="AT67" s="189">
        <f t="shared" si="23"/>
        <v>1</v>
      </c>
      <c r="AU67" s="189"/>
      <c r="AV67" s="92" t="str">
        <f t="shared" si="24"/>
        <v>FUERTE</v>
      </c>
      <c r="AW67" s="92"/>
      <c r="AX67" s="189">
        <f t="shared" si="25"/>
        <v>1</v>
      </c>
      <c r="AY67" s="189"/>
      <c r="AZ67" s="92" t="str">
        <f t="shared" si="26"/>
        <v>Fuerte</v>
      </c>
      <c r="BA67" s="92"/>
      <c r="BB67" s="93" t="s">
        <v>322</v>
      </c>
      <c r="BC67" s="93"/>
      <c r="BD67" s="93" t="s">
        <v>323</v>
      </c>
      <c r="BE67" s="93"/>
      <c r="BF67" s="92" t="s">
        <v>70</v>
      </c>
      <c r="BG67" s="92"/>
      <c r="BH67" s="92" t="s">
        <v>70</v>
      </c>
      <c r="BI67" s="92"/>
      <c r="BJ67" s="92"/>
      <c r="BK67" s="92"/>
      <c r="BL67" s="218" t="s">
        <v>478</v>
      </c>
      <c r="BM67" s="219"/>
      <c r="BN67" s="34">
        <v>1</v>
      </c>
      <c r="BO67" s="180">
        <v>3</v>
      </c>
    </row>
    <row r="68" spans="9:67" ht="150" customHeight="1" x14ac:dyDescent="0.25">
      <c r="I68" s="196"/>
      <c r="J68" s="197"/>
      <c r="K68" s="197"/>
      <c r="L68" s="198"/>
      <c r="M68" s="186" t="s">
        <v>465</v>
      </c>
      <c r="N68" s="187"/>
      <c r="O68" s="187"/>
      <c r="P68" s="188"/>
      <c r="Q68" s="92" t="s">
        <v>203</v>
      </c>
      <c r="R68" s="92"/>
      <c r="S68" s="92">
        <v>15</v>
      </c>
      <c r="T68" s="92"/>
      <c r="U68" s="92"/>
      <c r="V68" s="92">
        <v>15</v>
      </c>
      <c r="W68" s="92"/>
      <c r="X68" s="92"/>
      <c r="Y68" s="92">
        <v>15</v>
      </c>
      <c r="Z68" s="92"/>
      <c r="AA68" s="92"/>
      <c r="AB68" s="92">
        <v>15</v>
      </c>
      <c r="AC68" s="92"/>
      <c r="AD68" s="92"/>
      <c r="AE68" s="92">
        <v>15</v>
      </c>
      <c r="AF68" s="92"/>
      <c r="AG68" s="92"/>
      <c r="AH68" s="92">
        <v>15</v>
      </c>
      <c r="AI68" s="92"/>
      <c r="AJ68" s="92"/>
      <c r="AK68" s="92">
        <v>10</v>
      </c>
      <c r="AL68" s="92"/>
      <c r="AM68" s="92"/>
      <c r="AN68" s="92" t="s">
        <v>200</v>
      </c>
      <c r="AO68" s="92"/>
      <c r="AP68" s="92"/>
      <c r="AR68" s="92">
        <f t="shared" ref="AR68:AR72" si="27">SUM(S68:AJ68)</f>
        <v>90</v>
      </c>
      <c r="AS68" s="92"/>
      <c r="AT68" s="189">
        <f t="shared" ref="AT68:AT72" si="28">(AR68*1)/90</f>
        <v>1</v>
      </c>
      <c r="AU68" s="189"/>
      <c r="AV68" s="92" t="str">
        <f t="shared" ref="AV68:AV72" si="29">IF(AT68&gt;=96%,"FUERTE",(IF(AT68&lt;=85%,"DEBIL","MODERADO")))</f>
        <v>FUERTE</v>
      </c>
      <c r="AW68" s="92"/>
      <c r="AX68" s="189">
        <f t="shared" ref="AX68:AX72" si="30">ROUNDUP(AVERAGEIF(AT62:AU68,"&gt;0"),1)</f>
        <v>1</v>
      </c>
      <c r="AY68" s="189"/>
      <c r="AZ68" s="92" t="str">
        <f t="shared" ref="AZ68:AZ72" si="31">IF(AX68&gt;96%,"Fuerte",IF(AX68&lt;50%,"Débil","Moderada"))</f>
        <v>Fuerte</v>
      </c>
      <c r="BA68" s="92"/>
      <c r="BB68" s="93" t="s">
        <v>322</v>
      </c>
      <c r="BC68" s="93"/>
      <c r="BD68" s="93" t="s">
        <v>323</v>
      </c>
      <c r="BE68" s="93"/>
      <c r="BF68" s="92" t="s">
        <v>70</v>
      </c>
      <c r="BG68" s="92"/>
      <c r="BH68" s="92" t="s">
        <v>70</v>
      </c>
      <c r="BI68" s="92"/>
      <c r="BJ68" s="92"/>
      <c r="BK68" s="92"/>
      <c r="BL68" s="223"/>
      <c r="BM68" s="224"/>
      <c r="BN68" s="34">
        <v>1</v>
      </c>
      <c r="BO68" s="201"/>
    </row>
    <row r="69" spans="9:67" ht="121.5" customHeight="1" x14ac:dyDescent="0.25">
      <c r="I69" s="196"/>
      <c r="J69" s="197"/>
      <c r="K69" s="197"/>
      <c r="L69" s="198"/>
      <c r="M69" s="186" t="s">
        <v>466</v>
      </c>
      <c r="N69" s="187"/>
      <c r="O69" s="187"/>
      <c r="P69" s="188"/>
      <c r="Q69" s="92" t="s">
        <v>203</v>
      </c>
      <c r="R69" s="92"/>
      <c r="S69" s="92">
        <v>15</v>
      </c>
      <c r="T69" s="92"/>
      <c r="U69" s="92"/>
      <c r="V69" s="92">
        <v>15</v>
      </c>
      <c r="W69" s="92"/>
      <c r="X69" s="92"/>
      <c r="Y69" s="92">
        <v>15</v>
      </c>
      <c r="Z69" s="92"/>
      <c r="AA69" s="92"/>
      <c r="AB69" s="92">
        <v>15</v>
      </c>
      <c r="AC69" s="92"/>
      <c r="AD69" s="92"/>
      <c r="AE69" s="92">
        <v>15</v>
      </c>
      <c r="AF69" s="92"/>
      <c r="AG69" s="92"/>
      <c r="AH69" s="92">
        <v>15</v>
      </c>
      <c r="AI69" s="92"/>
      <c r="AJ69" s="92"/>
      <c r="AK69" s="92">
        <v>10</v>
      </c>
      <c r="AL69" s="92"/>
      <c r="AM69" s="92"/>
      <c r="AN69" s="92" t="s">
        <v>200</v>
      </c>
      <c r="AO69" s="92"/>
      <c r="AP69" s="92"/>
      <c r="AR69" s="92">
        <f t="shared" si="27"/>
        <v>90</v>
      </c>
      <c r="AS69" s="92"/>
      <c r="AT69" s="189">
        <f t="shared" si="28"/>
        <v>1</v>
      </c>
      <c r="AU69" s="189"/>
      <c r="AV69" s="92" t="str">
        <f t="shared" si="29"/>
        <v>FUERTE</v>
      </c>
      <c r="AW69" s="92"/>
      <c r="AX69" s="189">
        <f t="shared" si="30"/>
        <v>1</v>
      </c>
      <c r="AY69" s="189"/>
      <c r="AZ69" s="92" t="str">
        <f t="shared" si="31"/>
        <v>Fuerte</v>
      </c>
      <c r="BA69" s="92"/>
      <c r="BB69" s="93" t="s">
        <v>322</v>
      </c>
      <c r="BC69" s="93"/>
      <c r="BD69" s="93" t="s">
        <v>323</v>
      </c>
      <c r="BE69" s="93"/>
      <c r="BF69" s="92" t="s">
        <v>70</v>
      </c>
      <c r="BG69" s="92"/>
      <c r="BH69" s="92" t="s">
        <v>70</v>
      </c>
      <c r="BI69" s="92"/>
      <c r="BJ69" s="92"/>
      <c r="BK69" s="92"/>
      <c r="BL69" s="223"/>
      <c r="BM69" s="224"/>
      <c r="BN69" s="34">
        <v>1</v>
      </c>
      <c r="BO69" s="201"/>
    </row>
    <row r="70" spans="9:67" ht="127.5" customHeight="1" x14ac:dyDescent="0.25">
      <c r="I70" s="196"/>
      <c r="J70" s="197"/>
      <c r="K70" s="197"/>
      <c r="L70" s="198"/>
      <c r="M70" s="186" t="s">
        <v>467</v>
      </c>
      <c r="N70" s="187"/>
      <c r="O70" s="187"/>
      <c r="P70" s="188"/>
      <c r="Q70" s="92" t="s">
        <v>203</v>
      </c>
      <c r="R70" s="92"/>
      <c r="S70" s="92">
        <v>15</v>
      </c>
      <c r="T70" s="92"/>
      <c r="U70" s="92"/>
      <c r="V70" s="92">
        <v>15</v>
      </c>
      <c r="W70" s="92"/>
      <c r="X70" s="92"/>
      <c r="Y70" s="92">
        <v>15</v>
      </c>
      <c r="Z70" s="92"/>
      <c r="AA70" s="92"/>
      <c r="AB70" s="92">
        <v>15</v>
      </c>
      <c r="AC70" s="92"/>
      <c r="AD70" s="92"/>
      <c r="AE70" s="92">
        <v>15</v>
      </c>
      <c r="AF70" s="92"/>
      <c r="AG70" s="92"/>
      <c r="AH70" s="92">
        <v>15</v>
      </c>
      <c r="AI70" s="92"/>
      <c r="AJ70" s="92"/>
      <c r="AK70" s="92">
        <v>10</v>
      </c>
      <c r="AL70" s="92"/>
      <c r="AM70" s="92"/>
      <c r="AN70" s="92" t="s">
        <v>200</v>
      </c>
      <c r="AO70" s="92"/>
      <c r="AP70" s="92"/>
      <c r="AR70" s="92">
        <f t="shared" si="27"/>
        <v>90</v>
      </c>
      <c r="AS70" s="92"/>
      <c r="AT70" s="189">
        <f t="shared" si="28"/>
        <v>1</v>
      </c>
      <c r="AU70" s="189"/>
      <c r="AV70" s="92" t="str">
        <f t="shared" si="29"/>
        <v>FUERTE</v>
      </c>
      <c r="AW70" s="92"/>
      <c r="AX70" s="189">
        <f t="shared" si="30"/>
        <v>1</v>
      </c>
      <c r="AY70" s="189"/>
      <c r="AZ70" s="92" t="str">
        <f t="shared" si="31"/>
        <v>Fuerte</v>
      </c>
      <c r="BA70" s="92"/>
      <c r="BB70" s="93" t="s">
        <v>322</v>
      </c>
      <c r="BC70" s="93"/>
      <c r="BD70" s="93" t="s">
        <v>323</v>
      </c>
      <c r="BE70" s="93"/>
      <c r="BF70" s="92" t="s">
        <v>70</v>
      </c>
      <c r="BG70" s="92"/>
      <c r="BH70" s="92" t="s">
        <v>70</v>
      </c>
      <c r="BI70" s="92"/>
      <c r="BJ70" s="92"/>
      <c r="BK70" s="92"/>
      <c r="BL70" s="223"/>
      <c r="BM70" s="224"/>
      <c r="BN70" s="34">
        <v>1</v>
      </c>
      <c r="BO70" s="201"/>
    </row>
    <row r="71" spans="9:67" ht="183.75" customHeight="1" x14ac:dyDescent="0.25">
      <c r="I71" s="196"/>
      <c r="J71" s="197"/>
      <c r="K71" s="197"/>
      <c r="L71" s="198"/>
      <c r="M71" s="186" t="s">
        <v>477</v>
      </c>
      <c r="N71" s="187"/>
      <c r="O71" s="187"/>
      <c r="P71" s="188"/>
      <c r="Q71" s="92" t="s">
        <v>203</v>
      </c>
      <c r="R71" s="92"/>
      <c r="S71" s="92">
        <v>15</v>
      </c>
      <c r="T71" s="92"/>
      <c r="U71" s="92"/>
      <c r="V71" s="92">
        <v>15</v>
      </c>
      <c r="W71" s="92"/>
      <c r="X71" s="92"/>
      <c r="Y71" s="92">
        <v>15</v>
      </c>
      <c r="Z71" s="92"/>
      <c r="AA71" s="92"/>
      <c r="AB71" s="92">
        <v>15</v>
      </c>
      <c r="AC71" s="92"/>
      <c r="AD71" s="92"/>
      <c r="AE71" s="92">
        <v>15</v>
      </c>
      <c r="AF71" s="92"/>
      <c r="AG71" s="92"/>
      <c r="AH71" s="92">
        <v>15</v>
      </c>
      <c r="AI71" s="92"/>
      <c r="AJ71" s="92"/>
      <c r="AK71" s="92">
        <v>10</v>
      </c>
      <c r="AL71" s="92"/>
      <c r="AM71" s="92"/>
      <c r="AN71" s="92" t="s">
        <v>200</v>
      </c>
      <c r="AO71" s="92"/>
      <c r="AP71" s="92"/>
      <c r="AR71" s="92">
        <f t="shared" si="27"/>
        <v>90</v>
      </c>
      <c r="AS71" s="92"/>
      <c r="AT71" s="189">
        <f t="shared" si="28"/>
        <v>1</v>
      </c>
      <c r="AU71" s="189"/>
      <c r="AV71" s="92" t="str">
        <f t="shared" si="29"/>
        <v>FUERTE</v>
      </c>
      <c r="AW71" s="92"/>
      <c r="AX71" s="189">
        <f t="shared" si="30"/>
        <v>1</v>
      </c>
      <c r="AY71" s="189"/>
      <c r="AZ71" s="92" t="str">
        <f t="shared" si="31"/>
        <v>Fuerte</v>
      </c>
      <c r="BA71" s="92"/>
      <c r="BB71" s="93" t="s">
        <v>322</v>
      </c>
      <c r="BC71" s="93"/>
      <c r="BD71" s="93" t="s">
        <v>323</v>
      </c>
      <c r="BE71" s="93"/>
      <c r="BF71" s="92" t="s">
        <v>70</v>
      </c>
      <c r="BG71" s="92"/>
      <c r="BH71" s="92" t="s">
        <v>70</v>
      </c>
      <c r="BI71" s="92"/>
      <c r="BJ71" s="92"/>
      <c r="BK71" s="92"/>
      <c r="BL71" s="223"/>
      <c r="BM71" s="224"/>
      <c r="BN71" s="34">
        <v>1</v>
      </c>
      <c r="BO71" s="201"/>
    </row>
    <row r="72" spans="9:67" ht="140.25" customHeight="1" x14ac:dyDescent="0.25">
      <c r="I72" s="193"/>
      <c r="J72" s="194"/>
      <c r="K72" s="194"/>
      <c r="L72" s="195"/>
      <c r="M72" s="186" t="s">
        <v>469</v>
      </c>
      <c r="N72" s="187"/>
      <c r="O72" s="187"/>
      <c r="P72" s="188"/>
      <c r="Q72" s="92" t="s">
        <v>203</v>
      </c>
      <c r="R72" s="92"/>
      <c r="S72" s="92">
        <v>15</v>
      </c>
      <c r="T72" s="92"/>
      <c r="U72" s="92"/>
      <c r="V72" s="92">
        <v>15</v>
      </c>
      <c r="W72" s="92"/>
      <c r="X72" s="92"/>
      <c r="Y72" s="92">
        <v>15</v>
      </c>
      <c r="Z72" s="92"/>
      <c r="AA72" s="92"/>
      <c r="AB72" s="92">
        <v>15</v>
      </c>
      <c r="AC72" s="92"/>
      <c r="AD72" s="92"/>
      <c r="AE72" s="92">
        <v>15</v>
      </c>
      <c r="AF72" s="92"/>
      <c r="AG72" s="92"/>
      <c r="AH72" s="92">
        <v>15</v>
      </c>
      <c r="AI72" s="92"/>
      <c r="AJ72" s="92"/>
      <c r="AK72" s="92">
        <v>10</v>
      </c>
      <c r="AL72" s="92"/>
      <c r="AM72" s="92"/>
      <c r="AN72" s="92" t="s">
        <v>200</v>
      </c>
      <c r="AO72" s="92"/>
      <c r="AP72" s="92"/>
      <c r="AR72" s="92">
        <f t="shared" si="27"/>
        <v>90</v>
      </c>
      <c r="AS72" s="92"/>
      <c r="AT72" s="189">
        <f t="shared" si="28"/>
        <v>1</v>
      </c>
      <c r="AU72" s="189"/>
      <c r="AV72" s="92" t="str">
        <f t="shared" si="29"/>
        <v>FUERTE</v>
      </c>
      <c r="AW72" s="92"/>
      <c r="AX72" s="189">
        <f t="shared" si="30"/>
        <v>1</v>
      </c>
      <c r="AY72" s="189"/>
      <c r="AZ72" s="92" t="str">
        <f t="shared" si="31"/>
        <v>Fuerte</v>
      </c>
      <c r="BA72" s="92"/>
      <c r="BB72" s="93" t="s">
        <v>322</v>
      </c>
      <c r="BC72" s="93"/>
      <c r="BD72" s="93" t="s">
        <v>323</v>
      </c>
      <c r="BE72" s="93"/>
      <c r="BF72" s="92" t="s">
        <v>70</v>
      </c>
      <c r="BG72" s="92"/>
      <c r="BH72" s="92" t="s">
        <v>70</v>
      </c>
      <c r="BI72" s="92"/>
      <c r="BJ72" s="92"/>
      <c r="BK72" s="92"/>
      <c r="BL72" s="220"/>
      <c r="BM72" s="221"/>
      <c r="BN72" s="34">
        <v>1</v>
      </c>
      <c r="BO72" s="181"/>
    </row>
    <row r="73" spans="9:67" ht="105.75" customHeight="1" x14ac:dyDescent="0.25">
      <c r="I73" s="92">
        <v>22</v>
      </c>
      <c r="J73" s="92"/>
      <c r="K73" s="92"/>
      <c r="L73" s="92"/>
      <c r="M73" s="186" t="s">
        <v>512</v>
      </c>
      <c r="N73" s="187"/>
      <c r="O73" s="187"/>
      <c r="P73" s="188"/>
      <c r="Q73" s="92" t="s">
        <v>203</v>
      </c>
      <c r="R73" s="92"/>
      <c r="S73" s="92">
        <v>15</v>
      </c>
      <c r="T73" s="92"/>
      <c r="U73" s="92"/>
      <c r="V73" s="92">
        <v>15</v>
      </c>
      <c r="W73" s="92"/>
      <c r="X73" s="92"/>
      <c r="Y73" s="92">
        <v>15</v>
      </c>
      <c r="Z73" s="92"/>
      <c r="AA73" s="92"/>
      <c r="AB73" s="92">
        <v>15</v>
      </c>
      <c r="AC73" s="92"/>
      <c r="AD73" s="92"/>
      <c r="AE73" s="92">
        <v>15</v>
      </c>
      <c r="AF73" s="92"/>
      <c r="AG73" s="92"/>
      <c r="AH73" s="92">
        <v>15</v>
      </c>
      <c r="AI73" s="92"/>
      <c r="AJ73" s="92"/>
      <c r="AK73" s="92">
        <v>10</v>
      </c>
      <c r="AL73" s="92"/>
      <c r="AM73" s="92"/>
      <c r="AN73" s="92" t="s">
        <v>200</v>
      </c>
      <c r="AO73" s="92"/>
      <c r="AP73" s="92"/>
      <c r="AR73" s="92">
        <f t="shared" ref="AR73:AR75" si="32">SUM(S73:AJ73)</f>
        <v>90</v>
      </c>
      <c r="AS73" s="92"/>
      <c r="AT73" s="189">
        <f t="shared" ref="AT73:AT75" si="33">(AR73*1)/90</f>
        <v>1</v>
      </c>
      <c r="AU73" s="189"/>
      <c r="AV73" s="92" t="str">
        <f t="shared" ref="AV73:AV75" si="34">IF(AT73&gt;=96%,"FUERTE",(IF(AT73&lt;=85%,"DEBIL","MODERADO")))</f>
        <v>FUERTE</v>
      </c>
      <c r="AW73" s="92"/>
      <c r="AX73" s="189">
        <f t="shared" ref="AX73:AX75" si="35">ROUNDUP(AVERAGEIF(AT67:AU73,"&gt;0"),1)</f>
        <v>1</v>
      </c>
      <c r="AY73" s="189"/>
      <c r="AZ73" s="92" t="str">
        <f t="shared" ref="AZ73:AZ75" si="36">IF(AX73&gt;96%,"Fuerte",IF(AX73&lt;50%,"Débil","Moderada"))</f>
        <v>Fuerte</v>
      </c>
      <c r="BA73" s="92"/>
      <c r="BB73" s="93" t="s">
        <v>322</v>
      </c>
      <c r="BC73" s="93"/>
      <c r="BD73" s="93" t="s">
        <v>323</v>
      </c>
      <c r="BE73" s="93"/>
      <c r="BF73" s="92" t="s">
        <v>70</v>
      </c>
      <c r="BG73" s="92"/>
      <c r="BH73" s="92" t="s">
        <v>70</v>
      </c>
      <c r="BI73" s="92"/>
      <c r="BJ73" s="92"/>
      <c r="BK73" s="92"/>
      <c r="BL73" s="145" t="s">
        <v>514</v>
      </c>
      <c r="BM73" s="146"/>
      <c r="BN73" s="19">
        <v>1</v>
      </c>
      <c r="BO73" s="19">
        <v>1</v>
      </c>
    </row>
    <row r="74" spans="9:67" ht="149.1" customHeight="1" x14ac:dyDescent="0.25">
      <c r="I74" s="228">
        <v>23</v>
      </c>
      <c r="J74" s="228"/>
      <c r="K74" s="228"/>
      <c r="L74" s="228"/>
      <c r="M74" s="186" t="s">
        <v>518</v>
      </c>
      <c r="N74" s="187"/>
      <c r="O74" s="187"/>
      <c r="P74" s="188"/>
      <c r="Q74" s="92" t="s">
        <v>203</v>
      </c>
      <c r="R74" s="92"/>
      <c r="S74" s="92">
        <v>15</v>
      </c>
      <c r="T74" s="92"/>
      <c r="U74" s="92"/>
      <c r="V74" s="92">
        <v>15</v>
      </c>
      <c r="W74" s="92"/>
      <c r="X74" s="92"/>
      <c r="Y74" s="92">
        <v>15</v>
      </c>
      <c r="Z74" s="92"/>
      <c r="AA74" s="92"/>
      <c r="AB74" s="92">
        <v>15</v>
      </c>
      <c r="AC74" s="92"/>
      <c r="AD74" s="92"/>
      <c r="AE74" s="92">
        <v>15</v>
      </c>
      <c r="AF74" s="92"/>
      <c r="AG74" s="92"/>
      <c r="AH74" s="92">
        <v>15</v>
      </c>
      <c r="AI74" s="92"/>
      <c r="AJ74" s="92"/>
      <c r="AK74" s="92">
        <v>10</v>
      </c>
      <c r="AL74" s="92"/>
      <c r="AM74" s="92"/>
      <c r="AN74" s="92" t="s">
        <v>200</v>
      </c>
      <c r="AO74" s="92"/>
      <c r="AP74" s="92"/>
      <c r="AR74" s="92">
        <f t="shared" si="32"/>
        <v>90</v>
      </c>
      <c r="AS74" s="92"/>
      <c r="AT74" s="189">
        <f t="shared" si="33"/>
        <v>1</v>
      </c>
      <c r="AU74" s="189"/>
      <c r="AV74" s="92" t="str">
        <f t="shared" si="34"/>
        <v>FUERTE</v>
      </c>
      <c r="AW74" s="92"/>
      <c r="AX74" s="189">
        <f t="shared" si="35"/>
        <v>1</v>
      </c>
      <c r="AY74" s="189"/>
      <c r="AZ74" s="92" t="str">
        <f t="shared" si="36"/>
        <v>Fuerte</v>
      </c>
      <c r="BA74" s="92"/>
      <c r="BB74" s="93" t="s">
        <v>322</v>
      </c>
      <c r="BC74" s="93"/>
      <c r="BD74" s="93" t="s">
        <v>323</v>
      </c>
      <c r="BE74" s="93"/>
      <c r="BF74" s="92" t="s">
        <v>70</v>
      </c>
      <c r="BG74" s="92"/>
      <c r="BH74" s="92" t="s">
        <v>70</v>
      </c>
      <c r="BI74" s="92"/>
      <c r="BJ74" s="92"/>
      <c r="BK74" s="92"/>
      <c r="BL74" s="145" t="s">
        <v>514</v>
      </c>
      <c r="BM74" s="146"/>
      <c r="BN74" s="19">
        <v>1</v>
      </c>
      <c r="BO74" s="19">
        <v>1</v>
      </c>
    </row>
    <row r="75" spans="9:67" ht="207.95" customHeight="1" x14ac:dyDescent="0.25">
      <c r="I75" s="228">
        <v>23</v>
      </c>
      <c r="J75" s="228"/>
      <c r="K75" s="228"/>
      <c r="L75" s="228"/>
      <c r="M75" s="186" t="s">
        <v>523</v>
      </c>
      <c r="N75" s="187"/>
      <c r="O75" s="187"/>
      <c r="P75" s="188"/>
      <c r="Q75" s="92" t="s">
        <v>203</v>
      </c>
      <c r="R75" s="92"/>
      <c r="S75" s="92">
        <v>15</v>
      </c>
      <c r="T75" s="92"/>
      <c r="U75" s="92"/>
      <c r="V75" s="92">
        <v>15</v>
      </c>
      <c r="W75" s="92"/>
      <c r="X75" s="92"/>
      <c r="Y75" s="92">
        <v>15</v>
      </c>
      <c r="Z75" s="92"/>
      <c r="AA75" s="92"/>
      <c r="AB75" s="92">
        <v>15</v>
      </c>
      <c r="AC75" s="92"/>
      <c r="AD75" s="92"/>
      <c r="AE75" s="92">
        <v>15</v>
      </c>
      <c r="AF75" s="92"/>
      <c r="AG75" s="92"/>
      <c r="AH75" s="92">
        <v>15</v>
      </c>
      <c r="AI75" s="92"/>
      <c r="AJ75" s="92"/>
      <c r="AK75" s="92">
        <v>10</v>
      </c>
      <c r="AL75" s="92"/>
      <c r="AM75" s="92"/>
      <c r="AN75" s="92" t="s">
        <v>200</v>
      </c>
      <c r="AO75" s="92"/>
      <c r="AP75" s="92"/>
      <c r="AR75" s="92">
        <f t="shared" si="32"/>
        <v>90</v>
      </c>
      <c r="AS75" s="92"/>
      <c r="AT75" s="189">
        <f t="shared" si="33"/>
        <v>1</v>
      </c>
      <c r="AU75" s="189"/>
      <c r="AV75" s="92" t="str">
        <f t="shared" si="34"/>
        <v>FUERTE</v>
      </c>
      <c r="AW75" s="92"/>
      <c r="AX75" s="189">
        <f t="shared" si="35"/>
        <v>1</v>
      </c>
      <c r="AY75" s="189"/>
      <c r="AZ75" s="92" t="str">
        <f t="shared" si="36"/>
        <v>Fuerte</v>
      </c>
      <c r="BA75" s="92"/>
      <c r="BB75" s="93" t="s">
        <v>322</v>
      </c>
      <c r="BC75" s="93"/>
      <c r="BD75" s="93" t="s">
        <v>323</v>
      </c>
      <c r="BE75" s="93"/>
      <c r="BF75" s="92" t="s">
        <v>70</v>
      </c>
      <c r="BG75" s="92"/>
      <c r="BH75" s="92" t="s">
        <v>70</v>
      </c>
      <c r="BI75" s="92"/>
      <c r="BJ75" s="92"/>
      <c r="BK75" s="92"/>
      <c r="BL75" s="145" t="s">
        <v>514</v>
      </c>
      <c r="BM75" s="146"/>
      <c r="BN75" s="19">
        <v>1</v>
      </c>
      <c r="BO75" s="19">
        <v>1</v>
      </c>
    </row>
    <row r="76" spans="9:67" ht="207.95" customHeight="1" x14ac:dyDescent="0.25">
      <c r="I76" s="203">
        <v>24</v>
      </c>
      <c r="J76" s="204"/>
      <c r="K76" s="204"/>
      <c r="L76" s="205"/>
      <c r="M76" s="186" t="str">
        <f>+'[1]MAPA DE RIESGOS'!P126</f>
        <v>El Profesional líder de gestión documental de la Subdirección Administrativa, adelantará con la Dirección de Gestión del cobro, reuniones mensuales para verificar el avance de la organización de los expedientes de cobro coactivo y transporte publico,  dejando como registro las memorias de los seguimientos junto a la presentación en power point</v>
      </c>
      <c r="N76" s="187"/>
      <c r="O76" s="187"/>
      <c r="P76" s="188"/>
      <c r="Q76" s="145" t="s">
        <v>203</v>
      </c>
      <c r="R76" s="147"/>
      <c r="S76" s="145">
        <v>15</v>
      </c>
      <c r="T76" s="146"/>
      <c r="U76" s="147"/>
      <c r="V76" s="145">
        <v>15</v>
      </c>
      <c r="W76" s="146"/>
      <c r="X76" s="147"/>
      <c r="Y76" s="145">
        <v>15</v>
      </c>
      <c r="Z76" s="146"/>
      <c r="AA76" s="147"/>
      <c r="AB76" s="145">
        <v>10</v>
      </c>
      <c r="AC76" s="146"/>
      <c r="AD76" s="147"/>
      <c r="AE76" s="145">
        <v>15</v>
      </c>
      <c r="AF76" s="146"/>
      <c r="AG76" s="147"/>
      <c r="AH76" s="145">
        <v>15</v>
      </c>
      <c r="AI76" s="146"/>
      <c r="AJ76" s="147"/>
      <c r="AK76" s="92">
        <v>10</v>
      </c>
      <c r="AL76" s="92"/>
      <c r="AM76" s="92"/>
      <c r="AN76" s="92" t="s">
        <v>200</v>
      </c>
      <c r="AO76" s="92"/>
      <c r="AP76" s="92"/>
      <c r="AR76" s="92">
        <f t="shared" ref="AR76" si="37">SUM(S76:AJ76)</f>
        <v>85</v>
      </c>
      <c r="AS76" s="92"/>
      <c r="AT76" s="189">
        <f t="shared" ref="AT76" si="38">(AR76*1)/90</f>
        <v>0.94444444444444442</v>
      </c>
      <c r="AU76" s="189"/>
      <c r="AV76" s="92" t="str">
        <f t="shared" ref="AV76" si="39">IF(AT76&gt;=96%,"FUERTE",(IF(AT76&lt;=85%,"DEBIL","MODERADO")))</f>
        <v>MODERADO</v>
      </c>
      <c r="AW76" s="92"/>
      <c r="AX76" s="189">
        <f t="shared" ref="AX76" si="40">ROUNDUP(AVERAGEIF(AT70:AU76,"&gt;0"),1)</f>
        <v>1</v>
      </c>
      <c r="AY76" s="189"/>
      <c r="AZ76" s="92" t="str">
        <f t="shared" ref="AZ76" si="41">IF(AX76&gt;96%,"Fuerte",IF(AX76&lt;50%,"Débil","Moderada"))</f>
        <v>Fuerte</v>
      </c>
      <c r="BA76" s="92"/>
      <c r="BB76" s="93" t="s">
        <v>322</v>
      </c>
      <c r="BC76" s="93"/>
      <c r="BD76" s="93" t="s">
        <v>323</v>
      </c>
      <c r="BE76" s="93"/>
      <c r="BF76" s="92" t="s">
        <v>70</v>
      </c>
      <c r="BG76" s="92"/>
      <c r="BH76" s="92" t="s">
        <v>70</v>
      </c>
      <c r="BI76" s="92"/>
      <c r="BJ76" s="92"/>
      <c r="BK76" s="92"/>
      <c r="BL76" s="190" t="s">
        <v>569</v>
      </c>
      <c r="BM76" s="192"/>
      <c r="BN76" s="19">
        <v>1</v>
      </c>
      <c r="BO76" s="199">
        <v>2</v>
      </c>
    </row>
    <row r="77" spans="9:67" ht="207.95" customHeight="1" x14ac:dyDescent="0.25">
      <c r="I77" s="206"/>
      <c r="J77" s="207"/>
      <c r="K77" s="207"/>
      <c r="L77" s="208"/>
      <c r="M77" s="186" t="s">
        <v>568</v>
      </c>
      <c r="N77" s="187"/>
      <c r="O77" s="187"/>
      <c r="P77" s="188"/>
      <c r="Q77" s="145" t="s">
        <v>203</v>
      </c>
      <c r="R77" s="147"/>
      <c r="S77" s="145">
        <v>15</v>
      </c>
      <c r="T77" s="146"/>
      <c r="U77" s="147"/>
      <c r="V77" s="145">
        <v>15</v>
      </c>
      <c r="W77" s="146"/>
      <c r="X77" s="147"/>
      <c r="Y77" s="145">
        <v>15</v>
      </c>
      <c r="Z77" s="146"/>
      <c r="AA77" s="147"/>
      <c r="AB77" s="145">
        <v>15</v>
      </c>
      <c r="AC77" s="146"/>
      <c r="AD77" s="147"/>
      <c r="AE77" s="145">
        <v>10</v>
      </c>
      <c r="AF77" s="146"/>
      <c r="AG77" s="147"/>
      <c r="AH77" s="145">
        <v>15</v>
      </c>
      <c r="AI77" s="146"/>
      <c r="AJ77" s="147"/>
      <c r="AK77" s="145">
        <v>15</v>
      </c>
      <c r="AL77" s="146"/>
      <c r="AM77" s="147"/>
      <c r="AN77" s="92" t="s">
        <v>200</v>
      </c>
      <c r="AO77" s="92"/>
      <c r="AP77" s="92"/>
      <c r="AR77" s="92">
        <f t="shared" ref="AR77:AR78" si="42">SUM(S77:AJ77)</f>
        <v>85</v>
      </c>
      <c r="AS77" s="92"/>
      <c r="AT77" s="189">
        <f t="shared" ref="AT77:AT78" si="43">(AR77*1)/90</f>
        <v>0.94444444444444442</v>
      </c>
      <c r="AU77" s="189"/>
      <c r="AV77" s="92" t="str">
        <f t="shared" ref="AV77:AV78" si="44">IF(AT77&gt;=96%,"FUERTE",(IF(AT77&lt;=85%,"DEBIL","MODERADO")))</f>
        <v>MODERADO</v>
      </c>
      <c r="AW77" s="92"/>
      <c r="AX77" s="189">
        <f t="shared" ref="AX77:AX78" si="45">ROUNDUP(AVERAGEIF(AT71:AU77,"&gt;0"),1)</f>
        <v>1</v>
      </c>
      <c r="AY77" s="189"/>
      <c r="AZ77" s="92" t="str">
        <f t="shared" ref="AZ77:AZ78" si="46">IF(AX77&gt;96%,"Fuerte",IF(AX77&lt;50%,"Débil","Moderada"))</f>
        <v>Fuerte</v>
      </c>
      <c r="BA77" s="92"/>
      <c r="BB77" s="93" t="s">
        <v>322</v>
      </c>
      <c r="BC77" s="93"/>
      <c r="BD77" s="93" t="s">
        <v>323</v>
      </c>
      <c r="BE77" s="93"/>
      <c r="BF77" s="92" t="s">
        <v>70</v>
      </c>
      <c r="BG77" s="92"/>
      <c r="BH77" s="92" t="s">
        <v>70</v>
      </c>
      <c r="BI77" s="92"/>
      <c r="BJ77" s="92"/>
      <c r="BK77" s="92"/>
      <c r="BL77" s="193"/>
      <c r="BM77" s="195"/>
      <c r="BN77" s="19">
        <v>1</v>
      </c>
      <c r="BO77" s="200"/>
    </row>
    <row r="78" spans="9:67" ht="207.95" customHeight="1" x14ac:dyDescent="0.25">
      <c r="I78" s="202">
        <v>25</v>
      </c>
      <c r="J78" s="202"/>
      <c r="K78" s="202"/>
      <c r="L78" s="202"/>
      <c r="M78" s="186" t="str">
        <f>+'[1]MAPA DE RIESGOS'!P129</f>
        <v>La  subdirectora administrativa solicitará de manera mensual a la Oficina de Tecnologías de la Información un reporte de todos los cambios y accesos que realizaron los usuarios administradores del Gestor Documental por debajo de la base de datos, con el fin de detectar anomalías en los accesos de los usuarios.</v>
      </c>
      <c r="N78" s="187"/>
      <c r="O78" s="187"/>
      <c r="P78" s="188"/>
      <c r="Q78" s="92" t="s">
        <v>203</v>
      </c>
      <c r="R78" s="92"/>
      <c r="S78" s="92">
        <v>15</v>
      </c>
      <c r="T78" s="92"/>
      <c r="U78" s="92"/>
      <c r="V78" s="92">
        <v>15</v>
      </c>
      <c r="W78" s="92"/>
      <c r="X78" s="92"/>
      <c r="Y78" s="92">
        <v>15</v>
      </c>
      <c r="Z78" s="92"/>
      <c r="AA78" s="92"/>
      <c r="AB78" s="145">
        <v>15</v>
      </c>
      <c r="AC78" s="146"/>
      <c r="AD78" s="147"/>
      <c r="AE78" s="145">
        <v>10</v>
      </c>
      <c r="AF78" s="146"/>
      <c r="AG78" s="147"/>
      <c r="AH78" s="145">
        <v>15</v>
      </c>
      <c r="AI78" s="146"/>
      <c r="AJ78" s="147"/>
      <c r="AK78" s="145">
        <v>15</v>
      </c>
      <c r="AL78" s="146"/>
      <c r="AM78" s="147"/>
      <c r="AN78" s="92" t="s">
        <v>200</v>
      </c>
      <c r="AO78" s="92"/>
      <c r="AP78" s="92"/>
      <c r="AR78" s="92">
        <f t="shared" si="42"/>
        <v>85</v>
      </c>
      <c r="AS78" s="92"/>
      <c r="AT78" s="189">
        <f t="shared" si="43"/>
        <v>0.94444444444444442</v>
      </c>
      <c r="AU78" s="189"/>
      <c r="AV78" s="92" t="str">
        <f t="shared" si="44"/>
        <v>MODERADO</v>
      </c>
      <c r="AW78" s="92"/>
      <c r="AX78" s="189">
        <f t="shared" si="45"/>
        <v>1</v>
      </c>
      <c r="AY78" s="189"/>
      <c r="AZ78" s="92" t="str">
        <f t="shared" si="46"/>
        <v>Fuerte</v>
      </c>
      <c r="BA78" s="92"/>
      <c r="BB78" s="93" t="s">
        <v>322</v>
      </c>
      <c r="BC78" s="93"/>
      <c r="BD78" s="93" t="s">
        <v>323</v>
      </c>
      <c r="BE78" s="93"/>
      <c r="BF78" s="92" t="s">
        <v>70</v>
      </c>
      <c r="BG78" s="92"/>
      <c r="BH78" s="92" t="s">
        <v>70</v>
      </c>
      <c r="BI78" s="92"/>
      <c r="BJ78" s="92"/>
      <c r="BK78" s="92"/>
      <c r="BL78" s="145" t="s">
        <v>514</v>
      </c>
      <c r="BM78" s="146"/>
      <c r="BN78" s="19">
        <v>1</v>
      </c>
      <c r="BO78" s="19">
        <v>1</v>
      </c>
    </row>
    <row r="79" spans="9:67" ht="102" customHeight="1" x14ac:dyDescent="0.25">
      <c r="I79" s="202">
        <v>26</v>
      </c>
      <c r="J79" s="202"/>
      <c r="K79" s="202"/>
      <c r="L79" s="202"/>
      <c r="M79" s="186" t="s">
        <v>556</v>
      </c>
      <c r="N79" s="187"/>
      <c r="O79" s="187"/>
      <c r="P79" s="188"/>
      <c r="Q79" s="145" t="s">
        <v>203</v>
      </c>
      <c r="R79" s="147"/>
      <c r="S79" s="145">
        <v>15</v>
      </c>
      <c r="T79" s="146"/>
      <c r="U79" s="147"/>
      <c r="V79" s="145">
        <v>15</v>
      </c>
      <c r="W79" s="146"/>
      <c r="X79" s="147"/>
      <c r="Y79" s="145">
        <v>15</v>
      </c>
      <c r="Z79" s="146"/>
      <c r="AA79" s="147"/>
      <c r="AB79" s="145">
        <v>15</v>
      </c>
      <c r="AC79" s="146"/>
      <c r="AD79" s="147"/>
      <c r="AE79" s="145">
        <v>15</v>
      </c>
      <c r="AF79" s="146"/>
      <c r="AG79" s="147"/>
      <c r="AH79" s="145">
        <v>15</v>
      </c>
      <c r="AI79" s="146"/>
      <c r="AJ79" s="147"/>
      <c r="AK79" s="145">
        <v>10</v>
      </c>
      <c r="AL79" s="146"/>
      <c r="AM79" s="147"/>
      <c r="AN79" s="92" t="s">
        <v>200</v>
      </c>
      <c r="AO79" s="92"/>
      <c r="AP79" s="92"/>
      <c r="AR79" s="92">
        <f t="shared" ref="AR79:AR82" si="47">SUM(S79:AJ79)</f>
        <v>90</v>
      </c>
      <c r="AS79" s="92"/>
      <c r="AT79" s="189">
        <f t="shared" ref="AT79:AT82" si="48">(AR79*1)/90</f>
        <v>1</v>
      </c>
      <c r="AU79" s="189"/>
      <c r="AV79" s="92" t="str">
        <f t="shared" ref="AV79:AV82" si="49">IF(AT79&gt;=96%,"FUERTE",(IF(AT79&lt;=85%,"DEBIL","MODERADO")))</f>
        <v>FUERTE</v>
      </c>
      <c r="AW79" s="92"/>
      <c r="AX79" s="189">
        <f t="shared" ref="AX79:AX82" si="50">ROUNDUP(AVERAGEIF(AT73:AU79,"&gt;0"),1)</f>
        <v>1</v>
      </c>
      <c r="AY79" s="189"/>
      <c r="AZ79" s="92" t="str">
        <f t="shared" ref="AZ79:AZ82" si="51">IF(AX79&gt;96%,"Fuerte",IF(AX79&lt;50%,"Débil","Moderada"))</f>
        <v>Fuerte</v>
      </c>
      <c r="BA79" s="92"/>
      <c r="BB79" s="93" t="s">
        <v>322</v>
      </c>
      <c r="BC79" s="93"/>
      <c r="BD79" s="93" t="s">
        <v>323</v>
      </c>
      <c r="BE79" s="93"/>
      <c r="BF79" s="92" t="s">
        <v>70</v>
      </c>
      <c r="BG79" s="92"/>
      <c r="BH79" s="92" t="s">
        <v>70</v>
      </c>
      <c r="BI79" s="92"/>
      <c r="BJ79" s="92"/>
      <c r="BK79" s="92"/>
      <c r="BL79" s="190" t="s">
        <v>570</v>
      </c>
      <c r="BM79" s="191"/>
      <c r="BN79" s="36">
        <v>1</v>
      </c>
      <c r="BO79" s="180">
        <v>3</v>
      </c>
    </row>
    <row r="80" spans="9:67" ht="114" customHeight="1" x14ac:dyDescent="0.25">
      <c r="I80" s="202"/>
      <c r="J80" s="202"/>
      <c r="K80" s="202"/>
      <c r="L80" s="202"/>
      <c r="M80" s="186" t="s">
        <v>557</v>
      </c>
      <c r="N80" s="187"/>
      <c r="O80" s="187"/>
      <c r="P80" s="188"/>
      <c r="Q80" s="145" t="s">
        <v>203</v>
      </c>
      <c r="R80" s="147"/>
      <c r="S80" s="145">
        <v>15</v>
      </c>
      <c r="T80" s="146"/>
      <c r="U80" s="147"/>
      <c r="V80" s="145">
        <v>15</v>
      </c>
      <c r="W80" s="146"/>
      <c r="X80" s="147"/>
      <c r="Y80" s="145">
        <v>15</v>
      </c>
      <c r="Z80" s="146"/>
      <c r="AA80" s="147"/>
      <c r="AB80" s="145">
        <v>15</v>
      </c>
      <c r="AC80" s="146"/>
      <c r="AD80" s="147"/>
      <c r="AE80" s="145">
        <v>15</v>
      </c>
      <c r="AF80" s="146"/>
      <c r="AG80" s="147"/>
      <c r="AH80" s="145">
        <v>15</v>
      </c>
      <c r="AI80" s="146"/>
      <c r="AJ80" s="147"/>
      <c r="AK80" s="145">
        <v>10</v>
      </c>
      <c r="AL80" s="146"/>
      <c r="AM80" s="147"/>
      <c r="AN80" s="92" t="s">
        <v>200</v>
      </c>
      <c r="AO80" s="92"/>
      <c r="AP80" s="92"/>
      <c r="AR80" s="92">
        <f t="shared" si="47"/>
        <v>90</v>
      </c>
      <c r="AS80" s="92"/>
      <c r="AT80" s="189">
        <f t="shared" si="48"/>
        <v>1</v>
      </c>
      <c r="AU80" s="189"/>
      <c r="AV80" s="92" t="str">
        <f t="shared" si="49"/>
        <v>FUERTE</v>
      </c>
      <c r="AW80" s="92"/>
      <c r="AX80" s="189">
        <f t="shared" si="50"/>
        <v>1</v>
      </c>
      <c r="AY80" s="189"/>
      <c r="AZ80" s="92" t="str">
        <f t="shared" si="51"/>
        <v>Fuerte</v>
      </c>
      <c r="BA80" s="92"/>
      <c r="BB80" s="93" t="s">
        <v>322</v>
      </c>
      <c r="BC80" s="93"/>
      <c r="BD80" s="93" t="s">
        <v>323</v>
      </c>
      <c r="BE80" s="93"/>
      <c r="BF80" s="92" t="s">
        <v>70</v>
      </c>
      <c r="BG80" s="92"/>
      <c r="BH80" s="92" t="s">
        <v>70</v>
      </c>
      <c r="BI80" s="92"/>
      <c r="BJ80" s="92"/>
      <c r="BK80" s="92"/>
      <c r="BL80" s="196"/>
      <c r="BM80" s="197"/>
      <c r="BN80" s="36">
        <v>1</v>
      </c>
      <c r="BO80" s="201"/>
    </row>
    <row r="81" spans="9:67" ht="148.5" customHeight="1" x14ac:dyDescent="0.25">
      <c r="I81" s="202"/>
      <c r="J81" s="202"/>
      <c r="K81" s="202"/>
      <c r="L81" s="202"/>
      <c r="M81" s="186" t="s">
        <v>558</v>
      </c>
      <c r="N81" s="187"/>
      <c r="O81" s="187"/>
      <c r="P81" s="188"/>
      <c r="Q81" s="145" t="s">
        <v>203</v>
      </c>
      <c r="R81" s="147"/>
      <c r="S81" s="145">
        <v>15</v>
      </c>
      <c r="T81" s="146"/>
      <c r="U81" s="147"/>
      <c r="V81" s="145">
        <v>15</v>
      </c>
      <c r="W81" s="146"/>
      <c r="X81" s="147"/>
      <c r="Y81" s="145">
        <v>15</v>
      </c>
      <c r="Z81" s="146"/>
      <c r="AA81" s="147"/>
      <c r="AB81" s="145">
        <v>15</v>
      </c>
      <c r="AC81" s="146"/>
      <c r="AD81" s="147"/>
      <c r="AE81" s="145">
        <v>15</v>
      </c>
      <c r="AF81" s="146"/>
      <c r="AG81" s="147"/>
      <c r="AH81" s="145">
        <v>15</v>
      </c>
      <c r="AI81" s="146"/>
      <c r="AJ81" s="147"/>
      <c r="AK81" s="145">
        <v>10</v>
      </c>
      <c r="AL81" s="146"/>
      <c r="AM81" s="147"/>
      <c r="AN81" s="92" t="s">
        <v>200</v>
      </c>
      <c r="AO81" s="92"/>
      <c r="AP81" s="92"/>
      <c r="AR81" s="92">
        <f t="shared" si="47"/>
        <v>90</v>
      </c>
      <c r="AS81" s="92"/>
      <c r="AT81" s="189">
        <f t="shared" si="48"/>
        <v>1</v>
      </c>
      <c r="AU81" s="189"/>
      <c r="AV81" s="92" t="str">
        <f t="shared" si="49"/>
        <v>FUERTE</v>
      </c>
      <c r="AW81" s="92"/>
      <c r="AX81" s="189">
        <f t="shared" si="50"/>
        <v>1</v>
      </c>
      <c r="AY81" s="189"/>
      <c r="AZ81" s="92" t="str">
        <f t="shared" si="51"/>
        <v>Fuerte</v>
      </c>
      <c r="BA81" s="92"/>
      <c r="BB81" s="93" t="s">
        <v>322</v>
      </c>
      <c r="BC81" s="93"/>
      <c r="BD81" s="93" t="s">
        <v>323</v>
      </c>
      <c r="BE81" s="93"/>
      <c r="BF81" s="92" t="s">
        <v>70</v>
      </c>
      <c r="BG81" s="92"/>
      <c r="BH81" s="92" t="s">
        <v>70</v>
      </c>
      <c r="BI81" s="92"/>
      <c r="BJ81" s="92"/>
      <c r="BK81" s="92"/>
      <c r="BL81" s="196"/>
      <c r="BM81" s="197"/>
      <c r="BN81" s="36">
        <v>1</v>
      </c>
      <c r="BO81" s="201"/>
    </row>
    <row r="82" spans="9:67" ht="143.25" customHeight="1" x14ac:dyDescent="0.25">
      <c r="I82" s="202"/>
      <c r="J82" s="202"/>
      <c r="K82" s="202"/>
      <c r="L82" s="202"/>
      <c r="M82" s="186" t="s">
        <v>559</v>
      </c>
      <c r="N82" s="187"/>
      <c r="O82" s="187"/>
      <c r="P82" s="188"/>
      <c r="Q82" s="145" t="s">
        <v>203</v>
      </c>
      <c r="R82" s="147"/>
      <c r="S82" s="145">
        <v>15</v>
      </c>
      <c r="T82" s="146"/>
      <c r="U82" s="147"/>
      <c r="V82" s="145">
        <v>15</v>
      </c>
      <c r="W82" s="146"/>
      <c r="X82" s="147"/>
      <c r="Y82" s="145">
        <v>15</v>
      </c>
      <c r="Z82" s="146"/>
      <c r="AA82" s="147"/>
      <c r="AB82" s="145">
        <v>15</v>
      </c>
      <c r="AC82" s="146"/>
      <c r="AD82" s="147"/>
      <c r="AE82" s="145">
        <v>15</v>
      </c>
      <c r="AF82" s="146"/>
      <c r="AG82" s="147"/>
      <c r="AH82" s="145">
        <v>15</v>
      </c>
      <c r="AI82" s="146"/>
      <c r="AJ82" s="147"/>
      <c r="AK82" s="145">
        <v>10</v>
      </c>
      <c r="AL82" s="146"/>
      <c r="AM82" s="147"/>
      <c r="AN82" s="92" t="s">
        <v>200</v>
      </c>
      <c r="AO82" s="92"/>
      <c r="AP82" s="92"/>
      <c r="AR82" s="92">
        <f t="shared" si="47"/>
        <v>90</v>
      </c>
      <c r="AS82" s="92"/>
      <c r="AT82" s="189">
        <f t="shared" si="48"/>
        <v>1</v>
      </c>
      <c r="AU82" s="189"/>
      <c r="AV82" s="92" t="str">
        <f t="shared" si="49"/>
        <v>FUERTE</v>
      </c>
      <c r="AW82" s="92"/>
      <c r="AX82" s="189">
        <f t="shared" si="50"/>
        <v>1</v>
      </c>
      <c r="AY82" s="189"/>
      <c r="AZ82" s="92" t="str">
        <f t="shared" si="51"/>
        <v>Fuerte</v>
      </c>
      <c r="BA82" s="92"/>
      <c r="BB82" s="93" t="s">
        <v>322</v>
      </c>
      <c r="BC82" s="93"/>
      <c r="BD82" s="93" t="s">
        <v>323</v>
      </c>
      <c r="BE82" s="93"/>
      <c r="BF82" s="92" t="s">
        <v>70</v>
      </c>
      <c r="BG82" s="92"/>
      <c r="BH82" s="92" t="s">
        <v>70</v>
      </c>
      <c r="BI82" s="92"/>
      <c r="BJ82" s="92"/>
      <c r="BK82" s="92"/>
      <c r="BL82" s="193"/>
      <c r="BM82" s="194"/>
      <c r="BN82" s="36">
        <v>1</v>
      </c>
      <c r="BO82" s="181"/>
    </row>
    <row r="83" spans="9:67" ht="238.5" customHeight="1" x14ac:dyDescent="0.25">
      <c r="I83" s="190">
        <v>27</v>
      </c>
      <c r="J83" s="191"/>
      <c r="K83" s="191"/>
      <c r="L83" s="192"/>
      <c r="M83" s="186" t="s">
        <v>577</v>
      </c>
      <c r="N83" s="187"/>
      <c r="O83" s="187"/>
      <c r="P83" s="188"/>
      <c r="Q83" s="145" t="s">
        <v>203</v>
      </c>
      <c r="R83" s="147"/>
      <c r="S83" s="145">
        <v>15</v>
      </c>
      <c r="T83" s="146"/>
      <c r="U83" s="147"/>
      <c r="V83" s="145">
        <v>15</v>
      </c>
      <c r="W83" s="146"/>
      <c r="X83" s="147"/>
      <c r="Y83" s="145">
        <v>15</v>
      </c>
      <c r="Z83" s="146"/>
      <c r="AA83" s="147"/>
      <c r="AB83" s="145">
        <v>15</v>
      </c>
      <c r="AC83" s="146"/>
      <c r="AD83" s="147"/>
      <c r="AE83" s="145">
        <v>15</v>
      </c>
      <c r="AF83" s="146"/>
      <c r="AG83" s="147"/>
      <c r="AH83" s="145">
        <v>15</v>
      </c>
      <c r="AI83" s="146"/>
      <c r="AJ83" s="147"/>
      <c r="AK83" s="145">
        <v>10</v>
      </c>
      <c r="AL83" s="146"/>
      <c r="AM83" s="147"/>
      <c r="AN83" s="92" t="s">
        <v>200</v>
      </c>
      <c r="AO83" s="92"/>
      <c r="AP83" s="92"/>
      <c r="AR83" s="92">
        <f t="shared" ref="AR83" si="52">SUM(S83:AJ83)</f>
        <v>90</v>
      </c>
      <c r="AS83" s="92"/>
      <c r="AT83" s="189">
        <f t="shared" ref="AT83" si="53">(AR83*1)/90</f>
        <v>1</v>
      </c>
      <c r="AU83" s="189"/>
      <c r="AV83" s="92" t="str">
        <f t="shared" ref="AV83" si="54">IF(AT83&gt;=96%,"FUERTE",(IF(AT83&lt;=85%,"DEBIL","MODERADO")))</f>
        <v>FUERTE</v>
      </c>
      <c r="AW83" s="92"/>
      <c r="AX83" s="189">
        <f t="shared" ref="AX83" si="55">ROUNDUP(AVERAGEIF(AT77:AU83,"&gt;0"),1)</f>
        <v>1</v>
      </c>
      <c r="AY83" s="189"/>
      <c r="AZ83" s="92" t="str">
        <f t="shared" ref="AZ83" si="56">IF(AX83&gt;96%,"Fuerte",IF(AX83&lt;50%,"Débil","Moderada"))</f>
        <v>Fuerte</v>
      </c>
      <c r="BA83" s="92"/>
      <c r="BB83" s="93" t="s">
        <v>322</v>
      </c>
      <c r="BC83" s="93"/>
      <c r="BD83" s="93" t="s">
        <v>323</v>
      </c>
      <c r="BE83" s="93"/>
      <c r="BF83" s="92" t="s">
        <v>70</v>
      </c>
      <c r="BG83" s="92"/>
      <c r="BH83" s="92" t="s">
        <v>70</v>
      </c>
      <c r="BI83" s="92"/>
      <c r="BJ83" s="92"/>
      <c r="BK83" s="92"/>
      <c r="BL83" s="92">
        <v>1</v>
      </c>
      <c r="BM83" s="92"/>
      <c r="BN83" s="190">
        <v>2</v>
      </c>
      <c r="BO83" s="192"/>
    </row>
    <row r="84" spans="9:67" ht="209.25" customHeight="1" x14ac:dyDescent="0.25">
      <c r="I84" s="193"/>
      <c r="J84" s="194"/>
      <c r="K84" s="194"/>
      <c r="L84" s="195"/>
      <c r="M84" s="186" t="s">
        <v>580</v>
      </c>
      <c r="N84" s="187"/>
      <c r="O84" s="187"/>
      <c r="P84" s="188"/>
      <c r="Q84" s="145" t="s">
        <v>255</v>
      </c>
      <c r="R84" s="147"/>
      <c r="S84" s="145">
        <v>15</v>
      </c>
      <c r="T84" s="146"/>
      <c r="U84" s="147"/>
      <c r="V84" s="145">
        <v>15</v>
      </c>
      <c r="W84" s="146"/>
      <c r="X84" s="147"/>
      <c r="Y84" s="145">
        <v>15</v>
      </c>
      <c r="Z84" s="146"/>
      <c r="AA84" s="147"/>
      <c r="AB84" s="145">
        <v>15</v>
      </c>
      <c r="AC84" s="146"/>
      <c r="AD84" s="147"/>
      <c r="AE84" s="145">
        <v>15</v>
      </c>
      <c r="AF84" s="146"/>
      <c r="AG84" s="147"/>
      <c r="AH84" s="145">
        <v>15</v>
      </c>
      <c r="AI84" s="146"/>
      <c r="AJ84" s="147"/>
      <c r="AK84" s="145">
        <v>10</v>
      </c>
      <c r="AL84" s="146"/>
      <c r="AM84" s="147"/>
      <c r="AN84" s="92" t="s">
        <v>200</v>
      </c>
      <c r="AO84" s="92"/>
      <c r="AP84" s="92"/>
      <c r="AR84" s="92">
        <f t="shared" ref="AR84:AR86" si="57">SUM(S84:AJ84)</f>
        <v>90</v>
      </c>
      <c r="AS84" s="92"/>
      <c r="AT84" s="189">
        <f t="shared" ref="AT84:AT86" si="58">(AR84*1)/90</f>
        <v>1</v>
      </c>
      <c r="AU84" s="189"/>
      <c r="AV84" s="92" t="str">
        <f t="shared" ref="AV84:AV86" si="59">IF(AT84&gt;=96%,"FUERTE",(IF(AT84&lt;=85%,"DEBIL","MODERADO")))</f>
        <v>FUERTE</v>
      </c>
      <c r="AW84" s="92"/>
      <c r="AX84" s="189">
        <f t="shared" ref="AX84:AX86" si="60">ROUNDUP(AVERAGEIF(AT78:AU84,"&gt;0"),1)</f>
        <v>1</v>
      </c>
      <c r="AY84" s="189"/>
      <c r="AZ84" s="92" t="str">
        <f t="shared" ref="AZ84:AZ86" si="61">IF(AX84&gt;96%,"Fuerte",IF(AX84&lt;50%,"Débil","Moderada"))</f>
        <v>Fuerte</v>
      </c>
      <c r="BA84" s="92"/>
      <c r="BB84" s="93" t="s">
        <v>322</v>
      </c>
      <c r="BC84" s="93"/>
      <c r="BD84" s="93" t="s">
        <v>323</v>
      </c>
      <c r="BE84" s="93"/>
      <c r="BF84" s="92" t="s">
        <v>70</v>
      </c>
      <c r="BG84" s="92"/>
      <c r="BH84" s="92" t="s">
        <v>70</v>
      </c>
      <c r="BI84" s="92"/>
      <c r="BJ84" s="92"/>
      <c r="BK84" s="92"/>
      <c r="BL84" s="92">
        <v>1</v>
      </c>
      <c r="BM84" s="92"/>
      <c r="BN84" s="193"/>
      <c r="BO84" s="195"/>
    </row>
    <row r="85" spans="9:67" ht="141" customHeight="1" x14ac:dyDescent="0.25">
      <c r="I85" s="190">
        <v>28</v>
      </c>
      <c r="J85" s="191"/>
      <c r="K85" s="191"/>
      <c r="L85" s="192"/>
      <c r="M85" s="186" t="s">
        <v>592</v>
      </c>
      <c r="N85" s="187"/>
      <c r="O85" s="187"/>
      <c r="P85" s="188"/>
      <c r="Q85" s="145" t="s">
        <v>203</v>
      </c>
      <c r="R85" s="147"/>
      <c r="S85" s="145">
        <v>15</v>
      </c>
      <c r="T85" s="146"/>
      <c r="U85" s="147"/>
      <c r="V85" s="145">
        <v>15</v>
      </c>
      <c r="W85" s="146"/>
      <c r="X85" s="147"/>
      <c r="Y85" s="145">
        <v>15</v>
      </c>
      <c r="Z85" s="146"/>
      <c r="AA85" s="147"/>
      <c r="AB85" s="145">
        <v>15</v>
      </c>
      <c r="AC85" s="146"/>
      <c r="AD85" s="147"/>
      <c r="AE85" s="145">
        <v>15</v>
      </c>
      <c r="AF85" s="146"/>
      <c r="AG85" s="147"/>
      <c r="AH85" s="145">
        <v>15</v>
      </c>
      <c r="AI85" s="146"/>
      <c r="AJ85" s="147"/>
      <c r="AK85" s="145">
        <v>10</v>
      </c>
      <c r="AL85" s="146"/>
      <c r="AM85" s="147"/>
      <c r="AN85" s="92" t="s">
        <v>200</v>
      </c>
      <c r="AO85" s="92"/>
      <c r="AP85" s="92"/>
      <c r="AR85" s="92">
        <f t="shared" si="57"/>
        <v>90</v>
      </c>
      <c r="AS85" s="92"/>
      <c r="AT85" s="189">
        <f t="shared" si="58"/>
        <v>1</v>
      </c>
      <c r="AU85" s="189"/>
      <c r="AV85" s="92" t="str">
        <f t="shared" si="59"/>
        <v>FUERTE</v>
      </c>
      <c r="AW85" s="92"/>
      <c r="AX85" s="189">
        <f t="shared" si="60"/>
        <v>1</v>
      </c>
      <c r="AY85" s="189"/>
      <c r="AZ85" s="92" t="str">
        <f t="shared" si="61"/>
        <v>Fuerte</v>
      </c>
      <c r="BA85" s="92"/>
      <c r="BB85" s="93" t="s">
        <v>322</v>
      </c>
      <c r="BC85" s="93"/>
      <c r="BD85" s="93" t="s">
        <v>323</v>
      </c>
      <c r="BE85" s="93"/>
      <c r="BF85" s="92" t="s">
        <v>70</v>
      </c>
      <c r="BG85" s="92"/>
      <c r="BH85" s="92" t="s">
        <v>70</v>
      </c>
      <c r="BI85" s="92"/>
      <c r="BJ85" s="92"/>
      <c r="BK85" s="92"/>
      <c r="BL85" s="92">
        <v>1</v>
      </c>
      <c r="BM85" s="92"/>
      <c r="BN85" s="190">
        <v>2</v>
      </c>
      <c r="BO85" s="192"/>
    </row>
    <row r="86" spans="9:67" ht="219" customHeight="1" x14ac:dyDescent="0.25">
      <c r="I86" s="193"/>
      <c r="J86" s="194"/>
      <c r="K86" s="194"/>
      <c r="L86" s="195"/>
      <c r="M86" s="186" t="s">
        <v>586</v>
      </c>
      <c r="N86" s="187"/>
      <c r="O86" s="187"/>
      <c r="P86" s="188"/>
      <c r="Q86" s="145" t="s">
        <v>203</v>
      </c>
      <c r="R86" s="147"/>
      <c r="S86" s="145">
        <v>15</v>
      </c>
      <c r="T86" s="146"/>
      <c r="U86" s="147"/>
      <c r="V86" s="145">
        <v>15</v>
      </c>
      <c r="W86" s="146"/>
      <c r="X86" s="147"/>
      <c r="Y86" s="145">
        <v>15</v>
      </c>
      <c r="Z86" s="146"/>
      <c r="AA86" s="147"/>
      <c r="AB86" s="145">
        <v>15</v>
      </c>
      <c r="AC86" s="146"/>
      <c r="AD86" s="147"/>
      <c r="AE86" s="145">
        <v>15</v>
      </c>
      <c r="AF86" s="146"/>
      <c r="AG86" s="147"/>
      <c r="AH86" s="145">
        <v>15</v>
      </c>
      <c r="AI86" s="146"/>
      <c r="AJ86" s="147"/>
      <c r="AK86" s="145">
        <v>10</v>
      </c>
      <c r="AL86" s="146"/>
      <c r="AM86" s="147"/>
      <c r="AN86" s="92" t="s">
        <v>200</v>
      </c>
      <c r="AO86" s="92"/>
      <c r="AP86" s="92"/>
      <c r="AR86" s="92">
        <f t="shared" si="57"/>
        <v>90</v>
      </c>
      <c r="AS86" s="92"/>
      <c r="AT86" s="189">
        <f t="shared" si="58"/>
        <v>1</v>
      </c>
      <c r="AU86" s="189"/>
      <c r="AV86" s="92" t="str">
        <f t="shared" si="59"/>
        <v>FUERTE</v>
      </c>
      <c r="AW86" s="92"/>
      <c r="AX86" s="189">
        <f t="shared" si="60"/>
        <v>1</v>
      </c>
      <c r="AY86" s="189"/>
      <c r="AZ86" s="92" t="str">
        <f t="shared" si="61"/>
        <v>Fuerte</v>
      </c>
      <c r="BA86" s="92"/>
      <c r="BB86" s="93" t="s">
        <v>322</v>
      </c>
      <c r="BC86" s="93"/>
      <c r="BD86" s="93" t="s">
        <v>323</v>
      </c>
      <c r="BE86" s="93"/>
      <c r="BF86" s="92" t="s">
        <v>70</v>
      </c>
      <c r="BG86" s="92"/>
      <c r="BH86" s="92" t="s">
        <v>70</v>
      </c>
      <c r="BI86" s="92"/>
      <c r="BJ86" s="92"/>
      <c r="BK86" s="92"/>
      <c r="BL86" s="92">
        <v>1</v>
      </c>
      <c r="BM86" s="92"/>
      <c r="BN86" s="193"/>
      <c r="BO86" s="195"/>
    </row>
    <row r="87" spans="9:67" ht="214.5" customHeight="1" x14ac:dyDescent="0.25">
      <c r="I87" s="190">
        <v>29</v>
      </c>
      <c r="J87" s="191"/>
      <c r="K87" s="191"/>
      <c r="L87" s="192"/>
      <c r="M87" s="186" t="s">
        <v>609</v>
      </c>
      <c r="N87" s="187"/>
      <c r="O87" s="187"/>
      <c r="P87" s="188"/>
      <c r="Q87" s="145" t="s">
        <v>255</v>
      </c>
      <c r="R87" s="147"/>
      <c r="S87" s="145">
        <v>15</v>
      </c>
      <c r="T87" s="146"/>
      <c r="U87" s="147"/>
      <c r="V87" s="145">
        <v>15</v>
      </c>
      <c r="W87" s="146"/>
      <c r="X87" s="147"/>
      <c r="Y87" s="145">
        <v>15</v>
      </c>
      <c r="Z87" s="146"/>
      <c r="AA87" s="147"/>
      <c r="AB87" s="145">
        <v>15</v>
      </c>
      <c r="AC87" s="146"/>
      <c r="AD87" s="147"/>
      <c r="AE87" s="145">
        <v>15</v>
      </c>
      <c r="AF87" s="146"/>
      <c r="AG87" s="147"/>
      <c r="AH87" s="145">
        <v>15</v>
      </c>
      <c r="AI87" s="146"/>
      <c r="AJ87" s="147"/>
      <c r="AK87" s="145">
        <v>10</v>
      </c>
      <c r="AL87" s="146"/>
      <c r="AM87" s="147"/>
      <c r="AN87" s="92" t="s">
        <v>200</v>
      </c>
      <c r="AO87" s="92"/>
      <c r="AP87" s="92"/>
      <c r="AR87" s="92">
        <f t="shared" ref="AR87" si="62">SUM(S87:AJ87)</f>
        <v>90</v>
      </c>
      <c r="AS87" s="92"/>
      <c r="AT87" s="189">
        <f t="shared" ref="AT87" si="63">(AR87*1)/90</f>
        <v>1</v>
      </c>
      <c r="AU87" s="189"/>
      <c r="AV87" s="92" t="str">
        <f t="shared" ref="AV87" si="64">IF(AT87&gt;=96%,"FUERTE",(IF(AT87&lt;=85%,"DEBIL","MODERADO")))</f>
        <v>FUERTE</v>
      </c>
      <c r="AW87" s="92"/>
      <c r="AX87" s="189">
        <f t="shared" ref="AX87" si="65">ROUNDUP(AVERAGEIF(AT81:AU87,"&gt;0"),1)</f>
        <v>1</v>
      </c>
      <c r="AY87" s="189"/>
      <c r="AZ87" s="92" t="str">
        <f t="shared" ref="AZ87" si="66">IF(AX87&gt;96%,"Fuerte",IF(AX87&lt;50%,"Débil","Moderada"))</f>
        <v>Fuerte</v>
      </c>
      <c r="BA87" s="92"/>
      <c r="BB87" s="93" t="s">
        <v>322</v>
      </c>
      <c r="BC87" s="93"/>
      <c r="BD87" s="93" t="s">
        <v>323</v>
      </c>
      <c r="BE87" s="93"/>
      <c r="BF87" s="92" t="s">
        <v>70</v>
      </c>
      <c r="BG87" s="92"/>
      <c r="BH87" s="92" t="s">
        <v>70</v>
      </c>
      <c r="BI87" s="92"/>
      <c r="BJ87" s="92"/>
      <c r="BK87" s="92"/>
      <c r="BL87" s="92">
        <v>1</v>
      </c>
      <c r="BM87" s="92"/>
      <c r="BN87" s="190">
        <v>4</v>
      </c>
      <c r="BO87" s="192"/>
    </row>
    <row r="88" spans="9:67" ht="132.75" customHeight="1" x14ac:dyDescent="0.25">
      <c r="I88" s="196"/>
      <c r="J88" s="197"/>
      <c r="K88" s="197"/>
      <c r="L88" s="198"/>
      <c r="M88" s="186" t="s">
        <v>605</v>
      </c>
      <c r="N88" s="187"/>
      <c r="O88" s="187"/>
      <c r="P88" s="188"/>
      <c r="Q88" s="145" t="s">
        <v>255</v>
      </c>
      <c r="R88" s="147"/>
      <c r="S88" s="145">
        <v>15</v>
      </c>
      <c r="T88" s="146"/>
      <c r="U88" s="147"/>
      <c r="V88" s="145">
        <v>15</v>
      </c>
      <c r="W88" s="146"/>
      <c r="X88" s="147"/>
      <c r="Y88" s="145">
        <v>15</v>
      </c>
      <c r="Z88" s="146"/>
      <c r="AA88" s="147"/>
      <c r="AB88" s="145">
        <v>15</v>
      </c>
      <c r="AC88" s="146"/>
      <c r="AD88" s="147"/>
      <c r="AE88" s="145">
        <v>15</v>
      </c>
      <c r="AF88" s="146"/>
      <c r="AG88" s="147"/>
      <c r="AH88" s="145">
        <v>15</v>
      </c>
      <c r="AI88" s="146"/>
      <c r="AJ88" s="147"/>
      <c r="AK88" s="145">
        <v>10</v>
      </c>
      <c r="AL88" s="146"/>
      <c r="AM88" s="147"/>
      <c r="AN88" s="92" t="s">
        <v>200</v>
      </c>
      <c r="AO88" s="92"/>
      <c r="AP88" s="92"/>
      <c r="AR88" s="92">
        <f t="shared" ref="AR88:AR91" si="67">SUM(S88:AJ88)</f>
        <v>90</v>
      </c>
      <c r="AS88" s="92"/>
      <c r="AT88" s="189">
        <f t="shared" ref="AT88:AT91" si="68">(AR88*1)/90</f>
        <v>1</v>
      </c>
      <c r="AU88" s="189"/>
      <c r="AV88" s="92" t="str">
        <f t="shared" ref="AV88:AV91" si="69">IF(AT88&gt;=96%,"FUERTE",(IF(AT88&lt;=85%,"DEBIL","MODERADO")))</f>
        <v>FUERTE</v>
      </c>
      <c r="AW88" s="92"/>
      <c r="AX88" s="189">
        <f t="shared" ref="AX88:AX91" si="70">ROUNDUP(AVERAGEIF(AT82:AU88,"&gt;0"),1)</f>
        <v>1</v>
      </c>
      <c r="AY88" s="189"/>
      <c r="AZ88" s="92" t="str">
        <f t="shared" ref="AZ88:AZ91" si="71">IF(AX88&gt;96%,"Fuerte",IF(AX88&lt;50%,"Débil","Moderada"))</f>
        <v>Fuerte</v>
      </c>
      <c r="BA88" s="92"/>
      <c r="BB88" s="93" t="s">
        <v>322</v>
      </c>
      <c r="BC88" s="93"/>
      <c r="BD88" s="93" t="s">
        <v>323</v>
      </c>
      <c r="BE88" s="93"/>
      <c r="BF88" s="92" t="s">
        <v>70</v>
      </c>
      <c r="BG88" s="92"/>
      <c r="BH88" s="92" t="s">
        <v>70</v>
      </c>
      <c r="BI88" s="92"/>
      <c r="BJ88" s="92"/>
      <c r="BK88" s="92"/>
      <c r="BL88" s="92">
        <v>1</v>
      </c>
      <c r="BM88" s="92"/>
      <c r="BN88" s="196"/>
      <c r="BO88" s="198"/>
    </row>
    <row r="89" spans="9:67" ht="124.5" customHeight="1" x14ac:dyDescent="0.25">
      <c r="I89" s="196"/>
      <c r="J89" s="197"/>
      <c r="K89" s="197"/>
      <c r="L89" s="198"/>
      <c r="M89" s="186" t="s">
        <v>606</v>
      </c>
      <c r="N89" s="187"/>
      <c r="O89" s="187"/>
      <c r="P89" s="188"/>
      <c r="Q89" s="145" t="s">
        <v>203</v>
      </c>
      <c r="R89" s="147"/>
      <c r="S89" s="145">
        <v>15</v>
      </c>
      <c r="T89" s="146"/>
      <c r="U89" s="147"/>
      <c r="V89" s="145">
        <v>15</v>
      </c>
      <c r="W89" s="146"/>
      <c r="X89" s="147"/>
      <c r="Y89" s="145">
        <v>15</v>
      </c>
      <c r="Z89" s="146"/>
      <c r="AA89" s="147"/>
      <c r="AB89" s="145">
        <v>15</v>
      </c>
      <c r="AC89" s="146"/>
      <c r="AD89" s="147"/>
      <c r="AE89" s="145">
        <v>15</v>
      </c>
      <c r="AF89" s="146"/>
      <c r="AG89" s="147"/>
      <c r="AH89" s="145">
        <v>15</v>
      </c>
      <c r="AI89" s="146"/>
      <c r="AJ89" s="147"/>
      <c r="AK89" s="145">
        <v>10</v>
      </c>
      <c r="AL89" s="146"/>
      <c r="AM89" s="147"/>
      <c r="AN89" s="92" t="s">
        <v>200</v>
      </c>
      <c r="AO89" s="92"/>
      <c r="AP89" s="92"/>
      <c r="AR89" s="92">
        <f t="shared" si="67"/>
        <v>90</v>
      </c>
      <c r="AS89" s="92"/>
      <c r="AT89" s="189">
        <f t="shared" si="68"/>
        <v>1</v>
      </c>
      <c r="AU89" s="189"/>
      <c r="AV89" s="92" t="str">
        <f t="shared" si="69"/>
        <v>FUERTE</v>
      </c>
      <c r="AW89" s="92"/>
      <c r="AX89" s="189">
        <f t="shared" si="70"/>
        <v>1</v>
      </c>
      <c r="AY89" s="189"/>
      <c r="AZ89" s="92" t="str">
        <f t="shared" si="71"/>
        <v>Fuerte</v>
      </c>
      <c r="BA89" s="92"/>
      <c r="BB89" s="93" t="s">
        <v>322</v>
      </c>
      <c r="BC89" s="93"/>
      <c r="BD89" s="93" t="s">
        <v>323</v>
      </c>
      <c r="BE89" s="93"/>
      <c r="BF89" s="92" t="s">
        <v>70</v>
      </c>
      <c r="BG89" s="92"/>
      <c r="BH89" s="92" t="s">
        <v>70</v>
      </c>
      <c r="BI89" s="92"/>
      <c r="BJ89" s="92"/>
      <c r="BK89" s="92"/>
      <c r="BL89" s="92">
        <v>1</v>
      </c>
      <c r="BM89" s="92"/>
      <c r="BN89" s="196"/>
      <c r="BO89" s="198"/>
    </row>
    <row r="90" spans="9:67" ht="141.75" customHeight="1" x14ac:dyDescent="0.25">
      <c r="I90" s="196"/>
      <c r="J90" s="197"/>
      <c r="K90" s="197"/>
      <c r="L90" s="198"/>
      <c r="M90" s="186" t="s">
        <v>607</v>
      </c>
      <c r="N90" s="187"/>
      <c r="O90" s="187"/>
      <c r="P90" s="188"/>
      <c r="Q90" s="145" t="s">
        <v>255</v>
      </c>
      <c r="R90" s="147"/>
      <c r="S90" s="145">
        <v>15</v>
      </c>
      <c r="T90" s="146"/>
      <c r="U90" s="147"/>
      <c r="V90" s="145">
        <v>15</v>
      </c>
      <c r="W90" s="146"/>
      <c r="X90" s="147"/>
      <c r="Y90" s="145">
        <v>15</v>
      </c>
      <c r="Z90" s="146"/>
      <c r="AA90" s="147"/>
      <c r="AB90" s="145">
        <v>15</v>
      </c>
      <c r="AC90" s="146"/>
      <c r="AD90" s="147"/>
      <c r="AE90" s="145">
        <v>15</v>
      </c>
      <c r="AF90" s="146"/>
      <c r="AG90" s="147"/>
      <c r="AH90" s="145">
        <v>15</v>
      </c>
      <c r="AI90" s="146"/>
      <c r="AJ90" s="147"/>
      <c r="AK90" s="145">
        <v>10</v>
      </c>
      <c r="AL90" s="146"/>
      <c r="AM90" s="147"/>
      <c r="AN90" s="92" t="s">
        <v>200</v>
      </c>
      <c r="AO90" s="92"/>
      <c r="AP90" s="92"/>
      <c r="AR90" s="92">
        <f t="shared" si="67"/>
        <v>90</v>
      </c>
      <c r="AS90" s="92"/>
      <c r="AT90" s="189">
        <f t="shared" si="68"/>
        <v>1</v>
      </c>
      <c r="AU90" s="189"/>
      <c r="AV90" s="92" t="str">
        <f t="shared" si="69"/>
        <v>FUERTE</v>
      </c>
      <c r="AW90" s="92"/>
      <c r="AX90" s="189">
        <f t="shared" si="70"/>
        <v>1</v>
      </c>
      <c r="AY90" s="189"/>
      <c r="AZ90" s="92" t="str">
        <f t="shared" si="71"/>
        <v>Fuerte</v>
      </c>
      <c r="BA90" s="92"/>
      <c r="BB90" s="93" t="s">
        <v>322</v>
      </c>
      <c r="BC90" s="93"/>
      <c r="BD90" s="93" t="s">
        <v>323</v>
      </c>
      <c r="BE90" s="93"/>
      <c r="BF90" s="92" t="s">
        <v>70</v>
      </c>
      <c r="BG90" s="92"/>
      <c r="BH90" s="92" t="s">
        <v>70</v>
      </c>
      <c r="BI90" s="92"/>
      <c r="BJ90" s="92"/>
      <c r="BK90" s="92"/>
      <c r="BL90" s="92">
        <v>1</v>
      </c>
      <c r="BM90" s="92"/>
      <c r="BN90" s="196"/>
      <c r="BO90" s="198"/>
    </row>
    <row r="91" spans="9:67" ht="154.5" customHeight="1" x14ac:dyDescent="0.25">
      <c r="I91" s="193"/>
      <c r="J91" s="194"/>
      <c r="K91" s="194"/>
      <c r="L91" s="195"/>
      <c r="M91" s="186" t="s">
        <v>608</v>
      </c>
      <c r="N91" s="187"/>
      <c r="O91" s="187"/>
      <c r="P91" s="188"/>
      <c r="Q91" s="145" t="s">
        <v>255</v>
      </c>
      <c r="R91" s="147"/>
      <c r="S91" s="145">
        <v>15</v>
      </c>
      <c r="T91" s="146"/>
      <c r="U91" s="147"/>
      <c r="V91" s="145">
        <v>15</v>
      </c>
      <c r="W91" s="146"/>
      <c r="X91" s="147"/>
      <c r="Y91" s="145">
        <v>15</v>
      </c>
      <c r="Z91" s="146"/>
      <c r="AA91" s="147"/>
      <c r="AB91" s="145">
        <v>15</v>
      </c>
      <c r="AC91" s="146"/>
      <c r="AD91" s="147"/>
      <c r="AE91" s="145">
        <v>15</v>
      </c>
      <c r="AF91" s="146"/>
      <c r="AG91" s="147"/>
      <c r="AH91" s="145">
        <v>15</v>
      </c>
      <c r="AI91" s="146"/>
      <c r="AJ91" s="147"/>
      <c r="AK91" s="145">
        <v>10</v>
      </c>
      <c r="AL91" s="146"/>
      <c r="AM91" s="147"/>
      <c r="AN91" s="92" t="s">
        <v>200</v>
      </c>
      <c r="AO91" s="92"/>
      <c r="AP91" s="92"/>
      <c r="AR91" s="92">
        <f t="shared" si="67"/>
        <v>90</v>
      </c>
      <c r="AS91" s="92"/>
      <c r="AT91" s="189">
        <f t="shared" si="68"/>
        <v>1</v>
      </c>
      <c r="AU91" s="189"/>
      <c r="AV91" s="92" t="str">
        <f t="shared" si="69"/>
        <v>FUERTE</v>
      </c>
      <c r="AW91" s="92"/>
      <c r="AX91" s="189">
        <f t="shared" si="70"/>
        <v>1</v>
      </c>
      <c r="AY91" s="189"/>
      <c r="AZ91" s="92" t="str">
        <f t="shared" si="71"/>
        <v>Fuerte</v>
      </c>
      <c r="BA91" s="92"/>
      <c r="BB91" s="93" t="s">
        <v>322</v>
      </c>
      <c r="BC91" s="93"/>
      <c r="BD91" s="93" t="s">
        <v>323</v>
      </c>
      <c r="BE91" s="93"/>
      <c r="BF91" s="92" t="s">
        <v>70</v>
      </c>
      <c r="BG91" s="92"/>
      <c r="BH91" s="92" t="s">
        <v>70</v>
      </c>
      <c r="BI91" s="92"/>
      <c r="BJ91" s="92"/>
      <c r="BK91" s="92"/>
      <c r="BL91" s="92">
        <v>1</v>
      </c>
      <c r="BM91" s="92"/>
      <c r="BN91" s="193"/>
      <c r="BO91" s="195"/>
    </row>
  </sheetData>
  <mergeCells count="1272">
    <mergeCell ref="BF78:BG78"/>
    <mergeCell ref="BH78:BK78"/>
    <mergeCell ref="BL78:BM78"/>
    <mergeCell ref="AK78:AM78"/>
    <mergeCell ref="AN78:AP78"/>
    <mergeCell ref="AR78:AS78"/>
    <mergeCell ref="AT78:AU78"/>
    <mergeCell ref="AV78:AW78"/>
    <mergeCell ref="AX78:AY78"/>
    <mergeCell ref="AZ78:BA78"/>
    <mergeCell ref="BB78:BC78"/>
    <mergeCell ref="BD78:BE78"/>
    <mergeCell ref="I78:L78"/>
    <mergeCell ref="M78:P78"/>
    <mergeCell ref="Q78:R78"/>
    <mergeCell ref="S78:U78"/>
    <mergeCell ref="V78:X78"/>
    <mergeCell ref="Y78:AA78"/>
    <mergeCell ref="AB78:AD78"/>
    <mergeCell ref="AE78:AG78"/>
    <mergeCell ref="AH78:AJ78"/>
    <mergeCell ref="BF76:BG76"/>
    <mergeCell ref="AN74:AP74"/>
    <mergeCell ref="BL76:BM77"/>
    <mergeCell ref="BH76:BK76"/>
    <mergeCell ref="M77:P77"/>
    <mergeCell ref="Q77:R77"/>
    <mergeCell ref="S77:U77"/>
    <mergeCell ref="V77:X77"/>
    <mergeCell ref="Y77:AA77"/>
    <mergeCell ref="AB77:AD77"/>
    <mergeCell ref="AE77:AG77"/>
    <mergeCell ref="AH77:AJ77"/>
    <mergeCell ref="AK77:AM77"/>
    <mergeCell ref="AN77:AP77"/>
    <mergeCell ref="AR77:AS77"/>
    <mergeCell ref="AT77:AU77"/>
    <mergeCell ref="AV77:AW77"/>
    <mergeCell ref="AX77:AY77"/>
    <mergeCell ref="AZ77:BA77"/>
    <mergeCell ref="BB77:BC77"/>
    <mergeCell ref="BD77:BE77"/>
    <mergeCell ref="BF77:BG77"/>
    <mergeCell ref="BH77:BK77"/>
    <mergeCell ref="AK76:AM76"/>
    <mergeCell ref="AN76:AP76"/>
    <mergeCell ref="AR76:AS76"/>
    <mergeCell ref="AT76:AU76"/>
    <mergeCell ref="AV76:AW76"/>
    <mergeCell ref="AX76:AY76"/>
    <mergeCell ref="AZ76:BA76"/>
    <mergeCell ref="BB76:BC76"/>
    <mergeCell ref="BD76:BE76"/>
    <mergeCell ref="BL75:BM75"/>
    <mergeCell ref="BH74:BK74"/>
    <mergeCell ref="I75:L75"/>
    <mergeCell ref="M75:P75"/>
    <mergeCell ref="Q75:R75"/>
    <mergeCell ref="S75:U75"/>
    <mergeCell ref="V75:X75"/>
    <mergeCell ref="Y75:AA75"/>
    <mergeCell ref="AB75:AD75"/>
    <mergeCell ref="AE75:AG75"/>
    <mergeCell ref="AH75:AJ75"/>
    <mergeCell ref="AK75:AM75"/>
    <mergeCell ref="AN75:AP75"/>
    <mergeCell ref="AR75:AS75"/>
    <mergeCell ref="AT75:AU75"/>
    <mergeCell ref="AV75:AW75"/>
    <mergeCell ref="AX75:AY75"/>
    <mergeCell ref="AZ75:BA75"/>
    <mergeCell ref="BB75:BC75"/>
    <mergeCell ref="BD75:BE75"/>
    <mergeCell ref="BF75:BG75"/>
    <mergeCell ref="BH75:BK75"/>
    <mergeCell ref="BF73:BG73"/>
    <mergeCell ref="BH73:BK73"/>
    <mergeCell ref="BL73:BM73"/>
    <mergeCell ref="M40:P40"/>
    <mergeCell ref="Q40:R40"/>
    <mergeCell ref="AR74:AS74"/>
    <mergeCell ref="AT74:AU74"/>
    <mergeCell ref="AV74:AW74"/>
    <mergeCell ref="AX74:AY74"/>
    <mergeCell ref="AZ74:BA74"/>
    <mergeCell ref="BB74:BC74"/>
    <mergeCell ref="BD74:BE74"/>
    <mergeCell ref="BF74:BG74"/>
    <mergeCell ref="M74:P74"/>
    <mergeCell ref="Q74:R74"/>
    <mergeCell ref="S74:U74"/>
    <mergeCell ref="V74:X74"/>
    <mergeCell ref="Y74:AA74"/>
    <mergeCell ref="AB74:AD74"/>
    <mergeCell ref="AE74:AG74"/>
    <mergeCell ref="AH74:AJ74"/>
    <mergeCell ref="AK74:AM74"/>
    <mergeCell ref="BL74:BM74"/>
    <mergeCell ref="AK73:AM73"/>
    <mergeCell ref="AN73:AP73"/>
    <mergeCell ref="AR73:AS73"/>
    <mergeCell ref="AT73:AU73"/>
    <mergeCell ref="AV73:AW73"/>
    <mergeCell ref="AX73:AY73"/>
    <mergeCell ref="AZ73:BA73"/>
    <mergeCell ref="BB73:BC73"/>
    <mergeCell ref="BD73:BE73"/>
    <mergeCell ref="I73:L73"/>
    <mergeCell ref="M73:P73"/>
    <mergeCell ref="Q73:R73"/>
    <mergeCell ref="S73:U73"/>
    <mergeCell ref="V73:X73"/>
    <mergeCell ref="Y73:AA73"/>
    <mergeCell ref="AB73:AD73"/>
    <mergeCell ref="AE73:AG73"/>
    <mergeCell ref="AH73:AJ73"/>
    <mergeCell ref="I74:L74"/>
    <mergeCell ref="BF40:BG40"/>
    <mergeCell ref="BH40:BK40"/>
    <mergeCell ref="BL40:BM40"/>
    <mergeCell ref="M41:P41"/>
    <mergeCell ref="Q41:R41"/>
    <mergeCell ref="S41:U41"/>
    <mergeCell ref="V41:X41"/>
    <mergeCell ref="Y41:AA41"/>
    <mergeCell ref="AB41:AD41"/>
    <mergeCell ref="AE41:AG41"/>
    <mergeCell ref="AH41:AJ41"/>
    <mergeCell ref="AK41:AM41"/>
    <mergeCell ref="AN41:AP41"/>
    <mergeCell ref="AR41:AS41"/>
    <mergeCell ref="AT41:AU41"/>
    <mergeCell ref="AV41:AW41"/>
    <mergeCell ref="AX41:AY41"/>
    <mergeCell ref="AZ41:BA41"/>
    <mergeCell ref="BB41:BC41"/>
    <mergeCell ref="BD41:BE41"/>
    <mergeCell ref="BF41:BG41"/>
    <mergeCell ref="I40:L41"/>
    <mergeCell ref="BO67:BO72"/>
    <mergeCell ref="BL67:BM72"/>
    <mergeCell ref="BH68:BK68"/>
    <mergeCell ref="BH69:BK69"/>
    <mergeCell ref="BH70:BK70"/>
    <mergeCell ref="BH71:BK71"/>
    <mergeCell ref="BH72:BK72"/>
    <mergeCell ref="BD68:BE68"/>
    <mergeCell ref="BD69:BE69"/>
    <mergeCell ref="BD70:BE70"/>
    <mergeCell ref="BD71:BE71"/>
    <mergeCell ref="BD72:BE72"/>
    <mergeCell ref="BF68:BG68"/>
    <mergeCell ref="BF69:BG69"/>
    <mergeCell ref="BF70:BG70"/>
    <mergeCell ref="BF71:BG71"/>
    <mergeCell ref="BF72:BG72"/>
    <mergeCell ref="BO40:BO41"/>
    <mergeCell ref="AZ68:BA68"/>
    <mergeCell ref="AZ69:BA69"/>
    <mergeCell ref="AZ70:BA70"/>
    <mergeCell ref="AZ71:BA71"/>
    <mergeCell ref="AZ72:BA72"/>
    <mergeCell ref="BB68:BC68"/>
    <mergeCell ref="BB69:BC69"/>
    <mergeCell ref="BB70:BC70"/>
    <mergeCell ref="BB71:BC71"/>
    <mergeCell ref="BB72:BC72"/>
    <mergeCell ref="AV68:AW68"/>
    <mergeCell ref="AV69:AW69"/>
    <mergeCell ref="AV70:AW70"/>
    <mergeCell ref="AV71:AW71"/>
    <mergeCell ref="AV72:AW72"/>
    <mergeCell ref="AX68:AY68"/>
    <mergeCell ref="AX69:AY69"/>
    <mergeCell ref="AX70:AY70"/>
    <mergeCell ref="AX71:AY71"/>
    <mergeCell ref="AX72:AY72"/>
    <mergeCell ref="BO60:BO61"/>
    <mergeCell ref="BL60:BM61"/>
    <mergeCell ref="BO65:BO66"/>
    <mergeCell ref="BL65:BM66"/>
    <mergeCell ref="BO48:BO49"/>
    <mergeCell ref="BL48:BM49"/>
    <mergeCell ref="BL62:BM62"/>
    <mergeCell ref="BL63:BM63"/>
    <mergeCell ref="BL64:BM64"/>
    <mergeCell ref="BH60:BK60"/>
    <mergeCell ref="BH61:BK61"/>
    <mergeCell ref="AR68:AS68"/>
    <mergeCell ref="AR69:AS69"/>
    <mergeCell ref="AR70:AS70"/>
    <mergeCell ref="AR71:AS71"/>
    <mergeCell ref="AR72:AS72"/>
    <mergeCell ref="AT68:AU68"/>
    <mergeCell ref="AT69:AU69"/>
    <mergeCell ref="AT70:AU70"/>
    <mergeCell ref="AT71:AU71"/>
    <mergeCell ref="AT72:AU72"/>
    <mergeCell ref="AK68:AM68"/>
    <mergeCell ref="AK69:AM69"/>
    <mergeCell ref="AK70:AM70"/>
    <mergeCell ref="AK71:AM71"/>
    <mergeCell ref="AK72:AM72"/>
    <mergeCell ref="AN68:AP68"/>
    <mergeCell ref="AN69:AP69"/>
    <mergeCell ref="AN70:AP70"/>
    <mergeCell ref="AN71:AP71"/>
    <mergeCell ref="AN72:AP72"/>
    <mergeCell ref="AE68:AG68"/>
    <mergeCell ref="AE69:AG69"/>
    <mergeCell ref="AE70:AG70"/>
    <mergeCell ref="AE71:AG71"/>
    <mergeCell ref="AE72:AG72"/>
    <mergeCell ref="AH68:AJ68"/>
    <mergeCell ref="AH69:AJ69"/>
    <mergeCell ref="AH70:AJ70"/>
    <mergeCell ref="AH71:AJ71"/>
    <mergeCell ref="AH72:AJ72"/>
    <mergeCell ref="Y68:AA68"/>
    <mergeCell ref="Y69:AA69"/>
    <mergeCell ref="Y70:AA70"/>
    <mergeCell ref="Y71:AA71"/>
    <mergeCell ref="Y72:AA72"/>
    <mergeCell ref="AB68:AD68"/>
    <mergeCell ref="AB69:AD69"/>
    <mergeCell ref="AB70:AD70"/>
    <mergeCell ref="AB71:AD71"/>
    <mergeCell ref="AB72:AD72"/>
    <mergeCell ref="M68:P68"/>
    <mergeCell ref="M69:P69"/>
    <mergeCell ref="M70:P70"/>
    <mergeCell ref="M71:P71"/>
    <mergeCell ref="M72:P72"/>
    <mergeCell ref="Q68:R68"/>
    <mergeCell ref="Q69:R69"/>
    <mergeCell ref="Q70:R70"/>
    <mergeCell ref="Q71:R71"/>
    <mergeCell ref="Q72:R72"/>
    <mergeCell ref="S68:U68"/>
    <mergeCell ref="S69:U69"/>
    <mergeCell ref="S70:U70"/>
    <mergeCell ref="S71:U71"/>
    <mergeCell ref="S72:U72"/>
    <mergeCell ref="V68:X68"/>
    <mergeCell ref="V69:X69"/>
    <mergeCell ref="V70:X70"/>
    <mergeCell ref="V71:X71"/>
    <mergeCell ref="V72:X72"/>
    <mergeCell ref="I50:L51"/>
    <mergeCell ref="BO50:BO51"/>
    <mergeCell ref="BL50:BM51"/>
    <mergeCell ref="I52:L55"/>
    <mergeCell ref="BO52:BO55"/>
    <mergeCell ref="BL52:BM55"/>
    <mergeCell ref="I56:L59"/>
    <mergeCell ref="BO56:BO59"/>
    <mergeCell ref="BL56:BM59"/>
    <mergeCell ref="BF59:BG59"/>
    <mergeCell ref="BD59:BE59"/>
    <mergeCell ref="BB59:BC59"/>
    <mergeCell ref="AZ59:BA59"/>
    <mergeCell ref="AX59:AY59"/>
    <mergeCell ref="AV59:AW59"/>
    <mergeCell ref="AT59:AU59"/>
    <mergeCell ref="AR59:AS59"/>
    <mergeCell ref="AN59:AP59"/>
    <mergeCell ref="AK59:AM59"/>
    <mergeCell ref="AB51:AD51"/>
    <mergeCell ref="AB52:AD52"/>
    <mergeCell ref="AB53:AD53"/>
    <mergeCell ref="BH59:BK59"/>
    <mergeCell ref="AB59:AD59"/>
    <mergeCell ref="M50:P50"/>
    <mergeCell ref="M51:P51"/>
    <mergeCell ref="M52:P52"/>
    <mergeCell ref="M53:P53"/>
    <mergeCell ref="M54:P54"/>
    <mergeCell ref="M55:P55"/>
    <mergeCell ref="M56:P56"/>
    <mergeCell ref="M57:P57"/>
    <mergeCell ref="BH62:BK62"/>
    <mergeCell ref="BH63:BK63"/>
    <mergeCell ref="BH64:BK64"/>
    <mergeCell ref="BH65:BK65"/>
    <mergeCell ref="BH66:BK66"/>
    <mergeCell ref="BH67:BK67"/>
    <mergeCell ref="BH50:BK50"/>
    <mergeCell ref="BH51:BK51"/>
    <mergeCell ref="BH52:BK52"/>
    <mergeCell ref="BH53:BK53"/>
    <mergeCell ref="BH54:BK54"/>
    <mergeCell ref="BH55:BK55"/>
    <mergeCell ref="BH56:BK56"/>
    <mergeCell ref="BH57:BK57"/>
    <mergeCell ref="BH58:BK58"/>
    <mergeCell ref="BF60:BG60"/>
    <mergeCell ref="BF61:BG61"/>
    <mergeCell ref="BF62:BG62"/>
    <mergeCell ref="BF63:BG63"/>
    <mergeCell ref="BF64:BG64"/>
    <mergeCell ref="BF65:BG65"/>
    <mergeCell ref="BF66:BG66"/>
    <mergeCell ref="BF67:BG67"/>
    <mergeCell ref="BF50:BG50"/>
    <mergeCell ref="BF51:BG51"/>
    <mergeCell ref="BF52:BG52"/>
    <mergeCell ref="BF53:BG53"/>
    <mergeCell ref="BF54:BG54"/>
    <mergeCell ref="BF55:BG55"/>
    <mergeCell ref="BF56:BG56"/>
    <mergeCell ref="BF57:BG57"/>
    <mergeCell ref="BF58:BG58"/>
    <mergeCell ref="BD60:BE60"/>
    <mergeCell ref="BD61:BE61"/>
    <mergeCell ref="BD62:BE62"/>
    <mergeCell ref="BD63:BE63"/>
    <mergeCell ref="BD64:BE64"/>
    <mergeCell ref="BD65:BE65"/>
    <mergeCell ref="BD66:BE66"/>
    <mergeCell ref="BD67:BE67"/>
    <mergeCell ref="BD50:BE50"/>
    <mergeCell ref="BD51:BE51"/>
    <mergeCell ref="BD52:BE52"/>
    <mergeCell ref="BD53:BE53"/>
    <mergeCell ref="BD54:BE54"/>
    <mergeCell ref="BD55:BE55"/>
    <mergeCell ref="BD56:BE56"/>
    <mergeCell ref="BD57:BE57"/>
    <mergeCell ref="BD58:BE58"/>
    <mergeCell ref="BB60:BC60"/>
    <mergeCell ref="BB61:BC61"/>
    <mergeCell ref="BB62:BC62"/>
    <mergeCell ref="BB63:BC63"/>
    <mergeCell ref="BB64:BC64"/>
    <mergeCell ref="BB65:BC65"/>
    <mergeCell ref="BB66:BC66"/>
    <mergeCell ref="BB67:BC67"/>
    <mergeCell ref="BB50:BC50"/>
    <mergeCell ref="BB51:BC51"/>
    <mergeCell ref="BB52:BC52"/>
    <mergeCell ref="BB53:BC53"/>
    <mergeCell ref="BB54:BC54"/>
    <mergeCell ref="BB55:BC55"/>
    <mergeCell ref="BB56:BC56"/>
    <mergeCell ref="BB57:BC57"/>
    <mergeCell ref="BB58:BC58"/>
    <mergeCell ref="AZ60:BA60"/>
    <mergeCell ref="AZ61:BA61"/>
    <mergeCell ref="AZ62:BA62"/>
    <mergeCell ref="AZ63:BA63"/>
    <mergeCell ref="AZ64:BA64"/>
    <mergeCell ref="AZ65:BA65"/>
    <mergeCell ref="AZ66:BA66"/>
    <mergeCell ref="AZ67:BA67"/>
    <mergeCell ref="AZ50:BA50"/>
    <mergeCell ref="AZ51:BA51"/>
    <mergeCell ref="AZ52:BA52"/>
    <mergeCell ref="AZ53:BA53"/>
    <mergeCell ref="AZ54:BA54"/>
    <mergeCell ref="AZ55:BA55"/>
    <mergeCell ref="AZ56:BA56"/>
    <mergeCell ref="AZ57:BA57"/>
    <mergeCell ref="AZ58:BA58"/>
    <mergeCell ref="AX60:AY60"/>
    <mergeCell ref="AX61:AY61"/>
    <mergeCell ref="AX62:AY62"/>
    <mergeCell ref="AX63:AY63"/>
    <mergeCell ref="AX64:AY64"/>
    <mergeCell ref="AX65:AY65"/>
    <mergeCell ref="AX66:AY66"/>
    <mergeCell ref="AX67:AY67"/>
    <mergeCell ref="AX50:AY50"/>
    <mergeCell ref="AX51:AY51"/>
    <mergeCell ref="AX52:AY52"/>
    <mergeCell ref="AX53:AY53"/>
    <mergeCell ref="AX54:AY54"/>
    <mergeCell ref="AX55:AY55"/>
    <mergeCell ref="AX56:AY56"/>
    <mergeCell ref="AX57:AY57"/>
    <mergeCell ref="AX58:AY58"/>
    <mergeCell ref="AV60:AW60"/>
    <mergeCell ref="AV61:AW61"/>
    <mergeCell ref="AV62:AW62"/>
    <mergeCell ref="AV63:AW63"/>
    <mergeCell ref="AV64:AW64"/>
    <mergeCell ref="AV65:AW65"/>
    <mergeCell ref="AV66:AW66"/>
    <mergeCell ref="AV67:AW67"/>
    <mergeCell ref="AV50:AW50"/>
    <mergeCell ref="AV51:AW51"/>
    <mergeCell ref="AV52:AW52"/>
    <mergeCell ref="AV53:AW53"/>
    <mergeCell ref="AV54:AW54"/>
    <mergeCell ref="AV55:AW55"/>
    <mergeCell ref="AV56:AW56"/>
    <mergeCell ref="AV57:AW57"/>
    <mergeCell ref="AV58:AW58"/>
    <mergeCell ref="AT60:AU60"/>
    <mergeCell ref="AT61:AU61"/>
    <mergeCell ref="AT62:AU62"/>
    <mergeCell ref="AT63:AU63"/>
    <mergeCell ref="AT64:AU64"/>
    <mergeCell ref="AT65:AU65"/>
    <mergeCell ref="AT66:AU66"/>
    <mergeCell ref="AT67:AU67"/>
    <mergeCell ref="AT50:AU50"/>
    <mergeCell ref="AT51:AU51"/>
    <mergeCell ref="AT52:AU52"/>
    <mergeCell ref="AT53:AU53"/>
    <mergeCell ref="AT54:AU54"/>
    <mergeCell ref="AT55:AU55"/>
    <mergeCell ref="AT56:AU56"/>
    <mergeCell ref="AT57:AU57"/>
    <mergeCell ref="AT58:AU58"/>
    <mergeCell ref="AR60:AS60"/>
    <mergeCell ref="AR61:AS61"/>
    <mergeCell ref="AR62:AS62"/>
    <mergeCell ref="AR63:AS63"/>
    <mergeCell ref="AR64:AS64"/>
    <mergeCell ref="AR65:AS65"/>
    <mergeCell ref="AR66:AS66"/>
    <mergeCell ref="AR67:AS67"/>
    <mergeCell ref="AR50:AS50"/>
    <mergeCell ref="AR51:AS51"/>
    <mergeCell ref="AR52:AS52"/>
    <mergeCell ref="AR53:AS53"/>
    <mergeCell ref="AR54:AS54"/>
    <mergeCell ref="AR55:AS55"/>
    <mergeCell ref="AR56:AS56"/>
    <mergeCell ref="AR57:AS57"/>
    <mergeCell ref="AR58:AS58"/>
    <mergeCell ref="AN60:AP60"/>
    <mergeCell ref="AN61:AP61"/>
    <mergeCell ref="AN62:AP62"/>
    <mergeCell ref="AN63:AP63"/>
    <mergeCell ref="AN64:AP64"/>
    <mergeCell ref="AN65:AP65"/>
    <mergeCell ref="AN66:AP66"/>
    <mergeCell ref="AN67:AP67"/>
    <mergeCell ref="AN50:AP50"/>
    <mergeCell ref="AN51:AP51"/>
    <mergeCell ref="AN52:AP52"/>
    <mergeCell ref="AN53:AP53"/>
    <mergeCell ref="AN54:AP54"/>
    <mergeCell ref="AN55:AP55"/>
    <mergeCell ref="AN56:AP56"/>
    <mergeCell ref="AN57:AP57"/>
    <mergeCell ref="AN58:AP58"/>
    <mergeCell ref="AH67:AJ67"/>
    <mergeCell ref="AK60:AM60"/>
    <mergeCell ref="AK61:AM61"/>
    <mergeCell ref="AK62:AM62"/>
    <mergeCell ref="AK63:AM63"/>
    <mergeCell ref="AK64:AM64"/>
    <mergeCell ref="AK65:AM65"/>
    <mergeCell ref="AK66:AM66"/>
    <mergeCell ref="AK67:AM67"/>
    <mergeCell ref="AK50:AM50"/>
    <mergeCell ref="AK51:AM51"/>
    <mergeCell ref="AK52:AM52"/>
    <mergeCell ref="AK53:AM53"/>
    <mergeCell ref="AK54:AM54"/>
    <mergeCell ref="AK55:AM55"/>
    <mergeCell ref="AK56:AM56"/>
    <mergeCell ref="AK57:AM57"/>
    <mergeCell ref="AK58:AM58"/>
    <mergeCell ref="AH50:AJ50"/>
    <mergeCell ref="AH51:AJ51"/>
    <mergeCell ref="AH52:AJ52"/>
    <mergeCell ref="AH53:AJ53"/>
    <mergeCell ref="AH54:AJ54"/>
    <mergeCell ref="AH55:AJ55"/>
    <mergeCell ref="AH56:AJ56"/>
    <mergeCell ref="AH57:AJ57"/>
    <mergeCell ref="AH58:AJ58"/>
    <mergeCell ref="AH59:AJ59"/>
    <mergeCell ref="AH60:AJ60"/>
    <mergeCell ref="AH61:AJ61"/>
    <mergeCell ref="AH62:AJ62"/>
    <mergeCell ref="AH63:AJ63"/>
    <mergeCell ref="AH64:AJ64"/>
    <mergeCell ref="AH65:AJ65"/>
    <mergeCell ref="AH66:AJ66"/>
    <mergeCell ref="AB60:AD60"/>
    <mergeCell ref="AB61:AD61"/>
    <mergeCell ref="AB62:AD62"/>
    <mergeCell ref="AB63:AD63"/>
    <mergeCell ref="AB64:AD64"/>
    <mergeCell ref="AB65:AD65"/>
    <mergeCell ref="AB66:AD66"/>
    <mergeCell ref="AB67:AD67"/>
    <mergeCell ref="AE50:AG50"/>
    <mergeCell ref="AE51:AG51"/>
    <mergeCell ref="AE52:AG52"/>
    <mergeCell ref="AE53:AG53"/>
    <mergeCell ref="AE54:AG54"/>
    <mergeCell ref="AE55:AG55"/>
    <mergeCell ref="AE56:AG56"/>
    <mergeCell ref="AE57:AG57"/>
    <mergeCell ref="AE58:AG58"/>
    <mergeCell ref="AE59:AG59"/>
    <mergeCell ref="AE60:AG60"/>
    <mergeCell ref="AE61:AG61"/>
    <mergeCell ref="AE62:AG62"/>
    <mergeCell ref="AE63:AG63"/>
    <mergeCell ref="AE64:AG64"/>
    <mergeCell ref="AE65:AG65"/>
    <mergeCell ref="AB54:AD54"/>
    <mergeCell ref="AB55:AD55"/>
    <mergeCell ref="AB56:AD56"/>
    <mergeCell ref="AB57:AD57"/>
    <mergeCell ref="AB58:AD58"/>
    <mergeCell ref="AE66:AG66"/>
    <mergeCell ref="AE67:AG67"/>
    <mergeCell ref="V66:X66"/>
    <mergeCell ref="V67:X67"/>
    <mergeCell ref="Y50:AA50"/>
    <mergeCell ref="Y51:AA51"/>
    <mergeCell ref="Y52:AA52"/>
    <mergeCell ref="Y53:AA53"/>
    <mergeCell ref="Y54:AA54"/>
    <mergeCell ref="Y55:AA55"/>
    <mergeCell ref="Y56:AA56"/>
    <mergeCell ref="Y57:AA57"/>
    <mergeCell ref="Y58:AA58"/>
    <mergeCell ref="Y59:AA59"/>
    <mergeCell ref="Y60:AA60"/>
    <mergeCell ref="Y61:AA61"/>
    <mergeCell ref="Y62:AA62"/>
    <mergeCell ref="Y63:AA63"/>
    <mergeCell ref="Y64:AA64"/>
    <mergeCell ref="Y65:AA65"/>
    <mergeCell ref="Y66:AA66"/>
    <mergeCell ref="Y67:AA67"/>
    <mergeCell ref="V57:X57"/>
    <mergeCell ref="V58:X58"/>
    <mergeCell ref="V59:X59"/>
    <mergeCell ref="V60:X60"/>
    <mergeCell ref="V61:X61"/>
    <mergeCell ref="V62:X62"/>
    <mergeCell ref="V63:X63"/>
    <mergeCell ref="V64:X64"/>
    <mergeCell ref="V65:X65"/>
    <mergeCell ref="AB50:AD50"/>
    <mergeCell ref="Q66:R66"/>
    <mergeCell ref="Q67:R67"/>
    <mergeCell ref="S50:U50"/>
    <mergeCell ref="S51:U51"/>
    <mergeCell ref="S52:U52"/>
    <mergeCell ref="S53:U53"/>
    <mergeCell ref="S54:U54"/>
    <mergeCell ref="S55:U55"/>
    <mergeCell ref="S56:U56"/>
    <mergeCell ref="S57:U57"/>
    <mergeCell ref="S58:U58"/>
    <mergeCell ref="S59:U59"/>
    <mergeCell ref="S60:U60"/>
    <mergeCell ref="S61:U61"/>
    <mergeCell ref="S62:U62"/>
    <mergeCell ref="S63:U63"/>
    <mergeCell ref="S64:U64"/>
    <mergeCell ref="S65:U65"/>
    <mergeCell ref="S66:U66"/>
    <mergeCell ref="S67:U67"/>
    <mergeCell ref="Q57:R57"/>
    <mergeCell ref="Q58:R58"/>
    <mergeCell ref="Q59:R59"/>
    <mergeCell ref="Q60:R60"/>
    <mergeCell ref="Q61:R61"/>
    <mergeCell ref="Q62:R62"/>
    <mergeCell ref="Q63:R63"/>
    <mergeCell ref="Q64:R64"/>
    <mergeCell ref="Q65:R65"/>
    <mergeCell ref="M58:P58"/>
    <mergeCell ref="M59:P59"/>
    <mergeCell ref="M60:P60"/>
    <mergeCell ref="M61:P61"/>
    <mergeCell ref="M62:P62"/>
    <mergeCell ref="M63:P63"/>
    <mergeCell ref="M64:P64"/>
    <mergeCell ref="M65:P65"/>
    <mergeCell ref="M66:P66"/>
    <mergeCell ref="M67:P67"/>
    <mergeCell ref="I60:L61"/>
    <mergeCell ref="I67:L72"/>
    <mergeCell ref="I65:L66"/>
    <mergeCell ref="I62:L62"/>
    <mergeCell ref="I63:L63"/>
    <mergeCell ref="I64:L64"/>
    <mergeCell ref="BO45:BO47"/>
    <mergeCell ref="BL45:BM47"/>
    <mergeCell ref="Q50:R50"/>
    <mergeCell ref="Q51:R51"/>
    <mergeCell ref="Q52:R52"/>
    <mergeCell ref="Q53:R53"/>
    <mergeCell ref="Q54:R54"/>
    <mergeCell ref="Q55:R55"/>
    <mergeCell ref="Q56:R56"/>
    <mergeCell ref="V50:X50"/>
    <mergeCell ref="V51:X51"/>
    <mergeCell ref="V52:X52"/>
    <mergeCell ref="V53:X53"/>
    <mergeCell ref="V54:X54"/>
    <mergeCell ref="V55:X55"/>
    <mergeCell ref="V56:X56"/>
    <mergeCell ref="AB49:AD49"/>
    <mergeCell ref="AE49:AG49"/>
    <mergeCell ref="AH49:AJ49"/>
    <mergeCell ref="AK49:AM49"/>
    <mergeCell ref="AN49:AP49"/>
    <mergeCell ref="M49:P49"/>
    <mergeCell ref="BL39:BM39"/>
    <mergeCell ref="BL42:BM42"/>
    <mergeCell ref="BL43:BM43"/>
    <mergeCell ref="BL44:BM44"/>
    <mergeCell ref="BH39:BK39"/>
    <mergeCell ref="BH42:BK42"/>
    <mergeCell ref="BH43:BK43"/>
    <mergeCell ref="BH44:BK44"/>
    <mergeCell ref="BH45:BK45"/>
    <mergeCell ref="BH46:BK46"/>
    <mergeCell ref="BH47:BK47"/>
    <mergeCell ref="BH48:BK48"/>
    <mergeCell ref="BH49:BK49"/>
    <mergeCell ref="BF39:BG39"/>
    <mergeCell ref="BF42:BG42"/>
    <mergeCell ref="BF43:BG43"/>
    <mergeCell ref="BF44:BG44"/>
    <mergeCell ref="BF45:BG45"/>
    <mergeCell ref="BF46:BG46"/>
    <mergeCell ref="BF47:BG47"/>
    <mergeCell ref="BF48:BG48"/>
    <mergeCell ref="BF49:BG49"/>
    <mergeCell ref="BH41:BK41"/>
    <mergeCell ref="BL41:BM41"/>
    <mergeCell ref="AT39:AU39"/>
    <mergeCell ref="AT42:AU42"/>
    <mergeCell ref="AH38:AJ38"/>
    <mergeCell ref="AK38:AM38"/>
    <mergeCell ref="AN38:AP38"/>
    <mergeCell ref="BD39:BE39"/>
    <mergeCell ref="BD42:BE42"/>
    <mergeCell ref="BD43:BE43"/>
    <mergeCell ref="BD44:BE44"/>
    <mergeCell ref="BD45:BE45"/>
    <mergeCell ref="BD46:BE46"/>
    <mergeCell ref="BD47:BE47"/>
    <mergeCell ref="BD48:BE48"/>
    <mergeCell ref="BD49:BE49"/>
    <mergeCell ref="BB39:BC39"/>
    <mergeCell ref="BB42:BC42"/>
    <mergeCell ref="BB43:BC43"/>
    <mergeCell ref="BB44:BC44"/>
    <mergeCell ref="BB45:BC45"/>
    <mergeCell ref="BB46:BC46"/>
    <mergeCell ref="BB47:BC47"/>
    <mergeCell ref="BB48:BC48"/>
    <mergeCell ref="BB49:BC49"/>
    <mergeCell ref="BB40:BC40"/>
    <mergeCell ref="BD40:BE40"/>
    <mergeCell ref="AX49:AY49"/>
    <mergeCell ref="AT49:AU49"/>
    <mergeCell ref="AX48:AY48"/>
    <mergeCell ref="AX40:AY40"/>
    <mergeCell ref="AZ40:BA40"/>
    <mergeCell ref="AV46:AW46"/>
    <mergeCell ref="AV47:AW47"/>
    <mergeCell ref="AV48:AW48"/>
    <mergeCell ref="AV49:AW49"/>
    <mergeCell ref="BO33:BO34"/>
    <mergeCell ref="I35:L36"/>
    <mergeCell ref="BL35:BM36"/>
    <mergeCell ref="BO35:BO36"/>
    <mergeCell ref="BB38:BC38"/>
    <mergeCell ref="BD38:BE38"/>
    <mergeCell ref="BF38:BG38"/>
    <mergeCell ref="BH38:BK38"/>
    <mergeCell ref="I37:L38"/>
    <mergeCell ref="BO37:BO38"/>
    <mergeCell ref="BL37:BM38"/>
    <mergeCell ref="BB34:BC34"/>
    <mergeCell ref="BD34:BE34"/>
    <mergeCell ref="BF34:BG34"/>
    <mergeCell ref="BH34:BK34"/>
    <mergeCell ref="AR35:AS35"/>
    <mergeCell ref="AT35:AU35"/>
    <mergeCell ref="AV35:AW35"/>
    <mergeCell ref="AX35:AY35"/>
    <mergeCell ref="AZ35:BA35"/>
    <mergeCell ref="BB35:BC35"/>
    <mergeCell ref="BD35:BE35"/>
    <mergeCell ref="BF35:BG35"/>
    <mergeCell ref="BH35:BK35"/>
    <mergeCell ref="AZ38:BA38"/>
    <mergeCell ref="AV38:AW38"/>
    <mergeCell ref="AX34:AY34"/>
    <mergeCell ref="AZ34:BA34"/>
    <mergeCell ref="AE38:AG38"/>
    <mergeCell ref="AT38:AU38"/>
    <mergeCell ref="AX38:AY38"/>
    <mergeCell ref="AK37:AM37"/>
    <mergeCell ref="AT43:AU43"/>
    <mergeCell ref="AT44:AU44"/>
    <mergeCell ref="AT45:AU45"/>
    <mergeCell ref="AT46:AU46"/>
    <mergeCell ref="AT47:AU47"/>
    <mergeCell ref="AT48:AU48"/>
    <mergeCell ref="AT40:AU40"/>
    <mergeCell ref="AV40:AW40"/>
    <mergeCell ref="AZ39:BA39"/>
    <mergeCell ref="AZ42:BA42"/>
    <mergeCell ref="AZ43:BA43"/>
    <mergeCell ref="AZ44:BA44"/>
    <mergeCell ref="AZ45:BA45"/>
    <mergeCell ref="AZ46:BA46"/>
    <mergeCell ref="AZ47:BA47"/>
    <mergeCell ref="AZ48:BA48"/>
    <mergeCell ref="AZ49:BA49"/>
    <mergeCell ref="AX39:AY39"/>
    <mergeCell ref="AX42:AY42"/>
    <mergeCell ref="AX43:AY43"/>
    <mergeCell ref="AX44:AY44"/>
    <mergeCell ref="AX45:AY45"/>
    <mergeCell ref="AX46:AY46"/>
    <mergeCell ref="AX47:AY47"/>
    <mergeCell ref="AR46:AS46"/>
    <mergeCell ref="AR47:AS47"/>
    <mergeCell ref="AR48:AS48"/>
    <mergeCell ref="AR49:AS49"/>
    <mergeCell ref="AR40:AS40"/>
    <mergeCell ref="BN29:BO29"/>
    <mergeCell ref="BP29:BQ29"/>
    <mergeCell ref="AR37:AS37"/>
    <mergeCell ref="AT37:AU37"/>
    <mergeCell ref="AV37:AW37"/>
    <mergeCell ref="AX37:AY37"/>
    <mergeCell ref="AZ37:BA37"/>
    <mergeCell ref="BB37:BC37"/>
    <mergeCell ref="BD37:BE37"/>
    <mergeCell ref="BF37:BG37"/>
    <mergeCell ref="BH37:BK37"/>
    <mergeCell ref="AR36:AS36"/>
    <mergeCell ref="AT36:AU36"/>
    <mergeCell ref="AV36:AW36"/>
    <mergeCell ref="AX36:AY36"/>
    <mergeCell ref="AZ36:BA36"/>
    <mergeCell ref="BB36:BC36"/>
    <mergeCell ref="BD36:BE36"/>
    <mergeCell ref="BF36:BG36"/>
    <mergeCell ref="BH36:BK36"/>
    <mergeCell ref="AT34:AU34"/>
    <mergeCell ref="AV34:AW34"/>
    <mergeCell ref="AV39:AW39"/>
    <mergeCell ref="AV42:AW42"/>
    <mergeCell ref="AV43:AW43"/>
    <mergeCell ref="AV44:AW44"/>
    <mergeCell ref="AV45:AW45"/>
    <mergeCell ref="BL32:BM32"/>
    <mergeCell ref="AR33:AS33"/>
    <mergeCell ref="AT33:AU33"/>
    <mergeCell ref="AV33:AW33"/>
    <mergeCell ref="AX33:AY33"/>
    <mergeCell ref="AZ33:BA33"/>
    <mergeCell ref="BB33:BC33"/>
    <mergeCell ref="BD33:BE33"/>
    <mergeCell ref="BF33:BG33"/>
    <mergeCell ref="BH33:BK33"/>
    <mergeCell ref="AR32:AS32"/>
    <mergeCell ref="AT32:AU32"/>
    <mergeCell ref="AV32:AW32"/>
    <mergeCell ref="AX32:AY32"/>
    <mergeCell ref="AZ32:BA32"/>
    <mergeCell ref="BB32:BC32"/>
    <mergeCell ref="BD32:BE32"/>
    <mergeCell ref="BF32:BG32"/>
    <mergeCell ref="BH32:BK32"/>
    <mergeCell ref="BL33:BM34"/>
    <mergeCell ref="BF30:BG30"/>
    <mergeCell ref="BL30:BM30"/>
    <mergeCell ref="BH30:BK30"/>
    <mergeCell ref="AR31:AS31"/>
    <mergeCell ref="AT31:AU31"/>
    <mergeCell ref="AV31:AW31"/>
    <mergeCell ref="AX31:AY31"/>
    <mergeCell ref="AZ31:BA31"/>
    <mergeCell ref="AT30:AU30"/>
    <mergeCell ref="AV30:AW30"/>
    <mergeCell ref="AX30:AY30"/>
    <mergeCell ref="AZ30:BA30"/>
    <mergeCell ref="BB30:BC30"/>
    <mergeCell ref="BD30:BE30"/>
    <mergeCell ref="BL31:BM31"/>
    <mergeCell ref="BB31:BC31"/>
    <mergeCell ref="BD31:BE31"/>
    <mergeCell ref="BF31:BG31"/>
    <mergeCell ref="BH31:BK31"/>
    <mergeCell ref="AR30:AS30"/>
    <mergeCell ref="AB48:AD48"/>
    <mergeCell ref="AE48:AG48"/>
    <mergeCell ref="AH48:AJ48"/>
    <mergeCell ref="AK48:AM48"/>
    <mergeCell ref="AN48:AP48"/>
    <mergeCell ref="AB47:AD47"/>
    <mergeCell ref="AE47:AG47"/>
    <mergeCell ref="AH47:AJ47"/>
    <mergeCell ref="AK47:AM47"/>
    <mergeCell ref="AN47:AP47"/>
    <mergeCell ref="AR34:AS34"/>
    <mergeCell ref="AR38:AS38"/>
    <mergeCell ref="Y47:AA47"/>
    <mergeCell ref="Y46:AA46"/>
    <mergeCell ref="AB46:AD46"/>
    <mergeCell ref="AE46:AG46"/>
    <mergeCell ref="AH46:AJ46"/>
    <mergeCell ref="AK46:AM46"/>
    <mergeCell ref="AN46:AP46"/>
    <mergeCell ref="AB45:AD45"/>
    <mergeCell ref="AE45:AG45"/>
    <mergeCell ref="AH45:AJ45"/>
    <mergeCell ref="AK45:AM45"/>
    <mergeCell ref="AN45:AP45"/>
    <mergeCell ref="Y45:AA45"/>
    <mergeCell ref="AB44:AD44"/>
    <mergeCell ref="AE44:AG44"/>
    <mergeCell ref="AR39:AS39"/>
    <mergeCell ref="AR42:AS42"/>
    <mergeCell ref="AR43:AS43"/>
    <mergeCell ref="AR44:AS44"/>
    <mergeCell ref="AR45:AS45"/>
    <mergeCell ref="Y43:AA43"/>
    <mergeCell ref="M48:P48"/>
    <mergeCell ref="Q48:R48"/>
    <mergeCell ref="S48:U48"/>
    <mergeCell ref="V48:X48"/>
    <mergeCell ref="M47:P47"/>
    <mergeCell ref="Q47:R47"/>
    <mergeCell ref="S47:U47"/>
    <mergeCell ref="V47:X47"/>
    <mergeCell ref="I45:L47"/>
    <mergeCell ref="I48:L49"/>
    <mergeCell ref="M46:P46"/>
    <mergeCell ref="Q46:R46"/>
    <mergeCell ref="S46:U46"/>
    <mergeCell ref="V46:X46"/>
    <mergeCell ref="M45:P45"/>
    <mergeCell ref="Q45:R45"/>
    <mergeCell ref="S45:U45"/>
    <mergeCell ref="V45:X45"/>
    <mergeCell ref="Q49:R49"/>
    <mergeCell ref="S49:U49"/>
    <mergeCell ref="V49:X49"/>
    <mergeCell ref="Y49:AA49"/>
    <mergeCell ref="Y48:AA48"/>
    <mergeCell ref="I43:L43"/>
    <mergeCell ref="I44:L44"/>
    <mergeCell ref="AN37:AP37"/>
    <mergeCell ref="M42:P42"/>
    <mergeCell ref="Q42:R42"/>
    <mergeCell ref="S42:U42"/>
    <mergeCell ref="V42:X42"/>
    <mergeCell ref="M39:P39"/>
    <mergeCell ref="Q39:R39"/>
    <mergeCell ref="S39:U39"/>
    <mergeCell ref="V39:X39"/>
    <mergeCell ref="Y42:AA42"/>
    <mergeCell ref="Y39:AA39"/>
    <mergeCell ref="S40:U40"/>
    <mergeCell ref="V40:X40"/>
    <mergeCell ref="Y40:AA40"/>
    <mergeCell ref="AH44:AJ44"/>
    <mergeCell ref="AK44:AM44"/>
    <mergeCell ref="AN44:AP44"/>
    <mergeCell ref="AB43:AD43"/>
    <mergeCell ref="AE43:AG43"/>
    <mergeCell ref="AH43:AJ43"/>
    <mergeCell ref="AK43:AM43"/>
    <mergeCell ref="AN43:AP43"/>
    <mergeCell ref="M44:P44"/>
    <mergeCell ref="Q44:R44"/>
    <mergeCell ref="S44:U44"/>
    <mergeCell ref="V44:X44"/>
    <mergeCell ref="M43:P43"/>
    <mergeCell ref="Q43:R43"/>
    <mergeCell ref="S43:U43"/>
    <mergeCell ref="V43:X43"/>
    <mergeCell ref="Y44:AA44"/>
    <mergeCell ref="M38:P38"/>
    <mergeCell ref="AK35:AM35"/>
    <mergeCell ref="AN35:AP35"/>
    <mergeCell ref="M34:P34"/>
    <mergeCell ref="Q34:R34"/>
    <mergeCell ref="S34:U34"/>
    <mergeCell ref="AE36:AG36"/>
    <mergeCell ref="AH36:AJ36"/>
    <mergeCell ref="AK36:AM36"/>
    <mergeCell ref="AN36:AP36"/>
    <mergeCell ref="S36:U36"/>
    <mergeCell ref="V36:X36"/>
    <mergeCell ref="Y36:AA36"/>
    <mergeCell ref="AB36:AD36"/>
    <mergeCell ref="AB42:AD42"/>
    <mergeCell ref="AE42:AG42"/>
    <mergeCell ref="AH42:AJ42"/>
    <mergeCell ref="AK42:AM42"/>
    <mergeCell ref="AN42:AP42"/>
    <mergeCell ref="AB39:AD39"/>
    <mergeCell ref="AE39:AG39"/>
    <mergeCell ref="AH39:AJ39"/>
    <mergeCell ref="AK39:AM39"/>
    <mergeCell ref="AN39:AP39"/>
    <mergeCell ref="AK40:AM40"/>
    <mergeCell ref="AN40:AP40"/>
    <mergeCell ref="AB40:AD40"/>
    <mergeCell ref="AE40:AG40"/>
    <mergeCell ref="AH40:AJ40"/>
    <mergeCell ref="AB38:AD38"/>
    <mergeCell ref="AB37:AD37"/>
    <mergeCell ref="AE37:AG37"/>
    <mergeCell ref="AH37:AJ37"/>
    <mergeCell ref="AN30:AP30"/>
    <mergeCell ref="S31:U31"/>
    <mergeCell ref="V31:X31"/>
    <mergeCell ref="Y31:AA31"/>
    <mergeCell ref="AB31:AD31"/>
    <mergeCell ref="AE31:AG31"/>
    <mergeCell ref="AH31:AJ31"/>
    <mergeCell ref="V27:X27"/>
    <mergeCell ref="Y27:AA27"/>
    <mergeCell ref="AB27:AD27"/>
    <mergeCell ref="V30:X30"/>
    <mergeCell ref="Y30:AA30"/>
    <mergeCell ref="AB30:AD30"/>
    <mergeCell ref="AE30:AG30"/>
    <mergeCell ref="AH30:AJ30"/>
    <mergeCell ref="AK34:AM34"/>
    <mergeCell ref="AN34:AP34"/>
    <mergeCell ref="Y33:AA33"/>
    <mergeCell ref="AB33:AD33"/>
    <mergeCell ref="AE33:AG33"/>
    <mergeCell ref="AH33:AJ33"/>
    <mergeCell ref="AK33:AM33"/>
    <mergeCell ref="I39:L39"/>
    <mergeCell ref="I42:L42"/>
    <mergeCell ref="I33:L34"/>
    <mergeCell ref="V34:X34"/>
    <mergeCell ref="Y34:AA34"/>
    <mergeCell ref="AB34:AD34"/>
    <mergeCell ref="AE34:AG34"/>
    <mergeCell ref="AH34:AJ34"/>
    <mergeCell ref="AK32:AM32"/>
    <mergeCell ref="AN32:AP32"/>
    <mergeCell ref="AK31:AM31"/>
    <mergeCell ref="AN31:AP31"/>
    <mergeCell ref="AN33:AP33"/>
    <mergeCell ref="M33:P33"/>
    <mergeCell ref="Q33:R33"/>
    <mergeCell ref="S33:U33"/>
    <mergeCell ref="V33:X33"/>
    <mergeCell ref="M37:P37"/>
    <mergeCell ref="Q37:R37"/>
    <mergeCell ref="S37:U37"/>
    <mergeCell ref="V37:X37"/>
    <mergeCell ref="Y37:AA37"/>
    <mergeCell ref="M36:P36"/>
    <mergeCell ref="Q36:R36"/>
    <mergeCell ref="M35:P35"/>
    <mergeCell ref="Q35:R35"/>
    <mergeCell ref="S35:U35"/>
    <mergeCell ref="V35:X35"/>
    <mergeCell ref="Y35:AA35"/>
    <mergeCell ref="AB35:AD35"/>
    <mergeCell ref="AE35:AG35"/>
    <mergeCell ref="AH35:AJ35"/>
    <mergeCell ref="I27:K27"/>
    <mergeCell ref="M27:P27"/>
    <mergeCell ref="Q27:R27"/>
    <mergeCell ref="S30:U30"/>
    <mergeCell ref="AK30:AM30"/>
    <mergeCell ref="M31:P31"/>
    <mergeCell ref="I30:L30"/>
    <mergeCell ref="I31:L31"/>
    <mergeCell ref="M30:P30"/>
    <mergeCell ref="Q30:R30"/>
    <mergeCell ref="Y32:AA32"/>
    <mergeCell ref="AB32:AD32"/>
    <mergeCell ref="AE32:AG32"/>
    <mergeCell ref="AH32:AJ32"/>
    <mergeCell ref="I32:L32"/>
    <mergeCell ref="Q31:R31"/>
    <mergeCell ref="M32:P32"/>
    <mergeCell ref="Q32:R32"/>
    <mergeCell ref="S32:U32"/>
    <mergeCell ref="V32:X32"/>
    <mergeCell ref="Q38:R38"/>
    <mergeCell ref="S38:U38"/>
    <mergeCell ref="V38:X38"/>
    <mergeCell ref="Y38:AA38"/>
    <mergeCell ref="AB82:AD82"/>
    <mergeCell ref="AE82:AG82"/>
    <mergeCell ref="AH82:AJ82"/>
    <mergeCell ref="AK82:AM82"/>
    <mergeCell ref="I76:L77"/>
    <mergeCell ref="M79:P79"/>
    <mergeCell ref="Q79:R79"/>
    <mergeCell ref="S79:U79"/>
    <mergeCell ref="V79:X79"/>
    <mergeCell ref="Y79:AA79"/>
    <mergeCell ref="AB79:AD79"/>
    <mergeCell ref="AE79:AG79"/>
    <mergeCell ref="AH79:AJ79"/>
    <mergeCell ref="AK79:AM79"/>
    <mergeCell ref="M80:P80"/>
    <mergeCell ref="Q80:R80"/>
    <mergeCell ref="S80:U80"/>
    <mergeCell ref="V80:X80"/>
    <mergeCell ref="Y80:AA80"/>
    <mergeCell ref="AB80:AD80"/>
    <mergeCell ref="AE80:AG80"/>
    <mergeCell ref="AH80:AJ80"/>
    <mergeCell ref="AK80:AM80"/>
    <mergeCell ref="V76:X76"/>
    <mergeCell ref="Y76:AA76"/>
    <mergeCell ref="AB76:AD76"/>
    <mergeCell ref="AE76:AG76"/>
    <mergeCell ref="AH76:AJ76"/>
    <mergeCell ref="M76:P76"/>
    <mergeCell ref="Q76:R76"/>
    <mergeCell ref="S76:U76"/>
    <mergeCell ref="M83:P83"/>
    <mergeCell ref="Q83:R83"/>
    <mergeCell ref="S83:U83"/>
    <mergeCell ref="V83:X83"/>
    <mergeCell ref="Y83:AA83"/>
    <mergeCell ref="AB83:AD83"/>
    <mergeCell ref="AE83:AG83"/>
    <mergeCell ref="AH83:AJ83"/>
    <mergeCell ref="AK83:AM83"/>
    <mergeCell ref="I79:L82"/>
    <mergeCell ref="AN79:AP79"/>
    <mergeCell ref="AN80:AP80"/>
    <mergeCell ref="AN81:AP81"/>
    <mergeCell ref="AN82:AP82"/>
    <mergeCell ref="I83:L84"/>
    <mergeCell ref="AR79:AS79"/>
    <mergeCell ref="AR80:AS80"/>
    <mergeCell ref="AR81:AS81"/>
    <mergeCell ref="AR82:AS82"/>
    <mergeCell ref="M81:P81"/>
    <mergeCell ref="Q81:R81"/>
    <mergeCell ref="S81:U81"/>
    <mergeCell ref="V81:X81"/>
    <mergeCell ref="Y81:AA81"/>
    <mergeCell ref="AB81:AD81"/>
    <mergeCell ref="AE81:AG81"/>
    <mergeCell ref="AH81:AJ81"/>
    <mergeCell ref="AK81:AM81"/>
    <mergeCell ref="M82:P82"/>
    <mergeCell ref="Q82:R82"/>
    <mergeCell ref="S82:U82"/>
    <mergeCell ref="V82:X82"/>
    <mergeCell ref="Y82:AA82"/>
    <mergeCell ref="BF79:BG79"/>
    <mergeCell ref="BF80:BG80"/>
    <mergeCell ref="BF81:BG81"/>
    <mergeCell ref="BF82:BG82"/>
    <mergeCell ref="BF83:BG83"/>
    <mergeCell ref="BH79:BK79"/>
    <mergeCell ref="BH80:BK80"/>
    <mergeCell ref="BH81:BK81"/>
    <mergeCell ref="BH82:BK82"/>
    <mergeCell ref="AT79:AU79"/>
    <mergeCell ref="AT80:AU80"/>
    <mergeCell ref="AT81:AU81"/>
    <mergeCell ref="AT82:AU82"/>
    <mergeCell ref="AV79:AW79"/>
    <mergeCell ref="AV80:AW80"/>
    <mergeCell ref="AV81:AW81"/>
    <mergeCell ref="AV82:AW82"/>
    <mergeCell ref="AX79:AY79"/>
    <mergeCell ref="AX80:AY80"/>
    <mergeCell ref="AX81:AY81"/>
    <mergeCell ref="AX82:AY82"/>
    <mergeCell ref="AZ79:BA79"/>
    <mergeCell ref="AZ80:BA80"/>
    <mergeCell ref="AZ81:BA81"/>
    <mergeCell ref="AZ82:BA82"/>
    <mergeCell ref="BB79:BC79"/>
    <mergeCell ref="BB80:BC80"/>
    <mergeCell ref="BB81:BC81"/>
    <mergeCell ref="BB82:BC82"/>
    <mergeCell ref="BO76:BO77"/>
    <mergeCell ref="BL79:BM82"/>
    <mergeCell ref="BO79:BO82"/>
    <mergeCell ref="AN83:AP83"/>
    <mergeCell ref="AR83:AS83"/>
    <mergeCell ref="AT83:AU83"/>
    <mergeCell ref="AV83:AW83"/>
    <mergeCell ref="AX83:AY83"/>
    <mergeCell ref="AZ83:BA83"/>
    <mergeCell ref="BB83:BC83"/>
    <mergeCell ref="BD83:BE83"/>
    <mergeCell ref="BH83:BK83"/>
    <mergeCell ref="BL83:BM83"/>
    <mergeCell ref="M84:P84"/>
    <mergeCell ref="Q84:R84"/>
    <mergeCell ref="S84:U84"/>
    <mergeCell ref="V84:X84"/>
    <mergeCell ref="Y84:AA84"/>
    <mergeCell ref="AB84:AD84"/>
    <mergeCell ref="AE84:AG84"/>
    <mergeCell ref="AH84:AJ84"/>
    <mergeCell ref="AK84:AM84"/>
    <mergeCell ref="AN84:AP84"/>
    <mergeCell ref="AR84:AS84"/>
    <mergeCell ref="AT84:AU84"/>
    <mergeCell ref="AV84:AW84"/>
    <mergeCell ref="AX84:AY84"/>
    <mergeCell ref="AZ84:BA84"/>
    <mergeCell ref="BD79:BE79"/>
    <mergeCell ref="BD80:BE80"/>
    <mergeCell ref="BD81:BE81"/>
    <mergeCell ref="BD82:BE82"/>
    <mergeCell ref="BB86:BC86"/>
    <mergeCell ref="BB84:BC84"/>
    <mergeCell ref="BD84:BE84"/>
    <mergeCell ref="BF84:BG84"/>
    <mergeCell ref="BH84:BK84"/>
    <mergeCell ref="BL84:BM84"/>
    <mergeCell ref="BF85:BG85"/>
    <mergeCell ref="BH85:BK85"/>
    <mergeCell ref="BL85:BM85"/>
    <mergeCell ref="BD86:BE86"/>
    <mergeCell ref="BF86:BG86"/>
    <mergeCell ref="BH86:BK86"/>
    <mergeCell ref="BL86:BM86"/>
    <mergeCell ref="M85:P85"/>
    <mergeCell ref="Q85:R85"/>
    <mergeCell ref="S85:U85"/>
    <mergeCell ref="V85:X85"/>
    <mergeCell ref="Y85:AA85"/>
    <mergeCell ref="AB85:AD85"/>
    <mergeCell ref="AE85:AG85"/>
    <mergeCell ref="AH85:AJ85"/>
    <mergeCell ref="AK85:AM85"/>
    <mergeCell ref="AN85:AP85"/>
    <mergeCell ref="AR85:AS85"/>
    <mergeCell ref="AT85:AU85"/>
    <mergeCell ref="AV85:AW85"/>
    <mergeCell ref="AX85:AY85"/>
    <mergeCell ref="AZ85:BA85"/>
    <mergeCell ref="BB85:BC85"/>
    <mergeCell ref="BD85:BE85"/>
    <mergeCell ref="BN83:BO84"/>
    <mergeCell ref="M87:P87"/>
    <mergeCell ref="Q87:R87"/>
    <mergeCell ref="S87:U87"/>
    <mergeCell ref="V87:X87"/>
    <mergeCell ref="Y87:AA87"/>
    <mergeCell ref="AB87:AD87"/>
    <mergeCell ref="AE87:AG87"/>
    <mergeCell ref="AH87:AJ87"/>
    <mergeCell ref="AK87:AM87"/>
    <mergeCell ref="AN87:AP87"/>
    <mergeCell ref="AR87:AS87"/>
    <mergeCell ref="AT87:AU87"/>
    <mergeCell ref="AV87:AW87"/>
    <mergeCell ref="AX87:AY87"/>
    <mergeCell ref="AZ87:BA87"/>
    <mergeCell ref="BB87:BC87"/>
    <mergeCell ref="BD87:BE87"/>
    <mergeCell ref="BF87:BG87"/>
    <mergeCell ref="BH87:BK87"/>
    <mergeCell ref="BL87:BM87"/>
    <mergeCell ref="Y86:AA86"/>
    <mergeCell ref="AB86:AD86"/>
    <mergeCell ref="AE86:AG86"/>
    <mergeCell ref="AH86:AJ86"/>
    <mergeCell ref="AK86:AM86"/>
    <mergeCell ref="AN86:AP86"/>
    <mergeCell ref="AR86:AS86"/>
    <mergeCell ref="AT86:AU86"/>
    <mergeCell ref="AV86:AW86"/>
    <mergeCell ref="AX86:AY86"/>
    <mergeCell ref="AZ86:BA86"/>
    <mergeCell ref="I85:L86"/>
    <mergeCell ref="BN85:BO86"/>
    <mergeCell ref="M86:P86"/>
    <mergeCell ref="Q86:R86"/>
    <mergeCell ref="S86:U86"/>
    <mergeCell ref="V86:X86"/>
    <mergeCell ref="I87:L91"/>
    <mergeCell ref="BN87:BO91"/>
    <mergeCell ref="M90:P90"/>
    <mergeCell ref="Q90:R90"/>
    <mergeCell ref="BL89:BM89"/>
    <mergeCell ref="M88:P88"/>
    <mergeCell ref="Q88:R88"/>
    <mergeCell ref="S88:U88"/>
    <mergeCell ref="V88:X88"/>
    <mergeCell ref="Y88:AA88"/>
    <mergeCell ref="AB88:AD88"/>
    <mergeCell ref="AE88:AG88"/>
    <mergeCell ref="AH88:AJ88"/>
    <mergeCell ref="AK88:AM88"/>
    <mergeCell ref="AN88:AP88"/>
    <mergeCell ref="AR88:AS88"/>
    <mergeCell ref="AT88:AU88"/>
    <mergeCell ref="AV88:AW88"/>
    <mergeCell ref="AX88:AY88"/>
    <mergeCell ref="AZ88:BA88"/>
    <mergeCell ref="BB88:BC88"/>
    <mergeCell ref="BL88:BM88"/>
    <mergeCell ref="M89:P89"/>
    <mergeCell ref="Q89:R89"/>
    <mergeCell ref="AX90:AY90"/>
    <mergeCell ref="AZ90:BA90"/>
    <mergeCell ref="BB90:BC90"/>
    <mergeCell ref="BD88:BE88"/>
    <mergeCell ref="BF88:BG88"/>
    <mergeCell ref="BH88:BK88"/>
    <mergeCell ref="S89:U89"/>
    <mergeCell ref="V89:X89"/>
    <mergeCell ref="Y89:AA89"/>
    <mergeCell ref="AB89:AD89"/>
    <mergeCell ref="AE89:AG89"/>
    <mergeCell ref="AH89:AJ89"/>
    <mergeCell ref="AK89:AM89"/>
    <mergeCell ref="AN89:AP89"/>
    <mergeCell ref="BD90:BE90"/>
    <mergeCell ref="BF90:BG90"/>
    <mergeCell ref="BH90:BK90"/>
    <mergeCell ref="AR89:AS89"/>
    <mergeCell ref="AT89:AU89"/>
    <mergeCell ref="AV89:AW89"/>
    <mergeCell ref="AX89:AY89"/>
    <mergeCell ref="AZ89:BA89"/>
    <mergeCell ref="BB89:BC89"/>
    <mergeCell ref="BD89:BE89"/>
    <mergeCell ref="BF89:BG89"/>
    <mergeCell ref="BH89:BK89"/>
    <mergeCell ref="BL90:BM90"/>
    <mergeCell ref="M91:P91"/>
    <mergeCell ref="Q91:R91"/>
    <mergeCell ref="S91:U91"/>
    <mergeCell ref="V91:X91"/>
    <mergeCell ref="Y91:AA91"/>
    <mergeCell ref="AB91:AD91"/>
    <mergeCell ref="AE91:AG91"/>
    <mergeCell ref="AH91:AJ91"/>
    <mergeCell ref="AK91:AM91"/>
    <mergeCell ref="AN91:AP91"/>
    <mergeCell ref="AR91:AS91"/>
    <mergeCell ref="AT91:AU91"/>
    <mergeCell ref="AV91:AW91"/>
    <mergeCell ref="AX91:AY91"/>
    <mergeCell ref="AZ91:BA91"/>
    <mergeCell ref="BB91:BC91"/>
    <mergeCell ref="BD91:BE91"/>
    <mergeCell ref="BF91:BG91"/>
    <mergeCell ref="BH91:BK91"/>
    <mergeCell ref="BL91:BM91"/>
    <mergeCell ref="S90:U90"/>
    <mergeCell ref="V90:X90"/>
    <mergeCell ref="Y90:AA90"/>
    <mergeCell ref="AB90:AD90"/>
    <mergeCell ref="AE90:AG90"/>
    <mergeCell ref="AH90:AJ90"/>
    <mergeCell ref="AK90:AM90"/>
    <mergeCell ref="AN90:AP90"/>
    <mergeCell ref="AR90:AS90"/>
    <mergeCell ref="AT90:AU90"/>
    <mergeCell ref="AV90:AW90"/>
  </mergeCells>
  <phoneticPr fontId="22" type="noConversion"/>
  <conditionalFormatting sqref="AN31:AP40 AN42:AP73">
    <cfRule type="expression" dxfId="44" priority="43">
      <formula>$AN31="DEBIL"</formula>
    </cfRule>
    <cfRule type="expression" dxfId="43" priority="44">
      <formula>$AN31="MODERADA"</formula>
    </cfRule>
    <cfRule type="expression" dxfId="42" priority="45">
      <formula>$AN31="FUERTE"</formula>
    </cfRule>
  </conditionalFormatting>
  <conditionalFormatting sqref="AN41:AP41">
    <cfRule type="expression" dxfId="41" priority="40">
      <formula>$AN41="DEBIL"</formula>
    </cfRule>
    <cfRule type="expression" dxfId="40" priority="41">
      <formula>$AN41="MODERADA"</formula>
    </cfRule>
    <cfRule type="expression" dxfId="39" priority="42">
      <formula>$AN41="FUERTE"</formula>
    </cfRule>
  </conditionalFormatting>
  <conditionalFormatting sqref="AN74:AP74">
    <cfRule type="expression" dxfId="38" priority="37">
      <formula>$AN74="DEBIL"</formula>
    </cfRule>
    <cfRule type="expression" dxfId="37" priority="38">
      <formula>$AN74="MODERADA"</formula>
    </cfRule>
    <cfRule type="expression" dxfId="36" priority="39">
      <formula>$AN74="FUERTE"</formula>
    </cfRule>
  </conditionalFormatting>
  <conditionalFormatting sqref="AN75:AP75">
    <cfRule type="expression" dxfId="35" priority="34">
      <formula>$AN75="DEBIL"</formula>
    </cfRule>
    <cfRule type="expression" dxfId="34" priority="35">
      <formula>$AN75="MODERADA"</formula>
    </cfRule>
    <cfRule type="expression" dxfId="33" priority="36">
      <formula>$AN75="FUERTE"</formula>
    </cfRule>
  </conditionalFormatting>
  <conditionalFormatting sqref="AN76:AP76">
    <cfRule type="expression" dxfId="32" priority="31">
      <formula>$AN76="DEBIL"</formula>
    </cfRule>
    <cfRule type="expression" dxfId="31" priority="32">
      <formula>$AN76="MODERADA"</formula>
    </cfRule>
    <cfRule type="expression" dxfId="30" priority="33">
      <formula>$AN76="FUERTE"</formula>
    </cfRule>
  </conditionalFormatting>
  <conditionalFormatting sqref="AN77:AP77">
    <cfRule type="expression" dxfId="29" priority="28">
      <formula>$AN77="DEBIL"</formula>
    </cfRule>
    <cfRule type="expression" dxfId="28" priority="29">
      <formula>$AN77="MODERADA"</formula>
    </cfRule>
    <cfRule type="expression" dxfId="27" priority="30">
      <formula>$AN77="FUERTE"</formula>
    </cfRule>
  </conditionalFormatting>
  <conditionalFormatting sqref="AN78:AP83">
    <cfRule type="expression" dxfId="26" priority="25">
      <formula>$AN78="DEBIL"</formula>
    </cfRule>
    <cfRule type="expression" dxfId="25" priority="26">
      <formula>$AN78="MODERADA"</formula>
    </cfRule>
    <cfRule type="expression" dxfId="24" priority="27">
      <formula>$AN78="FUERTE"</formula>
    </cfRule>
  </conditionalFormatting>
  <conditionalFormatting sqref="AN84:AP84">
    <cfRule type="expression" dxfId="23" priority="22">
      <formula>$AN84="DEBIL"</formula>
    </cfRule>
    <cfRule type="expression" dxfId="22" priority="23">
      <formula>$AN84="MODERADA"</formula>
    </cfRule>
    <cfRule type="expression" dxfId="21" priority="24">
      <formula>$AN84="FUERTE"</formula>
    </cfRule>
  </conditionalFormatting>
  <conditionalFormatting sqref="AN85:AP85">
    <cfRule type="expression" dxfId="20" priority="19">
      <formula>$AN85="DEBIL"</formula>
    </cfRule>
    <cfRule type="expression" dxfId="19" priority="20">
      <formula>$AN85="MODERADA"</formula>
    </cfRule>
    <cfRule type="expression" dxfId="18" priority="21">
      <formula>$AN85="FUERTE"</formula>
    </cfRule>
  </conditionalFormatting>
  <conditionalFormatting sqref="AN86:AP86">
    <cfRule type="expression" dxfId="17" priority="16">
      <formula>$AN86="DEBIL"</formula>
    </cfRule>
    <cfRule type="expression" dxfId="16" priority="17">
      <formula>$AN86="MODERADA"</formula>
    </cfRule>
    <cfRule type="expression" dxfId="15" priority="18">
      <formula>$AN86="FUERTE"</formula>
    </cfRule>
  </conditionalFormatting>
  <conditionalFormatting sqref="AN87:AP87">
    <cfRule type="expression" dxfId="14" priority="13">
      <formula>$AN87="DEBIL"</formula>
    </cfRule>
    <cfRule type="expression" dxfId="13" priority="14">
      <formula>$AN87="MODERADA"</formula>
    </cfRule>
    <cfRule type="expression" dxfId="12" priority="15">
      <formula>$AN87="FUERTE"</formula>
    </cfRule>
  </conditionalFormatting>
  <conditionalFormatting sqref="AN88:AP88">
    <cfRule type="expression" dxfId="11" priority="10">
      <formula>$AN88="DEBIL"</formula>
    </cfRule>
    <cfRule type="expression" dxfId="10" priority="11">
      <formula>$AN88="MODERADA"</formula>
    </cfRule>
    <cfRule type="expression" dxfId="9" priority="12">
      <formula>$AN88="FUERTE"</formula>
    </cfRule>
  </conditionalFormatting>
  <conditionalFormatting sqref="AN89:AP89">
    <cfRule type="expression" dxfId="8" priority="7">
      <formula>$AN89="DEBIL"</formula>
    </cfRule>
    <cfRule type="expression" dxfId="7" priority="8">
      <formula>$AN89="MODERADA"</formula>
    </cfRule>
    <cfRule type="expression" dxfId="6" priority="9">
      <formula>$AN89="FUERTE"</formula>
    </cfRule>
  </conditionalFormatting>
  <conditionalFormatting sqref="AN90:AP90">
    <cfRule type="expression" dxfId="5" priority="4">
      <formula>$AN90="DEBIL"</formula>
    </cfRule>
    <cfRule type="expression" dxfId="4" priority="5">
      <formula>$AN90="MODERADA"</formula>
    </cfRule>
    <cfRule type="expression" dxfId="3" priority="6">
      <formula>$AN90="FUERTE"</formula>
    </cfRule>
  </conditionalFormatting>
  <conditionalFormatting sqref="AN91:AP91">
    <cfRule type="expression" dxfId="2" priority="1">
      <formula>$AN91="DEBIL"</formula>
    </cfRule>
    <cfRule type="expression" dxfId="1" priority="2">
      <formula>$AN91="MODERADA"</formula>
    </cfRule>
    <cfRule type="expression" dxfId="0" priority="3">
      <formula>$AN91="FUERTE"</formula>
    </cfRule>
  </conditionalFormatting>
  <dataValidations count="5">
    <dataValidation type="list" allowBlank="1" showInputMessage="1" showErrorMessage="1" sqref="AE31:AJ76 S31:AA75 AH77:AM78 T78:U91 V77:X91 T76:AA76 Y78:AA91 AE79:AJ91 Y77:AD77 AB78:AD78 S76:S91" xr:uid="{00000000-0002-0000-0600-000000000000}">
      <formula1>$BH$26:$BH$27</formula1>
    </dataValidation>
    <dataValidation type="list" allowBlank="1" showInputMessage="1" showErrorMessage="1" sqref="AB31:AD76 AE77:AG78 AB79:AD91" xr:uid="{00000000-0002-0000-0600-000001000000}">
      <formula1>$BI$25:$BI$27</formula1>
    </dataValidation>
    <dataValidation type="list" allowBlank="1" showInputMessage="1" showErrorMessage="1" sqref="AK31:AM76 AK79:AM91" xr:uid="{00000000-0002-0000-0600-000002000000}">
      <formula1>$BJ$25:$BJ$27</formula1>
    </dataValidation>
    <dataValidation type="list" allowBlank="1" showInputMessage="1" showErrorMessage="1" sqref="AN31:AP91" xr:uid="{00000000-0002-0000-0600-000003000000}">
      <formula1>$BR$25:$BR$27</formula1>
    </dataValidation>
    <dataValidation type="list" allowBlank="1" showInputMessage="1" showErrorMessage="1" sqref="Q31:R91" xr:uid="{00000000-0002-0000-0600-000004000000}">
      <formula1>$BS$25:$BS$26</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Control de cambios</vt:lpstr>
      <vt:lpstr>MAPA DE RIESGOS</vt:lpstr>
      <vt:lpstr>1.CONTEXTO</vt:lpstr>
      <vt:lpstr>2. IDENTIFICACIÓN</vt:lpstr>
      <vt:lpstr>3 RIESGO INHERENTE</vt:lpstr>
      <vt:lpstr>3.1 MAPA DE CALOR</vt:lpstr>
      <vt:lpstr>4. EVALUACIÓN DEL CONTROL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syste</dc:creator>
  <cp:lastModifiedBy>Liliana</cp:lastModifiedBy>
  <dcterms:created xsi:type="dcterms:W3CDTF">2020-11-26T23:17:22Z</dcterms:created>
  <dcterms:modified xsi:type="dcterms:W3CDTF">2022-01-17T15:35:37Z</dcterms:modified>
</cp:coreProperties>
</file>