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00.105\Control Interno1\90. Informes\72. Inf de evaluacion interna\08. Inf (i) Seg Riesgos\2021\SEGUIMIENTO RC-RS Agosto 2021\Riesgos de Corrupcion\"/>
    </mc:Choice>
  </mc:AlternateContent>
  <bookViews>
    <workbookView xWindow="0" yWindow="0" windowWidth="28800" windowHeight="12300" tabRatio="727" activeTab="1"/>
  </bookViews>
  <sheets>
    <sheet name="Control de cambios" sheetId="7" r:id="rId1"/>
    <sheet name="MAPA DE RIESGOS" sheetId="1" r:id="rId2"/>
    <sheet name="Reporte riesgo transversal" sheetId="8" r:id="rId3"/>
    <sheet name="1.CONTEXTO" sheetId="3" r:id="rId4"/>
    <sheet name="2. IDENTIFICACIÓN" sheetId="4" r:id="rId5"/>
    <sheet name="3 RIESGO INHERENTE" sheetId="5" r:id="rId6"/>
    <sheet name="3.1 MAPA DE CALOR" sheetId="2" r:id="rId7"/>
    <sheet name="4. EVALUACIÓN DEL CONTROL" sheetId="6" r:id="rId8"/>
  </sheets>
  <externalReferences>
    <externalReference r:id="rId9"/>
  </externalReferences>
  <definedNames>
    <definedName name="_xlnm._FilterDatabase" localSheetId="1" hidden="1">'MAPA DE RIESGOS'!$A$6:$BX$110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91" i="6" l="1"/>
  <c r="AT91" i="6" s="1"/>
  <c r="AV91" i="6" s="1"/>
  <c r="AR90" i="6"/>
  <c r="AT90" i="6" s="1"/>
  <c r="AV90" i="6" s="1"/>
  <c r="AR89" i="6"/>
  <c r="AT89" i="6" s="1"/>
  <c r="AV89" i="6" s="1"/>
  <c r="AR88" i="6"/>
  <c r="AT88" i="6" s="1"/>
  <c r="AV88" i="6" s="1"/>
  <c r="AR87" i="6"/>
  <c r="AT87" i="6" s="1"/>
  <c r="AV87" i="6" s="1"/>
  <c r="AR86" i="6" l="1"/>
  <c r="AT86" i="6" s="1"/>
  <c r="AV86" i="6" s="1"/>
  <c r="AR85" i="6"/>
  <c r="AT85" i="6" s="1"/>
  <c r="AX91" i="6" s="1"/>
  <c r="AZ91" i="6" s="1"/>
  <c r="AR84" i="6"/>
  <c r="AT84" i="6" s="1"/>
  <c r="AR83" i="6"/>
  <c r="AT83" i="6" s="1"/>
  <c r="AX89" i="6" s="1"/>
  <c r="AZ89" i="6" s="1"/>
  <c r="AA106" i="1"/>
  <c r="N106" i="1"/>
  <c r="AA31" i="1"/>
  <c r="N31" i="1"/>
  <c r="AA48" i="1"/>
  <c r="N48" i="1"/>
  <c r="AR79" i="6"/>
  <c r="AT79" i="6" s="1"/>
  <c r="AV79" i="6" s="1"/>
  <c r="AR80" i="6"/>
  <c r="AT80" i="6" s="1"/>
  <c r="AV80" i="6" s="1"/>
  <c r="AR81" i="6"/>
  <c r="AT81" i="6" s="1"/>
  <c r="AV81" i="6" s="1"/>
  <c r="AR82" i="6"/>
  <c r="AT82" i="6" s="1"/>
  <c r="M78" i="6"/>
  <c r="M76" i="6"/>
  <c r="AX88" i="6" l="1"/>
  <c r="AZ88" i="6" s="1"/>
  <c r="AV82" i="6"/>
  <c r="AX90" i="6"/>
  <c r="AZ90" i="6" s="1"/>
  <c r="AV85" i="6"/>
  <c r="AX87" i="6"/>
  <c r="AZ87" i="6" s="1"/>
  <c r="AV83" i="6"/>
  <c r="AX86" i="6"/>
  <c r="AZ86" i="6" s="1"/>
  <c r="AX85" i="6"/>
  <c r="AZ85" i="6" s="1"/>
  <c r="AV84" i="6"/>
  <c r="AR78" i="6"/>
  <c r="AT78" i="6" s="1"/>
  <c r="AV78" i="6" s="1"/>
  <c r="AR77" i="6"/>
  <c r="AT77" i="6" s="1"/>
  <c r="AV77" i="6" s="1"/>
  <c r="AR76" i="6"/>
  <c r="AT76" i="6" s="1"/>
  <c r="AA102" i="1"/>
  <c r="N102" i="1"/>
  <c r="AA100" i="1"/>
  <c r="N100" i="1"/>
  <c r="AA97" i="1"/>
  <c r="N97" i="1"/>
  <c r="AV76" i="6" l="1"/>
  <c r="AX82" i="6"/>
  <c r="AZ82" i="6" s="1"/>
  <c r="AX84" i="6"/>
  <c r="AZ84" i="6" s="1"/>
  <c r="AX83" i="6"/>
  <c r="AZ83" i="6" s="1"/>
  <c r="AR75" i="6" l="1"/>
  <c r="AT75" i="6" s="1"/>
  <c r="AR74" i="6"/>
  <c r="AT74" i="6" s="1"/>
  <c r="AA93" i="1"/>
  <c r="N93" i="1"/>
  <c r="AA89" i="1"/>
  <c r="N89" i="1"/>
  <c r="AV75" i="6" l="1"/>
  <c r="AX81" i="6"/>
  <c r="AZ81" i="6" s="1"/>
  <c r="AX80" i="6"/>
  <c r="AZ80" i="6" s="1"/>
  <c r="AV74" i="6"/>
  <c r="AR73" i="6" l="1"/>
  <c r="AT73" i="6" s="1"/>
  <c r="AX79" i="6" s="1"/>
  <c r="AZ79" i="6" s="1"/>
  <c r="AA85" i="1"/>
  <c r="N85" i="1"/>
  <c r="AV73" i="6" l="1"/>
  <c r="AR41" i="6" l="1"/>
  <c r="AT41" i="6" s="1"/>
  <c r="AV41" i="6" s="1"/>
  <c r="AR40" i="6"/>
  <c r="AT40" i="6" s="1"/>
  <c r="AV40" i="6" s="1"/>
  <c r="AA24" i="1"/>
  <c r="N24" i="1"/>
  <c r="AR68" i="6" l="1"/>
  <c r="AT68" i="6" s="1"/>
  <c r="AR69" i="6"/>
  <c r="AT69" i="6" s="1"/>
  <c r="AR70" i="6"/>
  <c r="AT70" i="6" s="1"/>
  <c r="AR71" i="6"/>
  <c r="AT71" i="6" s="1"/>
  <c r="AR72" i="6"/>
  <c r="AT72" i="6" s="1"/>
  <c r="AA79" i="1"/>
  <c r="N79" i="1"/>
  <c r="AV71" i="6" l="1"/>
  <c r="AX77" i="6"/>
  <c r="AZ77" i="6" s="1"/>
  <c r="AV69" i="6"/>
  <c r="AX75" i="6"/>
  <c r="AZ75" i="6" s="1"/>
  <c r="AV72" i="6"/>
  <c r="AX78" i="6"/>
  <c r="AZ78" i="6" s="1"/>
  <c r="AV70" i="6"/>
  <c r="AX76" i="6"/>
  <c r="AZ76" i="6" s="1"/>
  <c r="AV68" i="6"/>
  <c r="AX74" i="6"/>
  <c r="AZ74" i="6" s="1"/>
  <c r="AR50" i="6"/>
  <c r="AT50" i="6" s="1"/>
  <c r="AR51" i="6"/>
  <c r="AT51" i="6" s="1"/>
  <c r="AR52" i="6"/>
  <c r="AT52" i="6" s="1"/>
  <c r="AR53" i="6"/>
  <c r="AT53" i="6" s="1"/>
  <c r="AR54" i="6"/>
  <c r="AT54" i="6" s="1"/>
  <c r="AR55" i="6"/>
  <c r="AT55" i="6" s="1"/>
  <c r="AR56" i="6"/>
  <c r="AT56" i="6" s="1"/>
  <c r="AR57" i="6"/>
  <c r="AT57" i="6" s="1"/>
  <c r="AR58" i="6"/>
  <c r="AT58" i="6" s="1"/>
  <c r="AR59" i="6"/>
  <c r="AT59" i="6" s="1"/>
  <c r="AR60" i="6"/>
  <c r="AT60" i="6" s="1"/>
  <c r="AR61" i="6"/>
  <c r="AT61" i="6" s="1"/>
  <c r="AR62" i="6"/>
  <c r="AT62" i="6" s="1"/>
  <c r="AV62" i="6" s="1"/>
  <c r="AR63" i="6"/>
  <c r="AT63" i="6" s="1"/>
  <c r="AV63" i="6" s="1"/>
  <c r="AR64" i="6"/>
  <c r="AT64" i="6" s="1"/>
  <c r="AV64" i="6" s="1"/>
  <c r="AR65" i="6"/>
  <c r="AT65" i="6" s="1"/>
  <c r="AV65" i="6" s="1"/>
  <c r="AR66" i="6"/>
  <c r="AT66" i="6" s="1"/>
  <c r="AV66" i="6" s="1"/>
  <c r="AR67" i="6"/>
  <c r="AT67" i="6" s="1"/>
  <c r="AX73" i="6" s="1"/>
  <c r="AZ73" i="6" s="1"/>
  <c r="AX69" i="6" l="1"/>
  <c r="AZ69" i="6" s="1"/>
  <c r="AX71" i="6"/>
  <c r="AZ71" i="6" s="1"/>
  <c r="AX68" i="6"/>
  <c r="AZ68" i="6" s="1"/>
  <c r="AX70" i="6"/>
  <c r="AZ70" i="6" s="1"/>
  <c r="AX72" i="6"/>
  <c r="AZ72" i="6" s="1"/>
  <c r="AV67" i="6"/>
  <c r="AV61" i="6"/>
  <c r="AX67" i="6"/>
  <c r="AZ67" i="6" s="1"/>
  <c r="AX66" i="6"/>
  <c r="AZ66" i="6" s="1"/>
  <c r="AV60" i="6"/>
  <c r="AX65" i="6"/>
  <c r="AZ65" i="6" s="1"/>
  <c r="AV59" i="6"/>
  <c r="AX64" i="6"/>
  <c r="AZ64" i="6" s="1"/>
  <c r="AV58" i="6"/>
  <c r="AX63" i="6"/>
  <c r="AZ63" i="6" s="1"/>
  <c r="AV57" i="6"/>
  <c r="AX62" i="6"/>
  <c r="AZ62" i="6" s="1"/>
  <c r="AV56" i="6"/>
  <c r="AV55" i="6"/>
  <c r="AX61" i="6"/>
  <c r="AZ61" i="6" s="1"/>
  <c r="AX60" i="6"/>
  <c r="AZ60" i="6" s="1"/>
  <c r="AV54" i="6"/>
  <c r="AX59" i="6"/>
  <c r="AZ59" i="6" s="1"/>
  <c r="AV53" i="6"/>
  <c r="AX58" i="6"/>
  <c r="AZ58" i="6" s="1"/>
  <c r="AV52" i="6"/>
  <c r="AV51" i="6"/>
  <c r="AX57" i="6"/>
  <c r="AZ57" i="6" s="1"/>
  <c r="AX56" i="6"/>
  <c r="AZ56" i="6" s="1"/>
  <c r="AV50" i="6"/>
  <c r="AR38" i="6" l="1"/>
  <c r="AT38" i="6" s="1"/>
  <c r="AR39" i="6"/>
  <c r="AT39" i="6" s="1"/>
  <c r="AR42" i="6"/>
  <c r="AT42" i="6" s="1"/>
  <c r="AR43" i="6"/>
  <c r="AT43" i="6" s="1"/>
  <c r="AR44" i="6"/>
  <c r="AT44" i="6" s="1"/>
  <c r="AV44" i="6" s="1"/>
  <c r="AR45" i="6"/>
  <c r="AT45" i="6" s="1"/>
  <c r="AV45" i="6" s="1"/>
  <c r="AR46" i="6"/>
  <c r="AT46" i="6" s="1"/>
  <c r="AV46" i="6" s="1"/>
  <c r="AR47" i="6"/>
  <c r="AT47" i="6" s="1"/>
  <c r="AV47" i="6" s="1"/>
  <c r="AR48" i="6"/>
  <c r="AT48" i="6" s="1"/>
  <c r="AR49" i="6"/>
  <c r="AT49" i="6" s="1"/>
  <c r="AX55" i="6" l="1"/>
  <c r="AZ55" i="6" s="1"/>
  <c r="AV49" i="6"/>
  <c r="AX51" i="6"/>
  <c r="AZ51" i="6" s="1"/>
  <c r="AX53" i="6"/>
  <c r="AZ53" i="6" s="1"/>
  <c r="AX50" i="6"/>
  <c r="AZ50" i="6" s="1"/>
  <c r="AX52" i="6"/>
  <c r="AZ52" i="6" s="1"/>
  <c r="AX54" i="6"/>
  <c r="AZ54" i="6" s="1"/>
  <c r="AV48" i="6"/>
  <c r="AX49" i="6"/>
  <c r="AZ49" i="6" s="1"/>
  <c r="AV43" i="6"/>
  <c r="AV42" i="6"/>
  <c r="AX48" i="6"/>
  <c r="AZ48" i="6" s="1"/>
  <c r="AV39" i="6"/>
  <c r="AX47" i="6"/>
  <c r="AZ47" i="6" s="1"/>
  <c r="AX46" i="6"/>
  <c r="AZ46" i="6" s="1"/>
  <c r="AV38" i="6"/>
  <c r="L49" i="5" l="1"/>
  <c r="K49" i="5"/>
  <c r="AR31" i="6"/>
  <c r="AT31" i="6" s="1"/>
  <c r="AV31" i="6" s="1"/>
  <c r="AR32" i="6"/>
  <c r="AT32" i="6" s="1"/>
  <c r="AV32" i="6" s="1"/>
  <c r="AR33" i="6"/>
  <c r="AT33" i="6" s="1"/>
  <c r="AV33" i="6" s="1"/>
  <c r="AR34" i="6"/>
  <c r="AT34" i="6" s="1"/>
  <c r="AR35" i="6"/>
  <c r="AT35" i="6" s="1"/>
  <c r="AR36" i="6"/>
  <c r="AT36" i="6" s="1"/>
  <c r="AR37" i="6"/>
  <c r="AT37" i="6" s="1"/>
  <c r="AA13" i="1"/>
  <c r="AA16" i="1"/>
  <c r="AA20" i="1"/>
  <c r="AA22" i="1"/>
  <c r="AA27" i="1"/>
  <c r="AA29" i="1"/>
  <c r="AA33" i="1"/>
  <c r="AA37" i="1"/>
  <c r="AA40" i="1"/>
  <c r="AA44" i="1"/>
  <c r="AA51" i="1"/>
  <c r="AA56" i="1"/>
  <c r="AA60" i="1"/>
  <c r="AA65" i="1"/>
  <c r="AA70" i="1"/>
  <c r="AA75" i="1"/>
  <c r="AA10" i="1"/>
  <c r="N13" i="1"/>
  <c r="N16" i="1"/>
  <c r="N20" i="1"/>
  <c r="N22" i="1"/>
  <c r="N27" i="1"/>
  <c r="N29" i="1"/>
  <c r="N33" i="1"/>
  <c r="N37" i="1"/>
  <c r="N40" i="1"/>
  <c r="N44" i="1"/>
  <c r="N51" i="1"/>
  <c r="N56" i="1"/>
  <c r="N60" i="1"/>
  <c r="N65" i="1"/>
  <c r="N70" i="1"/>
  <c r="N75" i="1"/>
  <c r="N10" i="1"/>
  <c r="AA7" i="1"/>
  <c r="N7" i="1"/>
  <c r="AV34" i="6" l="1"/>
  <c r="AX40" i="6"/>
  <c r="AZ40" i="6" s="1"/>
  <c r="AX41" i="6"/>
  <c r="AZ41" i="6" s="1"/>
  <c r="AV37" i="6"/>
  <c r="AX45" i="6"/>
  <c r="AZ45" i="6" s="1"/>
  <c r="AV36" i="6"/>
  <c r="AX44" i="6"/>
  <c r="AZ44" i="6" s="1"/>
  <c r="AV35" i="6"/>
  <c r="AX39" i="6"/>
  <c r="AZ39" i="6" s="1"/>
  <c r="AX43" i="6"/>
  <c r="AZ43" i="6" s="1"/>
  <c r="AX38" i="6"/>
  <c r="AZ38" i="6" s="1"/>
  <c r="AX42" i="6"/>
  <c r="AZ42" i="6" s="1"/>
  <c r="AX31" i="6"/>
  <c r="AX33" i="6"/>
  <c r="AZ33" i="6" s="1"/>
  <c r="AX35" i="6"/>
  <c r="AZ35" i="6" s="1"/>
  <c r="AX37" i="6"/>
  <c r="AZ37" i="6" s="1"/>
  <c r="AX32" i="6"/>
  <c r="AZ32" i="6" s="1"/>
  <c r="AX34" i="6"/>
  <c r="AZ34" i="6" s="1"/>
  <c r="AX36" i="6"/>
  <c r="AZ36" i="6" s="1"/>
</calcChain>
</file>

<file path=xl/comments1.xml><?xml version="1.0" encoding="utf-8"?>
<comments xmlns="http://schemas.openxmlformats.org/spreadsheetml/2006/main">
  <authors>
    <author>syste</author>
  </authors>
  <commentList>
    <comment ref="AC5" authorId="0" shapeId="0">
      <text>
        <r>
          <rPr>
            <b/>
            <sz val="9"/>
            <color indexed="81"/>
            <rFont val="Tahoma"/>
            <family val="2"/>
          </rPr>
          <t>syste:</t>
        </r>
        <r>
          <rPr>
            <sz val="9"/>
            <color indexed="81"/>
            <rFont val="Tahoma"/>
            <family val="2"/>
          </rPr>
          <t xml:space="preserve">
ACEPTAR EL RIESGO: No se adopta ninguna medida que afecte la probabilidad o el impacto
del riesgo. (Ningún riesgo decorrupción podrá ser aceptado).
REDUCIR EL RIESGO: Se adoptan medidas para reducir la probabilidad o el impacto del riesgo,
o ambos; por lo general conlleva a la implementación de controles.
EVITAR EL RIESGO: Se abandonan las actividades que dan lugar al riesgo, es decir, no iniciar o no continuar con la actividad que lo provoca. 
COMPARTIR EL RIESGO: Se reduce la probabilidad o el impacto del riesgo transfiriendo o
compartiendo una parte de este. Los riesgos de corrupción se pueden compartir pero no se puede transferir su responsabilidad.</t>
        </r>
      </text>
    </comment>
    <comment ref="P6" authorId="0" shapeId="0">
      <text>
        <r>
          <rPr>
            <b/>
            <sz val="9"/>
            <color indexed="81"/>
            <rFont val="Tahoma"/>
            <family val="2"/>
          </rPr>
          <t>syste:</t>
        </r>
        <r>
          <rPr>
            <sz val="9"/>
            <color indexed="81"/>
            <rFont val="Tahoma"/>
            <family val="2"/>
          </rPr>
          <t xml:space="preserve">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List>
</comments>
</file>

<file path=xl/sharedStrings.xml><?xml version="1.0" encoding="utf-8"?>
<sst xmlns="http://schemas.openxmlformats.org/spreadsheetml/2006/main" count="2257" uniqueCount="994">
  <si>
    <t>item</t>
  </si>
  <si>
    <t>FACTORES INTERNOS</t>
  </si>
  <si>
    <t>FACTORES EXTERNOS</t>
  </si>
  <si>
    <t>IDENTIFICACIÓN DEL RIESGO</t>
  </si>
  <si>
    <t>CAUSA</t>
  </si>
  <si>
    <t>EVENTO POTENCIAL</t>
  </si>
  <si>
    <t>CONSECUENCIA</t>
  </si>
  <si>
    <t>CLASIFICACIÓN</t>
  </si>
  <si>
    <t>EVALUACIÓN DEL RIESGO INHERENTE</t>
  </si>
  <si>
    <t>PROBABILIDAD</t>
  </si>
  <si>
    <t>IMPACTO</t>
  </si>
  <si>
    <t>P</t>
  </si>
  <si>
    <t>I</t>
  </si>
  <si>
    <t>P*I</t>
  </si>
  <si>
    <t>ZONA</t>
  </si>
  <si>
    <t>PROCESO</t>
  </si>
  <si>
    <t>CONTROL EXISTENTE</t>
  </si>
  <si>
    <t>EVALUACIÓN DEL RIESGO RESIDUAL</t>
  </si>
  <si>
    <t>ACCIONES DE CONTINGENCIA (EN CASO DE MATERIZALIZACIÓN)</t>
  </si>
  <si>
    <t>DIRECCIONAMIENTO ESTRATÉGICO</t>
  </si>
  <si>
    <t>COMUNICACIONES Y CULTURA PARA LA MOVILIDAD</t>
  </si>
  <si>
    <t>SEGURIDAD VIAL</t>
  </si>
  <si>
    <t>INTELIGENCIA PARA LA MOVILIDAD</t>
  </si>
  <si>
    <t>PLANEACIÓN DE TRANSPORTE E INFRAESTRUCTURA</t>
  </si>
  <si>
    <t>INGENIERÍA DE TRÁNSITO</t>
  </si>
  <si>
    <t>GESTIÓN DE TRÁNSITO Y CONTROL DE TRÁNSITO Y TRANSPORTE</t>
  </si>
  <si>
    <t>GESTIÓN CONTRAVENCIONAL Y TRANSPORTE PÚBLICO</t>
  </si>
  <si>
    <t>GESTIÓN DE TRÁMITES Y SERVICIOS PARA LA CIUDADANIA</t>
  </si>
  <si>
    <t>GESTIÓN SOCIAL</t>
  </si>
  <si>
    <t xml:space="preserve">CONTROL DISCIPLINARIO </t>
  </si>
  <si>
    <t>CONTROL Y EVALUACIÓN A LA GESTIÓN</t>
  </si>
  <si>
    <t>GESTIÓN ADMINISTRATIVA</t>
  </si>
  <si>
    <t>GESTIÓN JURÍDICA</t>
  </si>
  <si>
    <t>GESTIÓN DEL TALENTO HUMANO</t>
  </si>
  <si>
    <t>GESTIÓN FINANCIERA</t>
  </si>
  <si>
    <t>GESTIÓN DE TICS</t>
  </si>
  <si>
    <t>FINANCIEROS</t>
  </si>
  <si>
    <t>PERSONAL</t>
  </si>
  <si>
    <t>PROCESOS</t>
  </si>
  <si>
    <t>TECNOLOGÍA</t>
  </si>
  <si>
    <t>ESTRATÉGICOS</t>
  </si>
  <si>
    <t>COMUNICACIÓN INTERNA</t>
  </si>
  <si>
    <t>POLÍTICOS</t>
  </si>
  <si>
    <t>ECÓNOMICOS Y FINANCIEROS</t>
  </si>
  <si>
    <t>SOCIALES Y CULTURALES</t>
  </si>
  <si>
    <t>TECNOLÓGICOS</t>
  </si>
  <si>
    <t>AMBIENTALES</t>
  </si>
  <si>
    <t>LEGALES Y REGLAMENTARIOS</t>
  </si>
  <si>
    <t>DISEÑO DEL PROCESO</t>
  </si>
  <si>
    <t>INTERACCION CON OTROS PROCESOS</t>
  </si>
  <si>
    <t>TRANSVERSALIDAD</t>
  </si>
  <si>
    <t>PROCEDIMIENTOS ASOCIADOS</t>
  </si>
  <si>
    <t>RESPONSABLES DEL PROCESO</t>
  </si>
  <si>
    <t>COMUNICACIÓN ENTRE LOS PROCESOS</t>
  </si>
  <si>
    <t>ACTIVOS DE SEGURIDAD DIGITAL DEL PROCESO</t>
  </si>
  <si>
    <t>Reducir las víctimas fatales en siniestros de tránsito a través de la implementación de acciones integrales con criterios de seguridad vial.</t>
  </si>
  <si>
    <t>Formular e implementar estrategias de movilidad que reverdezcan a Bogotá y mejoren la experiencia de viaje de la ciudadanía y visitantes de Bogotá Región, en los aspectos de tiempo, calidad y costo, a través de la tecnología y la innovación.</t>
  </si>
  <si>
    <t>Generar e implementar políticas de movilidad basadas en el análisis de datos fomentando la productividad, eficiencia y bienestar de la ciudad.</t>
  </si>
  <si>
    <t>Desarrollar estrategias de cultura y respeto en la ciudadanía para el sistema de movilidad, protegiendo en especial a los actores vulnerables y promoviendo los modos activos, con enfoque incluyente diferencial, de género y territorial</t>
  </si>
  <si>
    <t>Prestar trámites y servicios eficientes, oportunos y de calidad, con una gestión ambiental adecuada, soportados en tecnologías de la información y las comunicaciones.</t>
  </si>
  <si>
    <t>Fortalecer el bienestar de los (las) colaboradores (as), con un equipo humano altamente calificado, comprometido e íntegro, encaminado al logro de los objetivos de la Entidad</t>
  </si>
  <si>
    <t>Garantizar transparencia, oportunidad, inclusión y equidad de género en los procesos de la entidad, que promuevan la legalidad, participación, control social y rendición de cuentas.</t>
  </si>
  <si>
    <t>GERENCIALES</t>
  </si>
  <si>
    <t>OPERATIVOS</t>
  </si>
  <si>
    <t>CUMPLIMIENTO</t>
  </si>
  <si>
    <t>IMAGEN O REPUTACIONAL</t>
  </si>
  <si>
    <t>SEGURIDAD DIGITAL</t>
  </si>
  <si>
    <t>CORRUPCIÓN - INSTITUCIONALIDAD</t>
  </si>
  <si>
    <t>CORRUPCIÓN - VISIBILIDAD</t>
  </si>
  <si>
    <t>CORRUPCIÓN- DELITOS DE LA ADMON PÚBLICA</t>
  </si>
  <si>
    <t>N/A</t>
  </si>
  <si>
    <t>GESTIÓN</t>
  </si>
  <si>
    <t>(1) Rara vez</t>
  </si>
  <si>
    <t>(2) Improbable</t>
  </si>
  <si>
    <t>(3) Posible</t>
  </si>
  <si>
    <t>(4) Probable</t>
  </si>
  <si>
    <t>(5) Casi seguro</t>
  </si>
  <si>
    <t>BAJO</t>
  </si>
  <si>
    <t>MODERADO</t>
  </si>
  <si>
    <t>ALTO</t>
  </si>
  <si>
    <t>EXTREMO</t>
  </si>
  <si>
    <t>CONTROL ASOCIADO</t>
  </si>
  <si>
    <t>PERIODICIDAD</t>
  </si>
  <si>
    <t>EVIDENCIA EL CONTROL</t>
  </si>
  <si>
    <t>ESTADO DEL CONTROL</t>
  </si>
  <si>
    <t>FECHA DE EJECUCIÓN</t>
  </si>
  <si>
    <t>REPORTE DE AVANCE</t>
  </si>
  <si>
    <t>CUMPLIDO</t>
  </si>
  <si>
    <t>INCUMPLIDO</t>
  </si>
  <si>
    <t>EN PROCESO</t>
  </si>
  <si>
    <t>AVANCE</t>
  </si>
  <si>
    <t>EFICAZ?</t>
  </si>
  <si>
    <t>EVIDENCIA</t>
  </si>
  <si>
    <t>SI</t>
  </si>
  <si>
    <t>NO</t>
  </si>
  <si>
    <t>ATRIBUTO</t>
  </si>
  <si>
    <t>C O N T E X T O
EXTERNO</t>
  </si>
  <si>
    <r>
      <rPr>
        <b/>
        <sz val="11"/>
        <color theme="1"/>
        <rFont val="Calibri"/>
        <family val="2"/>
        <scheme val="minor"/>
      </rPr>
      <t>POLÍTICOS</t>
    </r>
    <r>
      <rPr>
        <sz val="11"/>
        <color theme="1"/>
        <rFont val="Calibri"/>
        <family val="2"/>
        <scheme val="minor"/>
      </rPr>
      <t>: cambios de gobierno, legislación, políticas públicas, regulación.</t>
    </r>
  </si>
  <si>
    <r>
      <rPr>
        <b/>
        <sz val="11"/>
        <color theme="1"/>
        <rFont val="Calibri"/>
        <family val="2"/>
        <scheme val="minor"/>
      </rPr>
      <t>ECONÓMICOS Y FINANCIEROS</t>
    </r>
    <r>
      <rPr>
        <sz val="11"/>
        <color theme="1"/>
        <rFont val="Calibri"/>
        <family val="2"/>
        <scheme val="minor"/>
      </rPr>
      <t>: disponibilidad de capital, liquidez, mercados financieros, desempleo, competencia.</t>
    </r>
  </si>
  <si>
    <r>
      <rPr>
        <b/>
        <sz val="11"/>
        <color theme="1"/>
        <rFont val="Calibri"/>
        <family val="2"/>
        <scheme val="minor"/>
      </rPr>
      <t>SOCIALES Y CULTURALES</t>
    </r>
    <r>
      <rPr>
        <sz val="11"/>
        <color theme="1"/>
        <rFont val="Calibri"/>
        <family val="2"/>
        <scheme val="minor"/>
      </rPr>
      <t>: demografía, responsabilidad social, orden público.</t>
    </r>
  </si>
  <si>
    <r>
      <rPr>
        <b/>
        <sz val="11"/>
        <color theme="1"/>
        <rFont val="Calibri"/>
        <family val="2"/>
        <scheme val="minor"/>
      </rPr>
      <t>TECNOLÓGICOS</t>
    </r>
    <r>
      <rPr>
        <sz val="11"/>
        <color theme="1"/>
        <rFont val="Calibri"/>
        <family val="2"/>
        <scheme val="minor"/>
      </rPr>
      <t>: avances en tecnología, acceso a sistemas de información externos, gobierno en línea.</t>
    </r>
  </si>
  <si>
    <r>
      <rPr>
        <b/>
        <sz val="11"/>
        <color theme="1"/>
        <rFont val="Calibri"/>
        <family val="2"/>
        <scheme val="minor"/>
      </rPr>
      <t>AMBIENTALES</t>
    </r>
    <r>
      <rPr>
        <sz val="11"/>
        <color theme="1"/>
        <rFont val="Calibri"/>
        <family val="2"/>
        <scheme val="minor"/>
      </rPr>
      <t>: emisiones y residuos, energía, catástrofes naturales, desarrollo sostenible.</t>
    </r>
  </si>
  <si>
    <r>
      <rPr>
        <b/>
        <sz val="11"/>
        <color theme="1"/>
        <rFont val="Calibri"/>
        <family val="2"/>
        <scheme val="minor"/>
      </rPr>
      <t>LEGALES Y REGLAMENTARIOS</t>
    </r>
    <r>
      <rPr>
        <sz val="11"/>
        <color theme="1"/>
        <rFont val="Calibri"/>
        <family val="2"/>
        <scheme val="minor"/>
      </rPr>
      <t>: Normatividad externa (leyes, decretos, ordenanzas y acuerdos).</t>
    </r>
  </si>
  <si>
    <t>C O N T E X T O
INTERNO</t>
  </si>
  <si>
    <r>
      <rPr>
        <b/>
        <sz val="11"/>
        <color theme="1"/>
        <rFont val="Calibri"/>
        <family val="2"/>
        <scheme val="minor"/>
      </rPr>
      <t>FINANCIEROS</t>
    </r>
    <r>
      <rPr>
        <sz val="11"/>
        <color theme="1"/>
        <rFont val="Calibri"/>
        <family val="2"/>
        <scheme val="minor"/>
      </rPr>
      <t>: presupuesto de funcionamiento, recursos de inversión,
infraestructura, capacidad instalada.</t>
    </r>
  </si>
  <si>
    <r>
      <rPr>
        <b/>
        <sz val="11"/>
        <color theme="1"/>
        <rFont val="Calibri"/>
        <family val="2"/>
        <scheme val="minor"/>
      </rPr>
      <t>PERSONAL</t>
    </r>
    <r>
      <rPr>
        <sz val="11"/>
        <color theme="1"/>
        <rFont val="Calibri"/>
        <family val="2"/>
        <scheme val="minor"/>
      </rPr>
      <t>: competencia del personal, disponibilidad del personal, seguridad
y salud ocupacional.</t>
    </r>
  </si>
  <si>
    <r>
      <rPr>
        <b/>
        <sz val="11"/>
        <color theme="1"/>
        <rFont val="Calibri"/>
        <family val="2"/>
        <scheme val="minor"/>
      </rPr>
      <t>PROCESOS</t>
    </r>
    <r>
      <rPr>
        <sz val="11"/>
        <color theme="1"/>
        <rFont val="Calibri"/>
        <family val="2"/>
        <scheme val="minor"/>
      </rPr>
      <t>: capacidad, diseño, ejecución, proveedores, entradas, salidas,
gestión del conocimiento.</t>
    </r>
  </si>
  <si>
    <r>
      <rPr>
        <b/>
        <sz val="11"/>
        <color theme="1"/>
        <rFont val="Calibri"/>
        <family val="2"/>
        <scheme val="minor"/>
      </rPr>
      <t>TECNOLOGÍA</t>
    </r>
    <r>
      <rPr>
        <sz val="11"/>
        <color theme="1"/>
        <rFont val="Calibri"/>
        <family val="2"/>
        <scheme val="minor"/>
      </rPr>
      <t>: integridad de datos, disponibilidad de datos y sistemas,
desarrollo, producción, mantenimiento de sistemas de información</t>
    </r>
  </si>
  <si>
    <r>
      <rPr>
        <b/>
        <sz val="11"/>
        <color theme="1"/>
        <rFont val="Calibri"/>
        <family val="2"/>
        <scheme val="minor"/>
      </rPr>
      <t>ESTRATÉGICOS</t>
    </r>
    <r>
      <rPr>
        <sz val="11"/>
        <color theme="1"/>
        <rFont val="Calibri"/>
        <family val="2"/>
        <scheme val="minor"/>
      </rPr>
      <t>: direccionamiento estratégico, planeación institucional,
liderazgo, trabajo en equipo</t>
    </r>
  </si>
  <si>
    <r>
      <rPr>
        <b/>
        <sz val="11"/>
        <color theme="1"/>
        <rFont val="Calibri"/>
        <family val="2"/>
        <scheme val="minor"/>
      </rPr>
      <t>COMUNICACIÓN INTERN</t>
    </r>
    <r>
      <rPr>
        <sz val="11"/>
        <color theme="1"/>
        <rFont val="Calibri"/>
        <family val="2"/>
        <scheme val="minor"/>
      </rPr>
      <t>A: canales utilizados y su efectividad, flujo de la
información necesaria para el desarrollo de las operaciones.</t>
    </r>
  </si>
  <si>
    <t>Fortalecer la prestación de los servicios de la Secretaría Distrital de Movilidad que responda a la gestión de riesgos y oportunidades, la mejora continua, los recursos y los  requisitos aplicables, con el fin de dar cumplimiento a la planeación estratégica y</t>
  </si>
  <si>
    <t>Fortalecer el bienestar de los (las) colaboradores (as), con un equipo humano altamente calificado, comprometido e íntegro, encaminado al logro de los objetivos de la Entidad.</t>
  </si>
  <si>
    <t>Identificar peligros y evaluar, valorar los riesgos y determinar controles para su eliminación o mitigación.</t>
  </si>
  <si>
    <t xml:space="preserve">Cumplir la normatividad nacional vigente en materia de riesgos laborales. </t>
  </si>
  <si>
    <t xml:space="preserve">Promover el autocuidado y la autogestión para la prevención de lesiones y enfermedades laborales. </t>
  </si>
  <si>
    <t>Definir un plan de acción que dé cumplimiento a las diferentes políticas, lineamientos y estrategias institucionales en materia ambiental.</t>
  </si>
  <si>
    <t>Ejecutar las diferentes actividades de los programas de Gestión Ambiental, definidas en el plan de acción acorde a la normatividad vigente.</t>
  </si>
  <si>
    <t>Realizar seguimientos al cumplimiento de las diferentes actividades del plan de acción a través del equipo técnico de Gestión Ambiental, informes de seguimiento a la Secretaría Distrital de Ambiente, auditorías internas y externas y mecanismo de autocontrol.</t>
  </si>
  <si>
    <t>Fortalecer el reporte de las denuncias presentadas por presuntos actos de soborno, asegurando la protección de la identidad del denunciante en buena fe y bajo una sospecha razonable, y evitar represalias a este.</t>
  </si>
  <si>
    <t>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</si>
  <si>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OBJETIVOS ESTRATEGICOS</t>
  </si>
  <si>
    <t>OBJETIVOS ESTRATÉGICOS</t>
  </si>
  <si>
    <t xml:space="preserve"> Desarrollar estrategias de cultura y respeto en la ciudadanía para el sistema de movilidad, protegiendo en especial a los actores vulnerables y promoviendo los modos activos, con enfoque incluyente diferencial, de género y territorial</t>
  </si>
  <si>
    <t xml:space="preserve"> Generar e implementar políticas de movilidad basadas en el análisis de datos fomentando la productividad, eficiencia y bienestar de la ciudad.</t>
  </si>
  <si>
    <t xml:space="preserve"> Desarrollar estrategias de cultura y respeto en la ciudadanía para el sistema de
movilidad, protegiendo en especial a los actores vulnerables y promoviendo los
modos activos, con enfoque incluyente diferencial, de género y territorial</t>
  </si>
  <si>
    <t>Garantizar transparencia, oportunidad, inclusión y equidad de género en los procesos de la entidad, que promuevan la legalidad, participación, control social
y rendición de cuentas.</t>
  </si>
  <si>
    <t>FACTORES DE RIESGO</t>
  </si>
  <si>
    <t>Ejemplo para algunos posibles riesgos de corrupción:</t>
  </si>
  <si>
    <t>Direccionamiento estratégico</t>
  </si>
  <si>
    <t>* Concentración de autoridad o exceso de poder.</t>
  </si>
  <si>
    <t>* Extralimitación de funciones.</t>
  </si>
  <si>
    <t>* Ausencia de canales de comunicación.</t>
  </si>
  <si>
    <t>* Amiguismo y clientelismo</t>
  </si>
  <si>
    <t>Financiero</t>
  </si>
  <si>
    <t>* Inclusión de gastos no autorizados.</t>
  </si>
  <si>
    <t>* Inversiones de dineros públicos en entidades de dudosa solidez financiera, a cambio de beneficios indebidos para servidores públicos encargados de su administración.</t>
  </si>
  <si>
    <t>* Inexistencia de registros auxiliares que permitan identificar y controlar los rubros de inversión.</t>
  </si>
  <si>
    <t>* Inexistencia de archivos contables.</t>
  </si>
  <si>
    <t>* Afectar rubros que no corresponden con el objeto del gasto en beneficio propio o a cambio de una retribución económica.</t>
  </si>
  <si>
    <t>De contratación</t>
  </si>
  <si>
    <t>* Estudios previos o de factibilidad deficientes.</t>
  </si>
  <si>
    <t>* Estudios previos o de factibilidad manipulados por personal interesado en el futuro proceso de contratación. (Estableciendo necesidades inexistentes o aspectos que benefician a una firma en particular).</t>
  </si>
  <si>
    <t>* Disposiciones establecidas en los pliegos de condiciones que dirigen los procesos hacia un grupo en particular. (Ej. media geométrica).</t>
  </si>
  <si>
    <t>* Visitas obligatorias establecidas en el pliego de condiciones que restringen la participación.</t>
  </si>
  <si>
    <t>* Adendas que cambian condiciones generales del proceso para favorecer a grupos determinados.</t>
  </si>
  <si>
    <t>* Urgencia manifiesta inexistente.</t>
  </si>
  <si>
    <t>* Otorgar labores de supervisión a personal sin conocimiento para ello.</t>
  </si>
  <si>
    <t>* Concentrar las labores de supervisión en poco personal.</t>
  </si>
  <si>
    <t>* Contratar con compañías de papel que no cuentan con experiencia.</t>
  </si>
  <si>
    <t>De información y documentación</t>
  </si>
  <si>
    <t>* Ausencia o debilidad de medidas y/o políticas de conflictos de interés.</t>
  </si>
  <si>
    <t>* Concentración de información de determinadas actividades o procesos en una persona. * Ausencia de sistemas de información.</t>
  </si>
  <si>
    <t>* Ocultar la información considerada pública para los usuarios.</t>
  </si>
  <si>
    <t>* Ausencia o debilidad de canales de comunicación * Incumplimiento de la Ley 1712 de 2014</t>
  </si>
  <si>
    <t>De investigación y sanción</t>
  </si>
  <si>
    <t>* Ausencia o debilidad de canales de comunicación.</t>
  </si>
  <si>
    <t>* Dilatar el proceso para lograr el vencimiento de términos o la prescripción del mismo.</t>
  </si>
  <si>
    <t>* Desconocimiento de la ley, mediante interpretaciones subjetivas de las normas vigentes para evitar o postergar su aplicación.</t>
  </si>
  <si>
    <t>* Exceder las facultades legales en los fallos.</t>
  </si>
  <si>
    <t>De trámites y/o servicios internos y externos</t>
  </si>
  <si>
    <t>* Cobros asociados al trámite.</t>
  </si>
  <si>
    <t>* Influencia de tramitadores</t>
  </si>
  <si>
    <t>* Tráfico de influencias: (amiguismo, persona influyente).</t>
  </si>
  <si>
    <t>* Demorar su realización.</t>
  </si>
  <si>
    <t>IMPACTO RIESGOS DE CORRUPCIÓN</t>
  </si>
  <si>
    <t>No</t>
  </si>
  <si>
    <t>¿Pregunta Si el riesgo se materializa podría?</t>
  </si>
  <si>
    <t>¿Afectar al grupo de funcionarios del proceso?</t>
  </si>
  <si>
    <t>¿Afectar el cumplimiento de metas y objetivos de la dependencia?</t>
  </si>
  <si>
    <t>¿Afectar el cumplimiento de misión de la Entidad?</t>
  </si>
  <si>
    <t>¿Afectar el cumplimiento de misión del sector al cual pertenece la Entidad?</t>
  </si>
  <si>
    <t>¿Generar pérdida de confianza de la Entidad, afectando su reputación?</t>
  </si>
  <si>
    <t>¿Generar perdida de recursos económicos?</t>
  </si>
  <si>
    <t>¿Afectar la generación de los productos o la prestación de servicios?</t>
  </si>
  <si>
    <t>¿Dar lugar al detrimento de calidad de vida de la comunidad por la pérdida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</si>
  <si>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</si>
  <si>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</si>
  <si>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</si>
  <si>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</si>
  <si>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</si>
  <si>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</si>
  <si>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</si>
  <si>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</si>
  <si>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</si>
  <si>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</si>
  <si>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</si>
  <si>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1. DISEÑO DEL CONTROL</t>
  </si>
  <si>
    <t>PASO 1.</t>
  </si>
  <si>
    <t>PASO 2</t>
  </si>
  <si>
    <t>PASO 3</t>
  </si>
  <si>
    <t>PASO 4</t>
  </si>
  <si>
    <t>PASO 5</t>
  </si>
  <si>
    <t>PASO 6</t>
  </si>
  <si>
    <t>EVALUACIÓN DEL CONTROL</t>
  </si>
  <si>
    <t>RIESGO</t>
  </si>
  <si>
    <t>TIPO DE CONTROL</t>
  </si>
  <si>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</si>
  <si>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</si>
  <si>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</si>
  <si>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</si>
  <si>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</si>
  <si>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FUERTE</t>
  </si>
  <si>
    <t>MODERADA</t>
  </si>
  <si>
    <t>DEBIL</t>
  </si>
  <si>
    <t>PREVENTIVO</t>
  </si>
  <si>
    <t>CORRUPCIÓN</t>
  </si>
  <si>
    <r>
      <t xml:space="preserve">% de cumplimiento del diseño del control
</t>
    </r>
    <r>
      <rPr>
        <u/>
        <sz val="11"/>
        <color rgb="FFFF0000"/>
        <rFont val="Calibri"/>
        <family val="2"/>
        <scheme val="minor"/>
      </rPr>
      <t>Teniendo en cuenta que 90 puntos al ser el máximo puntaje equivale a 100% de cumplimiento</t>
    </r>
  </si>
  <si>
    <r>
      <t xml:space="preserve">Evaluación del diseño del control
</t>
    </r>
    <r>
      <rPr>
        <sz val="11"/>
        <color rgb="FFFF0000"/>
        <rFont val="Calibri"/>
        <family val="2"/>
        <scheme val="minor"/>
      </rPr>
      <t>Fuerte: 96 a 100%;
Moderado: 86 a 95%;
Débil: Menor a 86%</t>
    </r>
  </si>
  <si>
    <r>
      <t xml:space="preserve">Promedio calificación del diseño de controles 
</t>
    </r>
    <r>
      <rPr>
        <sz val="11"/>
        <color rgb="FFFF0000"/>
        <rFont val="Calibri"/>
        <family val="2"/>
        <scheme val="minor"/>
      </rPr>
      <t xml:space="preserve">Para cada riesgo </t>
    </r>
    <r>
      <rPr>
        <sz val="11"/>
        <color theme="1"/>
        <rFont val="Calibri"/>
        <family val="2"/>
        <scheme val="minor"/>
      </rPr>
      <t xml:space="preserve">
</t>
    </r>
  </si>
  <si>
    <r>
      <t xml:space="preserve">Solidez del diseño del conjunto de controles 
</t>
    </r>
    <r>
      <rPr>
        <sz val="11"/>
        <color rgb="FFFF0000"/>
        <rFont val="Calibri"/>
        <family val="2"/>
        <scheme val="minor"/>
      </rPr>
      <t>El promedio debe estar por encima de 96%, sino se requieren planes de acción</t>
    </r>
  </si>
  <si>
    <r>
      <t xml:space="preserve">Conclusión sobre el diseño de controles
</t>
    </r>
    <r>
      <rPr>
        <sz val="11"/>
        <color rgb="FFFF0000"/>
        <rFont val="Calibri"/>
        <family val="2"/>
        <scheme val="minor"/>
      </rPr>
      <t>Los controles que no aporten al promedio pueden considerarse para su modificación, eliminación o fusión con otros</t>
    </r>
  </si>
  <si>
    <r>
      <rPr>
        <sz val="11"/>
        <color rgb="FFFFC000"/>
        <rFont val="Calibri"/>
        <family val="2"/>
        <scheme val="minor"/>
      </rPr>
      <t xml:space="preserve">Moderada
</t>
    </r>
    <r>
      <rPr>
        <sz val="11"/>
        <color rgb="FF00B050"/>
        <rFont val="Calibri"/>
        <family val="2"/>
        <scheme val="minor"/>
      </rPr>
      <t xml:space="preserve">Diseño fuerte </t>
    </r>
    <r>
      <rPr>
        <sz val="11"/>
        <color rgb="FFFFC000"/>
        <rFont val="Calibri"/>
        <family val="2"/>
        <scheme val="minor"/>
      </rPr>
      <t xml:space="preserve">+ Ejecución moderada;
Diseño moderado + </t>
    </r>
    <r>
      <rPr>
        <sz val="11"/>
        <color rgb="FF00B050"/>
        <rFont val="Calibri"/>
        <family val="2"/>
        <scheme val="minor"/>
      </rPr>
      <t>Ejecución fuerte;</t>
    </r>
    <r>
      <rPr>
        <sz val="11"/>
        <color rgb="FFFFC000"/>
        <rFont val="Calibri"/>
        <family val="2"/>
        <scheme val="minor"/>
      </rPr>
      <t xml:space="preserve">
Diseño moderado + Ejecución moderada</t>
    </r>
    <r>
      <rPr>
        <sz val="11"/>
        <color theme="1"/>
        <rFont val="Calibri"/>
        <family val="2"/>
        <scheme val="minor"/>
      </rPr>
      <t xml:space="preserve">
</t>
    </r>
    <r>
      <rPr>
        <sz val="11"/>
        <color rgb="FFFF0000"/>
        <rFont val="Calibri"/>
        <family val="2"/>
        <scheme val="minor"/>
      </rPr>
      <t>Requiere acciones de fortalecimiento del control</t>
    </r>
  </si>
  <si>
    <r>
      <rPr>
        <sz val="11"/>
        <color rgb="FFFF0000"/>
        <rFont val="Calibri"/>
        <family val="2"/>
        <scheme val="minor"/>
      </rPr>
      <t>Débil</t>
    </r>
    <r>
      <rPr>
        <sz val="11"/>
        <color theme="1"/>
        <rFont val="Calibri"/>
        <family val="2"/>
        <scheme val="minor"/>
      </rPr>
      <t xml:space="preserve">
</t>
    </r>
    <r>
      <rPr>
        <sz val="11"/>
        <color rgb="FF00B050"/>
        <rFont val="Calibri"/>
        <family val="2"/>
        <scheme val="minor"/>
      </rPr>
      <t>Diseño fuerte</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C000"/>
        <rFont val="Calibri"/>
        <family val="2"/>
        <scheme val="minor"/>
      </rPr>
      <t>Diseño moderado</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t>
    </r>
    <r>
      <rPr>
        <sz val="11"/>
        <color rgb="FF00B050"/>
        <rFont val="Calibri"/>
        <family val="2"/>
        <scheme val="minor"/>
      </rPr>
      <t xml:space="preserve"> Ejecución fuerte</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C000"/>
        <rFont val="Calibri"/>
        <family val="2"/>
        <scheme val="minor"/>
      </rPr>
      <t>Ejecución moderada</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Requiere acciones de fortalecimiento del control</t>
    </r>
  </si>
  <si>
    <t>CONCLUSIÓN SOBRE EL CONTROL</t>
  </si>
  <si>
    <t>No. de casillas que aporta cada control preventivo según su solidez</t>
  </si>
  <si>
    <t>No. de casillas que aporta cada control detectivo</t>
  </si>
  <si>
    <t>MOVIMIENTOS EN IMPACTO</t>
  </si>
  <si>
    <t>MOVIMIENTOS EN PROBABILIDAD</t>
  </si>
  <si>
    <r>
      <t xml:space="preserve">No. de casillas a mover en el mapa de calor hacia </t>
    </r>
    <r>
      <rPr>
        <sz val="11"/>
        <color rgb="FFFF0000"/>
        <rFont val="Calibri"/>
        <family val="2"/>
        <scheme val="minor"/>
      </rPr>
      <t>ABAJO</t>
    </r>
    <r>
      <rPr>
        <sz val="11"/>
        <color theme="1"/>
        <rFont val="Calibri"/>
        <family val="2"/>
        <scheme val="minor"/>
      </rPr>
      <t>, según
promedio de controles preventivos</t>
    </r>
  </si>
  <si>
    <r>
      <t xml:space="preserve">No. de casillas a mover en la matriz de calificación hacia la </t>
    </r>
    <r>
      <rPr>
        <sz val="11"/>
        <color rgb="FFFF0000"/>
        <rFont val="Calibri"/>
        <family val="2"/>
        <scheme val="minor"/>
      </rPr>
      <t>IZQUIERDA</t>
    </r>
    <r>
      <rPr>
        <sz val="11"/>
        <color theme="1"/>
        <rFont val="Calibri"/>
        <family val="2"/>
        <scheme val="minor"/>
      </rPr>
      <t>, según promedio de controles detectivos</t>
    </r>
  </si>
  <si>
    <t>TRATAMIENTO DEL RIESGO</t>
  </si>
  <si>
    <t>ACEPTAR EL RIESGO</t>
  </si>
  <si>
    <t>REDUCIR EL RIESGO</t>
  </si>
  <si>
    <t>EVITAR EL RIESGO</t>
  </si>
  <si>
    <t>COMPARTIR EL RIESGO</t>
  </si>
  <si>
    <t>SISTEMA INTEGRADO DE GESTIÓN DISTRITAL BAJO EL ESTÁNDAR MIPG</t>
  </si>
  <si>
    <t>PROBABILIDAD RIESGOS DE CORRUPCIÓN</t>
  </si>
  <si>
    <t>(5) Moderado</t>
  </si>
  <si>
    <t>(10) Mayor</t>
  </si>
  <si>
    <t>(20) Catastrófico</t>
  </si>
  <si>
    <t>CASI SEGURO (5)</t>
  </si>
  <si>
    <t>PROBABLE (4)</t>
  </si>
  <si>
    <t>POSIBLE (3)</t>
  </si>
  <si>
    <t>IMPROBABLE (2)</t>
  </si>
  <si>
    <t>RARA VEZ (1)</t>
  </si>
  <si>
    <t>MODERADO (5)</t>
  </si>
  <si>
    <t>MAYOR (10)</t>
  </si>
  <si>
    <t>CATASTROFICO (20)</t>
  </si>
  <si>
    <t>EXTREMO 25</t>
  </si>
  <si>
    <t>ALTO 20</t>
  </si>
  <si>
    <t>ALTO 15</t>
  </si>
  <si>
    <t>MODERADO 10</t>
  </si>
  <si>
    <t>MODERADO 5</t>
  </si>
  <si>
    <t>EXTREMO 50</t>
  </si>
  <si>
    <t>EXTREMO 40</t>
  </si>
  <si>
    <t>EXTREMO 30</t>
  </si>
  <si>
    <t>ALTO 10</t>
  </si>
  <si>
    <t>EXTREMO 20</t>
  </si>
  <si>
    <t>EXTREMO 60</t>
  </si>
  <si>
    <t>EXTREMO 80</t>
  </si>
  <si>
    <t>EXTREMO 100</t>
  </si>
  <si>
    <t>CONTEXTO</t>
  </si>
  <si>
    <t>TOTAL</t>
  </si>
  <si>
    <r>
      <t xml:space="preserve">Calificación del diseño del control
</t>
    </r>
    <r>
      <rPr>
        <u/>
        <sz val="11"/>
        <color rgb="FFFF0000"/>
        <rFont val="Calibri"/>
        <family val="2"/>
        <scheme val="minor"/>
      </rPr>
      <t>Esta casilla suma automáticamente las variables de diseño 1 a 6, sin la 7 de evidencias</t>
    </r>
  </si>
  <si>
    <r>
      <rPr>
        <sz val="11"/>
        <color rgb="FF00B050"/>
        <rFont val="Calibri"/>
        <family val="2"/>
        <scheme val="minor"/>
      </rPr>
      <t>Fuerte
Diseño fuerte + Ejecución fuerte</t>
    </r>
    <r>
      <rPr>
        <sz val="11"/>
        <color theme="1"/>
        <rFont val="Calibri"/>
        <family val="2"/>
        <scheme val="minor"/>
      </rPr>
      <t xml:space="preserve">
</t>
    </r>
    <r>
      <rPr>
        <sz val="11"/>
        <color rgb="FFFF0000"/>
        <rFont val="Calibri"/>
        <family val="2"/>
        <scheme val="minor"/>
      </rPr>
      <t>No requiere acciones para fortalecer el control</t>
    </r>
  </si>
  <si>
    <t xml:space="preserve">ACCIONES ADICIONALES </t>
  </si>
  <si>
    <t>DETECTIVO</t>
  </si>
  <si>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</si>
  <si>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</si>
  <si>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¿Existe un responsable asignado a la ejecución del control?
</t>
    </r>
    <r>
      <rPr>
        <sz val="11"/>
        <color rgb="FFC00000"/>
        <rFont val="Calibri"/>
        <family val="2"/>
        <scheme val="minor"/>
      </rPr>
      <t>califique 15 si está asignado
0 si no está asignado</t>
    </r>
  </si>
  <si>
    <t>Investigaciones por utilización indebida de la información</t>
  </si>
  <si>
    <t>Perdida de imagen</t>
  </si>
  <si>
    <t>Preventivo</t>
  </si>
  <si>
    <t>permanente</t>
  </si>
  <si>
    <t xml:space="preserve"> usuario y contraseña de acceso y formato de confidencialidad para el acceso a sistemas de información</t>
  </si>
  <si>
    <t xml:space="preserve">Reportar a las autoridades competentes </t>
  </si>
  <si>
    <t>Requiere acciones de fortalecimiento</t>
  </si>
  <si>
    <t>REDACCIÓN DEL RIESGO</t>
  </si>
  <si>
    <t>Evitar iniciar con palabras negativas como: "No...", "Que no…" o con palabras que denoten un factor de riesgo (causa) tales como: "ausencia de.." "falta de..""Insuficiente…"</t>
  </si>
  <si>
    <r>
      <rPr>
        <b/>
        <sz val="11"/>
        <color theme="8" tint="-0.249977111117893"/>
        <rFont val="Calibri"/>
        <family val="2"/>
        <scheme val="minor"/>
      </rPr>
      <t>Ejemplo:</t>
    </r>
    <r>
      <rPr>
        <sz val="11"/>
        <color theme="8" tint="-0.249977111117893"/>
        <rFont val="Calibri"/>
        <family val="2"/>
        <scheme val="minor"/>
      </rPr>
      <t xml:space="preserve"> Posibilidad de recibir o solicitar cialquier tipo de dádiva o beneficio a nombre propio o de terceros con el fin de celebrar un contrato </t>
    </r>
  </si>
  <si>
    <t>Ofrecimiento o dádiva al servidor público</t>
  </si>
  <si>
    <t>El servidor público ejercer tráfico de influencias</t>
  </si>
  <si>
    <t>Investigaciones administrativas y disciplinarias</t>
  </si>
  <si>
    <t>Detrimento patrimonial</t>
  </si>
  <si>
    <t>Perdida de confianza y credibilidad</t>
  </si>
  <si>
    <t>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 y adicionalmente entregara un informe con la revisión de los mismo.</t>
  </si>
  <si>
    <t>Detectivo</t>
  </si>
  <si>
    <t>mensual</t>
  </si>
  <si>
    <t xml:space="preserve"> Memorando
Registro en un archivo en excel
Informe</t>
  </si>
  <si>
    <t>Reportar a control disciplinario o Procuraduria según corresponda</t>
  </si>
  <si>
    <t>Escalar el caso al oficial de cumplimiento</t>
  </si>
  <si>
    <t>En el reporte al mapa se debe considerar los items que cuentan con cero en su evaluación</t>
  </si>
  <si>
    <t>El servidor público ejerce tráfico de influencias</t>
  </si>
  <si>
    <t>Semestral</t>
  </si>
  <si>
    <t>Registro de asistencia</t>
  </si>
  <si>
    <t xml:space="preserve">Interponer Denuncia </t>
  </si>
  <si>
    <t>El profesional de la Subdirección de Contravenciones realizará la socialización smestralmente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</si>
  <si>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Debil</t>
  </si>
  <si>
    <t>teniendo en cuenta que la solidez del diseño es debil no se realizan desplazamientos en la matriz de calor</t>
  </si>
  <si>
    <t>Solo se cuenta con un control razón por la cual los movimientos en el mapa es de 1</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</si>
  <si>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</si>
  <si>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Registro de asistencia / informe del resultado del Taller</t>
  </si>
  <si>
    <t>El Profesional realizará semestralmente un Taller de Casos relacionados al riesgo, Entrega de Vehículos Inmovilizados con el fin de que todas las actuaciones se realicen de acuerdo a las normas establecidas en el código de integridad y como evidencias se llevara a cabo el registro de asistencia y un informe del resultado del Taller</t>
  </si>
  <si>
    <t>El prmedio de ambos controles permite mover 2 casillas en probabilidad</t>
  </si>
  <si>
    <t>El Profesional responsable verifica mensualmente las bases de datos y/o informes de SICON para realizar el seguimiento de los procesos y asi evitar la caducidad dejando evidencia en la base de datos</t>
  </si>
  <si>
    <t>El Auxliar Administrativo verifica mensualmente que las actuaciones y actos administrativos esten cargadas en el SICON Vs. el expediente físico entregado por el Profesional Unviersitario dejando evidencia en la base de datos sobre los expedientes rechazados que no fueron cargados en SICON</t>
  </si>
  <si>
    <t>Mensualmente</t>
  </si>
  <si>
    <t>Base de Datos
Informes de SICON</t>
  </si>
  <si>
    <t>Interponer Denuncia (cuando haya pérdida del expediente)</t>
  </si>
  <si>
    <t>En el reporte al mapa se debe considerar los items que cuentan con valor intermedio en su evaluación</t>
  </si>
  <si>
    <t>El Profesional de la Subdirección de Control e Investigaciones al Transporte Público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</si>
  <si>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Permanente</t>
  </si>
  <si>
    <t>Base de Datos
Reportes de Orfeo
Trámites en línea</t>
  </si>
  <si>
    <t>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en caso de encontrar irregularidades se informará a través de memorando al Director y como evidencia el memorando con el hallazgo</t>
  </si>
  <si>
    <t>Permanentemente</t>
  </si>
  <si>
    <t>Memorando</t>
  </si>
  <si>
    <t>El Profesional de la Subdirección de Control e Investigaciones al Transporte Público realiza permanentemente el seguimiento en la base de datos de las desvinculaciones allegas a la Dependencia con el fin de validar la cantidad de solictudes Vs. las decisiones enviadas a la Empresa y al Usuario y como evidencia las solicitudes asignadas por el Gestor Documental Orfeo</t>
  </si>
  <si>
    <t>mantener el control y su eficacia</t>
  </si>
  <si>
    <t>No requiere acciones de fortalecimiento</t>
  </si>
  <si>
    <t>El promedio permite 3 movimientos en el mapa de calor</t>
  </si>
  <si>
    <t xml:space="preserve"> Carencia de  valores y principios éticos.en el desempaño de las funciones por parte de los funcinarios</t>
  </si>
  <si>
    <t xml:space="preserve"> Bajos niveles de denuncia de actos de corrupción.</t>
  </si>
  <si>
    <t>Aumento en las reclamaciones, quejas, demandas, tutelas y demás acciones jurídicas, que ingresan a la Entidad</t>
  </si>
  <si>
    <t>Desgaste administrativo por reprocesos</t>
  </si>
  <si>
    <t xml:space="preserve"> Pantallazos  SICON, la orden de devolución en BogData y la respuesta en Orfeo. A los ciudadanos.
</t>
  </si>
  <si>
    <t>Falta de celeridad y contundencia en la aplicación de acciones disciplinarias contra actos de corrupción.</t>
  </si>
  <si>
    <t>Carencia de  valores y principios éticos.en el desempaño de las funciones por parte de los funcinarios</t>
  </si>
  <si>
    <t xml:space="preserve"> Investigaciones disciplinarias, administrativas, penales y fiscales.</t>
  </si>
  <si>
    <t xml:space="preserve"> Pérdida de imagen institucional</t>
  </si>
  <si>
    <t>El profesional encargado de hacer los asientos contables  en la Subdireccion Financiera raliza  permanentemente la revision inicial y posterior de los  diferentes formatos   verificando  que la informacion cargada este acorde con la informacion suministrada por contratista,proveedores de SDM. informacion que es cargada en  el  aplicativos, LIMAY -de SICAPITAL</t>
  </si>
  <si>
    <t>Formato de causacion  generados por el aplicativo  LIMAY- de  SICAPITAL-</t>
  </si>
  <si>
    <t>En caso de encontrarse posibles casos de corrupcion en los asientos  contables  ,la Subdireccion Financiera pone en conocimiento de las instancias de control de la Entidad la  situacion presentada para su correspondiente investigacion</t>
  </si>
  <si>
    <t>Inoportuna actuación etica y profesional por parte del abogado responsable del proceso.</t>
  </si>
  <si>
    <t xml:space="preserve">Manipulación inadecuada de información </t>
  </si>
  <si>
    <t xml:space="preserve">Inadecuado uso de los controles establecidos para el desarrollo de los proceso judiciales y extrajudiciales. </t>
  </si>
  <si>
    <t>Presencia de delitos de cohecho en el suministro de la informacion del proceso</t>
  </si>
  <si>
    <t>Condenas y sanciones en contra de la entidad</t>
  </si>
  <si>
    <t xml:space="preserve">Perdida de la imagen institucional credibilidad y confianza
</t>
  </si>
  <si>
    <t xml:space="preserve">El jefe del proceso realiza seguimiento mensual a los procesos judiciales, con el proposito de verificar la actualizacion y cargue de la informacion de los procesos, a traves del Siprojweb.en caso de presentarse una irregularidad con un proceso se verificara el abogado encargado del desarrollo de dicho proceso y se realizara la respectiva investigacion. </t>
  </si>
  <si>
    <t xml:space="preserve">mensual </t>
  </si>
  <si>
    <t>Actas, informes, de los seguimientos realizado a los procesos en Siproj.</t>
  </si>
  <si>
    <t>verificar la materializacion del riesgo y proceder a informar a las autoridades competentes.</t>
  </si>
  <si>
    <t xml:space="preserve">falla en el cumplimiento de los procedimientos y politicas establecidos por la norma y la entidad para ejercer la defensa judicial y extrajudicial. </t>
  </si>
  <si>
    <t>Inadecuada implementacion de controles en donde se haga seguimiento a los procesos que lleva la entidad.</t>
  </si>
  <si>
    <t xml:space="preserve">Manipulacion inadecuada de la informacion </t>
  </si>
  <si>
    <t>Perdidas economicas</t>
  </si>
  <si>
    <t xml:space="preserve">El profesional del  la Dirección De representacion Judicial debera presentar al comite de conciliacion los procesos a  cargo  para verificar la pertinencia de los productos entregados. En caso de requerir ajustes se realizara mediante la ficha que se carga en siproj la cual sera verificada y aprobada por el director de la DRJ. </t>
  </si>
  <si>
    <t>Los profesionales de la Direccion de Normatividad permanentemente aplican durante las expedicion de normas, la normativa vigente relacionada con el sector movilidad. En caso de desviaciones en el cumplimiento de requisitos normativos, se generan alertas. Se evidencia su control mediante el correos electronicos y expedicion del acto administrativo.</t>
  </si>
  <si>
    <t>Fichas de los procesos presentados al comité.</t>
  </si>
  <si>
    <t xml:space="preserve">Actas de seguimiento </t>
  </si>
  <si>
    <t>Correos electronicos y actos administrativos expedidos</t>
  </si>
  <si>
    <t>El jefe de area realiza seguimiento mensual a las fortalezas y debilidades encontrada en la defensa mediante el analisis de fallos perdidos, con el proposito de identificar riesgos de corrupcion, en caso de presentarse una irregularidad se iniciara la respectiva investigacion.</t>
  </si>
  <si>
    <t>El promedio permite realizar 2 movimientos en el mapa de calor</t>
  </si>
  <si>
    <t>Manipulación de información.</t>
  </si>
  <si>
    <t xml:space="preserve">Inadecuado control a los Estudios Previosy/o Pliegos de condiciones sin el cumplimiento de los requisitos legales  .
</t>
  </si>
  <si>
    <t>Falla en el cumplimiento de la normatividad por omision para beneficiar a un oferente.</t>
  </si>
  <si>
    <t xml:space="preserve">Inadecuada identificación de necesidades de información y de fuentes de generación </t>
  </si>
  <si>
    <t>Desgaste administrativo</t>
  </si>
  <si>
    <t>Ineficiencia operativa y administrativa</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</si>
  <si>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</si>
  <si>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</si>
  <si>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Estudios previos en el formato establecido por la Direccion.</t>
  </si>
  <si>
    <t>Copia de los memoandos y devoluciones realizadas relacionados con los procesos de contrataciòn</t>
  </si>
  <si>
    <t>Inadecuada conducta etica y profesional por parte del contratista de la DGC responsable de la atencion al ciudadano.</t>
  </si>
  <si>
    <t>Indebido manejo de información sin tener presente que la  gestion se rige con confidencial, bajo la Ley 1518 de 2012 de proteccion de datos</t>
  </si>
  <si>
    <t xml:space="preserve">Inapropiado manejo de los controles y canales de informacion establecidos para el desarrollo de la gestion de cobro.  </t>
  </si>
  <si>
    <t>Presencia de delitos de cohecho en el suministro de la informacion de la gestion</t>
  </si>
  <si>
    <t>Investigaciones administrativas, fiscales, penales y judiciales por utilización indebida de la información</t>
  </si>
  <si>
    <t>Condenas y sanciones en contra de la Entidad y en contra del colaborador</t>
  </si>
  <si>
    <t>Perdida de la imagen institucional credibilidad y confianza</t>
  </si>
  <si>
    <t>La líder del grupo de facilidades de pago junto con el supervisor de contrato define y asigna permanentemente usuarios para consulta y registro de la información en  los aplicativos de acuerdo con el tipo de gestión que utilice la DGC, con el propósito de impedir un manejo indebido de los aplicativos por parte de un funcionario o un tercero, en caso de encontrar accesos indebidos se informara al administrador del sistema de operación una vez demostrado el hecho, como evidencia se genera, solicitud de creación de usuario, contraseña de acceso y formato de confidencialidad para el acceso a sistemas de información.</t>
  </si>
  <si>
    <t>La lider del grupo de facilidades de pago realiza seguimiento de forma trimestral a los perfiles asignados al grupo en mencion, con el fin de verificar el correcto uso por parte de los contratistas y funcionarios  de los aplicativos a los que se les asignaron los permisos y alcances, en caso de encontrar inconsistencias en el uso de los mismos se informara al supervisor del contrato, como evidencia se dejara actas de los seguimientos realizados.</t>
  </si>
  <si>
    <t>Trimestral</t>
  </si>
  <si>
    <t>solicitud de creación de usuario, contraseña de acceso y formato de confidencialidad para el acceso a sistemas de información</t>
  </si>
  <si>
    <t>actas de los seguimientos realizados</t>
  </si>
  <si>
    <t>verificar la materializacion del riesgo y Solicitar el cambio inmediato de la contraseña o en caso extremo la inhabilitación de la contraseña.</t>
  </si>
  <si>
    <t>Por promedio se permite realizar 2 movimientos en el mapa de calor</t>
  </si>
  <si>
    <t xml:space="preserve">Baja cultura de control en los colaboradores de la Entidad frente a la implementación del manual de funciones, manual de trámites y servicios y código de integridad y  tipologías de actos de corrupción.
</t>
  </si>
  <si>
    <t>falla en el cumplimiento de los procedimientos y políticas establecidas para la gestión de tramites y servicios.</t>
  </si>
  <si>
    <t>Perdida de imagen Institucional</t>
  </si>
  <si>
    <t>Investigaciones judiciales correspondientes a los delitos  consagrados en el titulo XV de la ley 599 del 2000 Código Penal.</t>
  </si>
  <si>
    <t>El profesional de la Subdirección de Señalización revisa permanentemente los diseños de señalización presentados, que cumplan con los requisitos establecidos tanto en las fases de propuesta de diseño, como en la de implementación, con el fin de mitigar desviaciones del control que favorezcan a un tercero; en el caso de presentarse una inconsistencia se solicitará al profesional aclarar dicha inconsistencia dejando como registro el acta de compromiso.</t>
  </si>
  <si>
    <t xml:space="preserve">El profesional de la Subdirección de Señalización revisa permanentemente que la señalización entregada en almacén y dada de baja cumpla a cabalidad con los requisitos establecidos y  que  su retiro de campo corresponda a una acción que mejore las condiciones de seguridad vial sector y en el caso que no cumpla dicho requerimiento se solicitará información sobre lo referente. Se deja como registro el acta de recibo de señales retiradas. </t>
  </si>
  <si>
    <t>El profesional de la Subdirección de Señalización revisa permanentemente que la señalización horizontal implementada a través de los contratos integrales, cumpla con las condiciones de durabilidad de acuerdo con el tiempo de garantía transcurrido, con el fin de garantizar que no se encuentre en un incumplimiento contractual. Se deja como registro el formato Informe de visita y comunicaciones oficiales.</t>
  </si>
  <si>
    <t>El profesional de la Subdirección de Semaforización evalúa permanentemente las condiciones técnicas mínimas para priorizar y semaforizar las intersecciones solicitadas, con el fin de fin de mitigar desviaciones del control que favorezcan a un tercero, dejando como registro formatos de verificación de condiciones para semaforizar.</t>
  </si>
  <si>
    <t>Cada vez que llegue una solicitud</t>
  </si>
  <si>
    <t>Se evidencia en el formato  PM03-PR03-F03 Acta de Compromiso</t>
  </si>
  <si>
    <t>Se evidencia en el formato - Acta de recibo de señales retiradas en vía PM02-PR09-F01</t>
  </si>
  <si>
    <t>Se evidencia en el formato - Informe de visita PM02-PR06-F01, al igual que los diferentes requerimientos a los contratistas cuando se tienen observaciones, mediante el formato PA01-PM01-MD01 (Orfeo PA01-PD15-MD01)</t>
  </si>
  <si>
    <t>Formato de Verificación Condiciones para Semaforizar, establecido en el procedimiento (PM03-PR09-F02), actas de reunión, oficios, memorandos y soporte documental.</t>
  </si>
  <si>
    <t>Informar la situación evidenciada al superior jerárquico  para que se realicen las investigaciones y se tomen las medidas necesarias.</t>
  </si>
  <si>
    <t>Se promedia los movimientos para el cual se permiten 4 movimientos en el mapa de calor</t>
  </si>
  <si>
    <t>El profesional de la Subdirección de PMT verifica permanentemente que se cumpla con los requisitos descritos en la Guía de Trámites y Servicios y SUIT, con el fin de evitar exigencia de requisitos que beneficien a un tercero. Se deja como registro los formatos tramitados por la Subdirección de PMT.</t>
  </si>
  <si>
    <t>El profesional de la Subdirección de PMT verifica permanentemente que se cumpla con los lineamientos establecidos en los puntos de control de los procedimientos PM02-PR01 y PM02-PR02, con el fin de evitar exigencia de requisitos que beneficien a un tercero. Se deja como registro los formatos tramitados por la Subdirección de PMT.</t>
  </si>
  <si>
    <t>El auxiliar administrativo de la Subdirección de Control de Tránsito y Transporte verifica permanentemente los requisitos para solicitud de Copia de IPAT´s de acuerdo con lo establecido en la guía de tramites y servicios para el suministro de copia de informes de accidentes, conforme a la solicitud allegada y sin beneficiar a ninguna de las partes, dejando como registro la aprobación de la solicitud de Copia de IPAT´s.</t>
  </si>
  <si>
    <t>Los directores y subdirectores remitirán mensualmente el certificado de confiabilidad de los tramites y servicios dispuestos en la Guía de Tramites y Servicios, con el fin de garantizar la actualización de los requerimientos. Se deja como registro el certificado de confiabilidad de la información.</t>
  </si>
  <si>
    <t>Archivo de los formatos tramitados por la Subdirección de PMT.</t>
  </si>
  <si>
    <t>Archivo de los formatos de los procedimientos PM02-PR01 y PM02-PR02 tramitados por la Subdirección de PMT.</t>
  </si>
  <si>
    <t>Solicitudes de Copia de IPAT´s Aprobadas</t>
  </si>
  <si>
    <t>certificado de confiabilidad de la información.</t>
  </si>
  <si>
    <t>Bajos niveles de denuncia de actos de corrupción.</t>
  </si>
  <si>
    <t>El Director de GTCTT o la Subdirectora de CTT permanentemente solicitan y reciben las solicitudes de cotización de los bienes o servicios a contratar, con el fin de evitar una relación directa ente estructuradores y los proveedores que conlleve a el beneficio de estos. Se deja como evidencia las solicitudes de cotización y respuestas de los proveedores.</t>
  </si>
  <si>
    <t>El equipo estructurador (jurídico, técnico y financiero) realiza permanentemente la revisión de estudios de sector y estudios previos conforme a la normatividad vigente, con el fin de evitar que se ajusten requisitos en favor de un tercero. Se deja como evidencia la lista de chequeo aplicable al proceso contractual.</t>
  </si>
  <si>
    <t>Se promedia y se deja 2 movimientos para el mapa de calor</t>
  </si>
  <si>
    <t xml:space="preserve">Incumplimiento en la normas del regimen disciplinario </t>
  </si>
  <si>
    <t xml:space="preserve">Vulneracion a  la ética profesional,  </t>
  </si>
  <si>
    <t xml:space="preserve">Vulneración al acuerdo de confidencialidad </t>
  </si>
  <si>
    <t>falta a la moral y a las buenas costumbres</t>
  </si>
  <si>
    <t>Vulneración al Código Penal y demás normas concordantes</t>
  </si>
  <si>
    <t xml:space="preserve">Investigaciones disciplinarias, penales </t>
  </si>
  <si>
    <t>Imposición de multas y sanciones para Entidad</t>
  </si>
  <si>
    <t>Pérdida de imagen Institucional</t>
  </si>
  <si>
    <t>Intervención de los organos de control</t>
  </si>
  <si>
    <t xml:space="preserve">Perdida de credibilidad
</t>
  </si>
  <si>
    <t>Se debe contar con el acuerdo de confidencialidad firmado</t>
  </si>
  <si>
    <t xml:space="preserve">Reportar a las autoridades competentes , Procuraduria General de la Nacion, Talento Humano. </t>
  </si>
  <si>
    <t xml:space="preserve">La Jefe de la Oficina de Control Disciplinario de manera continua,  procede a que se suscriba el acuerdo de confidencialidad con los colaboradores de la oficina , con el fin de evitar la entrega indebida de informaciòn de los procesos, dejando como evidencia documento de confidencialidad digitalizado </t>
  </si>
  <si>
    <t xml:space="preserve">Para un control se realiza un solo movimiento </t>
  </si>
  <si>
    <t xml:space="preserve">La Jefe de la Oficina de Control Disciplinario, de manera permanente, revisa, vigila y controla los expedientes previamente  ante la toma decisión o cualquier tipo de pronunciamiento,  asigna número  auto, (consecutivo)  acompañado de la firma. </t>
  </si>
  <si>
    <t xml:space="preserve">Actas de reparto, Acta de entrega de procesos, base de datos </t>
  </si>
  <si>
    <t xml:space="preserve">Actas de reparto y  base de datos. </t>
  </si>
  <si>
    <t>La Jefe de la Oficina de Control Disciplinario, de manera permanente, realiza un control de los expedientes a traves de las acta de entrega y las  bases de datos, con el fin de evitar la perdida de los documentos públicos y/o expedientes.</t>
  </si>
  <si>
    <t>falla en el complimiento de los procedimientos y politicas establecidas para la seguridad de la información.</t>
  </si>
  <si>
    <t>Insufiencia en los controles de acceso a los diferentes aplicativos de consulta, registro y gestión que soportan la atención y oferta de trámites de la entidad.</t>
  </si>
  <si>
    <t>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usuario y contraseña de acceso y formato de confidencialidad para el acceso a sistemas de información</t>
  </si>
  <si>
    <t>El profesional de la DAC lider de la politica de Racionalización de  trámites,  crea y/o actualiza mensualmente la información en la guía de trámites y servicios y el sistema único de información de trámites (SUIT), con el fin de Generar  certificado de confiabilidad por cada una de las Direcciones y Subdirecciones que cuentan con información publicada en la guía de trámites y servicios y el sistema único de información de trámites (SUIT), dejando como registro certificados de confiabilidad.</t>
  </si>
  <si>
    <t>Certificados de Confiabilidad</t>
  </si>
  <si>
    <t>Se realizan en total dos movimientos en el mapa de calor</t>
  </si>
  <si>
    <t xml:space="preserve">Insuficiencia en la metodología para divulgar las politica pública distrital de servicio a la ciudadanía, trámites y servicios y canales de comunicación con la ciudadanía.
</t>
  </si>
  <si>
    <t>Falla en la racionalización y simplificación de los procedimientos en las diferentes etapas de los procesos misionales y de prestación de los servicios.</t>
  </si>
  <si>
    <t xml:space="preserve">Debilidad en la concertación de alianzas estratégicas y de articulación interinstitucional para combatir la corrupción. </t>
  </si>
  <si>
    <t>Debilidad en los puntos de control y mecanismos de seguimiento y medición de la eficacia y eficiencia del proceso contractual.</t>
  </si>
  <si>
    <t>Investigaciones disciplinarias, administrativas, penales y fiscales.</t>
  </si>
  <si>
    <t>Perdida de imagen institucional</t>
  </si>
  <si>
    <t>El profesional de la DAC lider de los puntos de atención, verifica bimestralmente  las denuncias por actos de corrupcción, con el fin de dar tratamiento a los posibles hechos de corrupción  de los colobarodores de atención al ciudadano, a través de un memorando remitido a la Oficina de Control Disciplinario.</t>
  </si>
  <si>
    <t>El profesional de la DAC lider de la politica de Racionalización de  trámites,   verifica bimestralmente la implementación de la Estrategia de Racionalización de Trámites y/o Servicios publicada en el SUIT y en el PAAC, con el fin de mejorar los trámites u OPA,s a través de disminución de tiempos, costos y requisitos, así como definición de estrategias para que el ciudadano  pueda realizar los trámites directamente en la Entidad sin acceder a  intermediarios y/o Tramitadores que afectan la prestación de servicios de la entidad, dejando como registro acta de reunión.</t>
  </si>
  <si>
    <t>El Orientador de servicios / Profesional Universitario / Rol instructor Profesional y Rol Instructor Técnico DAC, verifica  constantemente que el ciudadano que va a ingresar al curso sea el infractor registrado, con el fin de validar su identidad a través de la comparación visual del rostro del asistente con la fotografía del documento respectivo, dejando como registro el listado de validación de identidad.</t>
  </si>
  <si>
    <t>El profesional de la DAC lider de cursos pedagógicos,   verifica trimestralmente el cumplimiento del procedimiento de Cursos  Pedagógicos, con el fin de  Implementar los mecanismos de medición con respecto a la satisfacciónde los cursos pedagogicos, dejando como registro los formatos anexos al procedimiento PM04-PR01-Cursos Pedagógicos.</t>
  </si>
  <si>
    <t xml:space="preserve">El Profesional lider de exceptuados  de la Dirección de Atención al Ciudadano, Verifica mensualmente los documentos adjuntos a la solicitud para el para Trámite de Excepción Vehicular, en concordancia con los requisitos legales  conforme al tipo de excepción, dejando como registro la lista de chequeo correspondiente. </t>
  </si>
  <si>
    <t>memorando remitido a la Oficina de Control Disciplinario.</t>
  </si>
  <si>
    <t>Actas de seguimiento</t>
  </si>
  <si>
    <t>listado de validación de identidad.</t>
  </si>
  <si>
    <t>Resultados implementación mecanismos de medición</t>
  </si>
  <si>
    <t>informes de supervisión de las interventorías y la base de seguimiento de la ejecución presupuestal.</t>
  </si>
  <si>
    <t>Listas de Chequeo:
PM04-PR06-F01
PM04-PR06-F02</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</si>
  <si>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</si>
  <si>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Se promedia y se dezsplazan 3 movimiento en la matriz de calor</t>
  </si>
  <si>
    <t>El servidor público solicitar dádiva a un tercero</t>
  </si>
  <si>
    <t>Falta de  valores y principios éticos en el desempaño de las funciones por parte de los funcinarios</t>
  </si>
  <si>
    <t>Desconocimiento del procedimiento y la normatividad</t>
  </si>
  <si>
    <t>Reprocesos en la realizacion de las actividades</t>
  </si>
  <si>
    <t>Ofrecimiento o dádiva al servidor público para agilizar la entrega de la licencia de conducción</t>
  </si>
  <si>
    <t>Falta de controles en la custodia de los documentos</t>
  </si>
  <si>
    <t>Incremento de denuncia por parte del ciudadano</t>
  </si>
  <si>
    <t>Falta de conocimiento de la normatividad y cumplimiento de los terminos procesales</t>
  </si>
  <si>
    <t>Falta de controles dentro de los procedimientos implementados en el Proceso</t>
  </si>
  <si>
    <t xml:space="preserve">Desconocimiento de la normatividad aplicable </t>
  </si>
  <si>
    <t>Ofrecimiento de dadivas de un tercero al servidor público para agilizar el trámite de desvinculación</t>
  </si>
  <si>
    <t>Tomar de manera erronea la decisión de desvinculación</t>
  </si>
  <si>
    <t xml:space="preserve">Aumento de denuncias por parte del ciudadano por no realizar el debido proceso </t>
  </si>
  <si>
    <t>Falta principios éticos en el desempaño de las actividades por parte de los funcinarios</t>
  </si>
  <si>
    <t>Aumento de denuncias por la perdida de expedientes por parte de la Entidad</t>
  </si>
  <si>
    <t xml:space="preserve">Falta de principios éticos en la realización de las actividades </t>
  </si>
  <si>
    <t>Falta de control en la custodia de los expedientes por parte de los Profesionales</t>
  </si>
  <si>
    <t>Falta de control en la custodia de los expedientes en el archivo de la Dependencia</t>
  </si>
  <si>
    <t>El Profesional Especializado del Grupo de la Secretaria Común realiza semanalmente seguimiento a la Base de Datos verificando el estado del reparto de expedientes a las Autoridades de Tránsito de los procesos contravencionales dejando como evidencia el correo electrónico con los hallazgos del seguimiento.</t>
  </si>
  <si>
    <t>La Autoridad de Tránsito realiza máximo dentro de los tres (3) días siguientes la entrega de los expedientes de los procesos gestionados al Grupo de la Secretaria Común, dejando como evidencia el Formato Entrega de expedientes - Abogados (Continuaciones) o el Formato Entrega de Expedientes Salidas y Audiencias (Apertura)</t>
  </si>
  <si>
    <t>Semanalmente</t>
  </si>
  <si>
    <t>Correo electrónico con los hallazgos del seguimiento.</t>
  </si>
  <si>
    <t>Formato Entrega de expedientes - Abogados (Continuaciones) o el Formato Entrega de Expedientes Salidas y Audiencias (Apertura)</t>
  </si>
  <si>
    <t>Realizar la denuncia por la pérdida del expediente</t>
  </si>
  <si>
    <t xml:space="preserve">Debilidad en el cumplimiento de los controles para la aprobación de los estudios de tránsito
</t>
  </si>
  <si>
    <t>Investigaciones disciplinarias, administrativas por tráfico de influencias</t>
  </si>
  <si>
    <t>Reprocesos</t>
  </si>
  <si>
    <t>El (la) Coordinador(a) del grupo de los estudios de tránsito de la subdirección de infraestructura, verifica de forma permanente los conceptos de estudios de tránsito allegados por el profesional con el fin de verificar que cumplan de requisitos establecidos a través de la lista de chequeo y el estudio presentado. En caso de presentar alguna observación se solicitará realizar los ajustes por parte del profesional, en caso de concepto de aprobación de un estudio sin cumplir los requisitos, se investigará la procedencia del incumplimiento y se reportará al ente competente, dejando como evidencia el concepto de aprobación del estudio y la lista de chequeo correspondiente.</t>
  </si>
  <si>
    <t>Concepto aprobado del estudio, lista de chequeo</t>
  </si>
  <si>
    <t>Realiza un movimiento</t>
  </si>
  <si>
    <t>Debilidad en la implementación  de las políticas de seguridad de la información</t>
  </si>
  <si>
    <t xml:space="preserve">Investigaciones disciplinarias, administrativas </t>
  </si>
  <si>
    <t xml:space="preserve">El profesional de la OTIC verifica de manera permanente que la solictud de creación de usuario cumpla con los requisitos establecidos para asignacion de cuentas, con el fin de no otorgar permisos indebidos para la ingreso a los sistemas de información, en caso de no cumplir se devuelve al jefe de area solicitante, dejando como registro el ticket de verfificación y seguimiento de la solicitud. </t>
  </si>
  <si>
    <t xml:space="preserve">Registro el ticket de verfificación y seguimiento de la solicitud. </t>
  </si>
  <si>
    <t>Ausencia de seguimientos al debida utlización de los sistemas de información de la entidad</t>
  </si>
  <si>
    <t>Falta a la moral y a las buenas costumbres</t>
  </si>
  <si>
    <t>El Jefe de la OTIC verifica y asigna de  manera permanente las solicitudes de Concepto Técnico a los ingenieros Especializados  para que se dé una respuesta que permita a los proyectos con componente TIC adelantados en la entidad estén alineados con las políticas institucionales y la optimización de recursos , con el fin de no aprobar y asesorar cualquier tipo de inversión en Hardware y Software que pueda afectar la plataforma tecnológica de la entidad, todas las respuestas se  devuelven al área solicitante, dejando como registro el correo electrónico de respuesta o con memorando.</t>
  </si>
  <si>
    <t>Correo electrónico de respuesta o con memorando.</t>
  </si>
  <si>
    <t xml:space="preserve">MAPA  DE RIESGOS DE CORRUPCIÓN </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</si>
  <si>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</si>
  <si>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 xml:space="preserve">Falta de controles dentro de los procedimientos implementados en el Proceso y desconocimiento de los procedimientos por parte de los servidores públicos. </t>
  </si>
  <si>
    <t xml:space="preserve">Desconocimiento de la normatividad y la legislación por parte de los servidores públicos. </t>
  </si>
  <si>
    <t>Mensual</t>
  </si>
  <si>
    <t xml:space="preserve">Memorias de los seguimientos junto a la presentación en power point </t>
  </si>
  <si>
    <t>Diario</t>
  </si>
  <si>
    <t xml:space="preserve">bitácoras </t>
  </si>
  <si>
    <t>Reportando a las autoridades competentes.</t>
  </si>
  <si>
    <t xml:space="preserve">Desconocimiento de la normatividad y la legislación relacionada con seguridad de la información por parte de los servidores públicos 
</t>
  </si>
  <si>
    <t xml:space="preserve">Insuficiencia en los controles de acceso al gestor documental s de consulta, registro y gestión que soportan la atención y oferta de trámites de la entidad.  </t>
  </si>
  <si>
    <t xml:space="preserve">Perdida de confianza y credibilidad </t>
  </si>
  <si>
    <t xml:space="preserve">Informe </t>
  </si>
  <si>
    <t xml:space="preserve">Desconocimiento de la normatividad aplicable, procedimientos, así como las consecuencias que conllevan estas malas prácticas  </t>
  </si>
  <si>
    <t>Falta de controles suficientes por parte del supervisor en materia anticorrupción</t>
  </si>
  <si>
    <t>Desconocimiento del código de integridad  en el desempeño de las actividades por parte del supervisor o apoyo a la supervisión</t>
  </si>
  <si>
    <t>Intervención de los órganos de control</t>
  </si>
  <si>
    <t>La Subdirectora Administrativa o quien ésta designe para el efecto, gestionará anualmente una socialización de la normativa anticorrupción aplicable dirigida a los funcionarios y colaboradores del la dependencia, para fortalecer los conocimientos en materia anticorrupción, minimizando la posibilidad de ocurrencia de hechos relacionados con corrupción, dejando como evidencia el listado de asistencia y la respectiva presentación.</t>
  </si>
  <si>
    <t xml:space="preserve">El supervisor y el apoyo a la supervisión de la Subdirección Administrativa, realizará una reunión previa a la suscripción del acta de inicio de cada contrato de adquisición de bienes y servicios, con el fin de recordar las obligaciones en materia anticorrupción disminuyendo así el riesgo de que estas se materialicen, dejando como evidencia un acta de reunión. </t>
  </si>
  <si>
    <t>La Subdirectora Administrativa o quien ésta designe para el efecto, sin excepción, deberá participar de las reuniones virtuales o presenciales que se llevan acabo con los contratistas, con el fin de realizar seguimiento a las obligaciones contractuales evitando la desviación del contrato, relacionados con actos de corrupción, levantando acta de dichas reuniones.</t>
  </si>
  <si>
    <t>La Subdirectora Administrativa o quien ésta designe para el efecto, gestionará semestralmente una socialización del Código de Integridad dirigida a los funcionarios y colaboradores del la dependencia, para fortalecer los valores y principios, disminuyendo de esta manera la posibilidad de ocurrencia de hechos relacionados con corrupción, dejando como evidencia el listado de asistencia y la respectiva presentación.</t>
  </si>
  <si>
    <t>Anualmente</t>
  </si>
  <si>
    <t xml:space="preserve">Listado de asistencia 
Presentación </t>
  </si>
  <si>
    <t xml:space="preserve">Permanente </t>
  </si>
  <si>
    <t xml:space="preserve">Acta de reunión </t>
  </si>
  <si>
    <t>Semestralmente</t>
  </si>
  <si>
    <t xml:space="preserve">Reportar a control disciplinario o Procuraduria según corresponda.
</t>
  </si>
  <si>
    <t>Escalar el caso al oficial de cumplimiento (Subsecretaria de Gestión Corporativa)</t>
  </si>
  <si>
    <t xml:space="preserve">La empresa de seguridad realizará una revision de maletas y elementos externos del personal que acceda a la zona donde se encuentran los expedientes dejando las novedades reportadas en las bitacoras de cada sede. </t>
  </si>
  <si>
    <t>Realiza 2  movimiento</t>
  </si>
  <si>
    <t>Realiza 3 movimientos</t>
  </si>
  <si>
    <t>Posibilidad de recibir dadivas por manipulación en la estructuración de requisitos habilitantes y/o evaluación, en procesos de selección y /o perfiles de contratistas en contratos de prestación de servicios.</t>
  </si>
  <si>
    <t>Omisión de la gestión en los procesos persuasivos y coactivos</t>
  </si>
  <si>
    <t xml:space="preserve">Ausencia de apropiación de los valores éticos institucionales </t>
  </si>
  <si>
    <t>Posibles hallazgos con incidencia disciplinaria y fiscal por prescripción de las obligaciones de la ciudadania</t>
  </si>
  <si>
    <t>Dificultad de lograr la meta de recaudo programada</t>
  </si>
  <si>
    <t>El grupo GMI minería de información de la Dirección de Gestión de Cobro a través del requerimiento mensual generado por el provedor tecnologico ETB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el correo de respuesta por parte de la ETB (No se registra la información presentada por la ETB teniendo en cuenta la información sensible y confidencial en cuanto a la cartera de la entidad)</t>
  </si>
  <si>
    <t xml:space="preserve">Preventivo </t>
  </si>
  <si>
    <t>requerimiento (correo electronico), el correo de respuesta por parte de la ETB (No se registra la información presentada por la ETB teniendo en cuenta la información sensible y confidencial en cuanto a la cartera de la entidad)</t>
  </si>
  <si>
    <t>Los profesionales de la DGC, realizan mensualmente con el insumo presentado por la ETB la alimentación de la base de actos administrativos de prescripción, la cual es remitida a la Subdirección financiera para efectos de conciliación contable, con el fin  de manejar la misma información en cuanto a la cartera de la entidad y evitar manejos inadecuados en cifras o generar alertas, dejando como registro la base de datos y los correos remitidos a financiera.</t>
  </si>
  <si>
    <t>Base de datos y los correos remitidos a financiera</t>
  </si>
  <si>
    <t xml:space="preserve">Reportar a la Oficina de Control Disciplinario </t>
  </si>
  <si>
    <t>Pérdida de imagen institucional</t>
  </si>
  <si>
    <t>El profesional encargado de hacer la evaluación financiera en la Subdireccion Financiera realiza la verificación de los requisitos habilitantes financieros con base en la información reportada por los proponentes en el Registro Unico de Proponentes RUP, dejando como registro el PA03-IN13-F01 FORMATO VERIFICACION DE REQUISITOS FINANCIEROS HABILITANTES Y PA03-IN13-F02 FORMATO CONSOLIDADO INFORME DE REQUISITOS  FINANCIEROS HABILITANTES, firmados por el evaludor financiero y el Subdirector Financiero</t>
  </si>
  <si>
    <t xml:space="preserve">preventivo </t>
  </si>
  <si>
    <t>Memorando remitido por ORFEO</t>
  </si>
  <si>
    <t>PA03-IN13-F01 FORMATO VERIFICACION DE REQUISITOS FINANCIEROS HABILITANTES Y PA03-IN13-F02  FORMATO CONSOLIDADO INFORME DE REQUISITOS  FINANCIEROS HABILITANTES</t>
  </si>
  <si>
    <t>En caso de encontrarse posibles casos de corrupcion en las estructuraciones  ,la Subdireccion Financiera pone en conocimiento de las instancias de control de la Entidad la  situacion presentada para su correspondiente investigacion</t>
  </si>
  <si>
    <t xml:space="preserve">El subdirector financiero realiza permanentemente la asignación del profesional para la realización de la estructuración financiera, con el fin de validar y efectuar  la solicitud presentada, dejando como registro memorando de asignación firmado por el Subdirector Financiera </t>
  </si>
  <si>
    <t>Desconocimiento del codigo de integridad de la entidad</t>
  </si>
  <si>
    <t>No se solicitan el acompañamiento por parte del dirección de contratación para la estructuración del proceso contractual.</t>
  </si>
  <si>
    <t>Presentación de hallazgos en procesos de auditoría</t>
  </si>
  <si>
    <t>Posibles investigaciones de tipo administrativo, fiscal, sancionatorios o penales</t>
  </si>
  <si>
    <t>PERMANENTE</t>
  </si>
  <si>
    <t>correo electronico con la retroalimentación de las observaciones encontradas.</t>
  </si>
  <si>
    <t xml:space="preserve"> estudio previo donde se determina la aplicación de los documentos tipo cuando se requiera. </t>
  </si>
  <si>
    <t>estudios previos aprobados por el ordenador del gasto</t>
  </si>
  <si>
    <t>actas de reunión y/o correos electronicos con las observaciones presentadas</t>
  </si>
  <si>
    <t>cargue del proceso en el aplicativo secop ii como primera aprobación</t>
  </si>
  <si>
    <t>Informar al ente regulador competente</t>
  </si>
  <si>
    <t>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</si>
  <si>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t>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</si>
  <si>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El equipo evaluador en conjunto con el abogado designado evaluaran las propuestas presentadas con el fin de verificar que cumplan con los requisitos habilitantes y las normatividad aplicable para el procesos de selección, dejando como registro actas de reunión y/o correos electronicos con las observaciones presentadas (Todos los procesos)</t>
  </si>
  <si>
    <t>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</si>
  <si>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t>El profesional abogado de procesos de selección en conjunto con el coordinador de procesos de selección  revisan permenentemente que  la completitud de los documentos de los estudios previos esten conformes con los requisitos establecidos en la normatividad vigente y los lineamientos internos,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</si>
  <si>
    <t xml:space="preserve">Versión </t>
  </si>
  <si>
    <t>fecha</t>
  </si>
  <si>
    <t>Control de cambio</t>
  </si>
  <si>
    <t>3 mayo de 2021</t>
  </si>
  <si>
    <t>Adopción mapa de riesgos de corrupción por procesos</t>
  </si>
  <si>
    <t>16 Junio de 2021</t>
  </si>
  <si>
    <t>Inclusión de riesgos asociados al proceso de gestión administrativa / Gestión Financiera y se genero un riesgo transversal para todos los procesos.
Riesgos 24 al 29</t>
  </si>
  <si>
    <t>TODOS LOS PROCESOS</t>
  </si>
  <si>
    <t>VERSIÓN 5.0</t>
  </si>
  <si>
    <t>4.0</t>
  </si>
  <si>
    <t>3.0</t>
  </si>
  <si>
    <t>28 enero de 2021</t>
  </si>
  <si>
    <t xml:space="preserve">Mapa de riesgos institucional </t>
  </si>
  <si>
    <t xml:space="preserve">5.0 </t>
  </si>
  <si>
    <t>SEGUIMIENTO A CONTROL PERIODO DE REPORTE (AGOSTO)</t>
  </si>
  <si>
    <t xml:space="preserve">REPORTE ACCIONES ADICIONALES (EFICACIA DEL PERIODO AGOSTO) </t>
  </si>
  <si>
    <t>El equipo evaluador en conjunto con el abogado designado evaluaran las propuestas presentadas con el fin de verificar que cumplan con los requisitos habilitantes y las normatividad aplicable para el proceso de selección, dejando como registro actas de reunión y/o correos electronicos con las observaciones presentadas (Todos los procesos)</t>
  </si>
  <si>
    <t>Versión: 5.0</t>
  </si>
  <si>
    <t>Julio y Agosto</t>
  </si>
  <si>
    <t>Seguimiento 30/08/2021
Para realizar el seguimiento de los fallos exonerados se espera la entrega del requerimiento SP_20328_17_Informe_Procesos_ el cual es entrega a la SC en los 5 primeros dias de cada mes. De acuerdo a este documento se seleccionan aleatoreamente los fallos exonerados por cada infracción y se tienen en cuenta todos los de infraccion F y se hace validación con el expediente. 
El día de hoy se solicitó al Grupo de la Secreraria Común los exonerados de julio 2021 y en el momento que ETB entregue el requerimiento anteriormente mencionado se realizará la solicitud de los expedientes del mes de agosto.</t>
  </si>
  <si>
    <t>Seguimiento 30/08/2021
Para el mes de julio y agosto no se realizaron mesas de trabajo con la DAC</t>
  </si>
  <si>
    <t>Seguimiento 20/08/2021 
Para el mes de septiembre de tiene planificado realizar la socialización de los temas relacionados con código de integrida y corrupción.</t>
  </si>
  <si>
    <t>Seguimiento 30/08/2021 
Para la socialización del código de integridad que se tiene programado para el mes de septiembre, se quiere realizar una actividad de verificacion de conocimientos para validar el conocimiento que se tiene con respecto a este tema.</t>
  </si>
  <si>
    <t>Evidencias - 30/08/2021
No se presentan evidencias ya que la actividad se realizará en el mes de septiembre.</t>
  </si>
  <si>
    <t>Seguimiento 30/08/2021 
Para el mes de septiembre de tiene planificado realizar la socialización de los temas relacionados con código de integrida y corrupción.</t>
  </si>
  <si>
    <t>Seguimiento 20/08/2021 
Para el segundo semestre de 2021 se tiene programado realizar el taller en el mes de septiembre 2021.</t>
  </si>
  <si>
    <t>Seguimiento 30/08/2021 
Para el taller que se tiene programado para el mes de septiembre, se quiere realizar una actividad de verificacion de conocimientos para validar la información proporcionada en el taller del mes de julio.</t>
  </si>
  <si>
    <t>Agosto</t>
  </si>
  <si>
    <t xml:space="preserve">Seguimiento 30/08/2021 
Pendiente - Planillas de Reparto </t>
  </si>
  <si>
    <t>Seguimiento CTP 30/08/2021 
Se lleva registro en la Base de datos de la Subdirección de Control e Investigaciones al Transporte Público</t>
  </si>
  <si>
    <t>PDF con planillas de reparto</t>
  </si>
  <si>
    <t>Evidencias 30/08/2021 
BD Proceso Contravencional
REQUERIMIENTOS SICON ETB</t>
  </si>
  <si>
    <t xml:space="preserve">Base de datos de la SCITP </t>
  </si>
  <si>
    <t xml:space="preserve">Listado de asistencia a capacitacion generado en base de datos </t>
  </si>
  <si>
    <t>Base de datos de la Subdirección de control e investigaciones al transporte Público</t>
  </si>
  <si>
    <t>Se lleva seguimiento semanal en Base de datos semanal de la Subdirección de Control e Investigaciones al Transporte Público</t>
  </si>
  <si>
    <t>Base de datos de quejas</t>
  </si>
  <si>
    <t>Se lleva registro en la Base de datos de desvinculación de la Subdirección de Control e Investigaciones al Transporte Público</t>
  </si>
  <si>
    <t xml:space="preserve">Base de datos de desvinculación de la SCITP </t>
  </si>
  <si>
    <t>El profesional encargado de hacer las devoluciones en la Subdirección Financiera verificó que la información plasmada en el formulario estuviera acorde con la información consignada en SICON y en Bogdata, dando respuesta oportuna a las solicitudes de los ciudadanos</t>
  </si>
  <si>
    <t>JUNIO Y JULIO</t>
  </si>
  <si>
    <t>Se efectuo 2  socializaciones  del codigo de integridad al personal encargado de efectuar las devoluciones de la SDM</t>
  </si>
  <si>
    <t>los dos  2 correos cargados en la carpeta compartida como evidencia de la socializacion</t>
  </si>
  <si>
    <t>El profesional encargado de hacer los asientos contables en la Subdireccion Financiera ralizó permanentemente la revisión inicial y posterior de los diferentes formatos, dejando como evidencia los formato firmados</t>
  </si>
  <si>
    <t xml:space="preserve"> mayo - agosto</t>
  </si>
  <si>
    <t>mayo -agosto</t>
  </si>
  <si>
    <t>Se efectuó 2  socializaciones  del código de integridad al personal encargado de efectuar los  asientos contables  en la SDM</t>
  </si>
  <si>
    <t>Julio a agosto</t>
  </si>
  <si>
    <t>El Subdirector Financiero realizó permanentemente la asignación del profesional para la realización de la estructuración financiera, a través de memorandos firmados</t>
  </si>
  <si>
    <t>El profesional encargado de hacer la evaluación financiera en la Subdirección Financiera realizó la verificación de los requisitos habilitantes financieros con base en la información reportada por los proponentes dejando como evidencia formatos firmados</t>
  </si>
  <si>
    <t xml:space="preserve">AGOSTO </t>
  </si>
  <si>
    <t xml:space="preserve">Se efectuó 2  socializaciones  del código de integridad al personal encargado de efectuar el analisis de estructuración y evaluación financiera   </t>
  </si>
  <si>
    <t>Riesgo transversal</t>
  </si>
  <si>
    <t>Proceso</t>
  </si>
  <si>
    <t>Control 2</t>
  </si>
  <si>
    <t>Control 3</t>
  </si>
  <si>
    <t>Control 4</t>
  </si>
  <si>
    <t>Control 1 (Juridica)</t>
  </si>
  <si>
    <t>Control 5 (Jurídica)</t>
  </si>
  <si>
    <t>Gestión Financiera</t>
  </si>
  <si>
    <t>Entre julio y agosto no se suscribió ningún contrato por parte de la Subdirección Financiera-no se requiere evidencia-por parte de la Subdirección Financiera</t>
  </si>
  <si>
    <t xml:space="preserve">Fecha de ejecución </t>
  </si>
  <si>
    <t>Seguimiento 30/08/2021  - Subdirección de Contravenciones
Para los meses de julio y agosto firmaron contrato 14 colaboradores, se realizaron sus estudios previos y estos fueron aprobados y firmados por el ordenador del gasto.</t>
  </si>
  <si>
    <t xml:space="preserve">Seguimiento 30/08/2021  - Subdirección de Contravenciones
No se realizaron reuniones de aclaraciones y/u observaciones con respecto a los estudios previos. Así mismo no fue necesario correos electrónicos, por lo tanto no se presentan evidencias para este seguimiento. </t>
  </si>
  <si>
    <t>Gestión Contravencional</t>
  </si>
  <si>
    <t>Mayo, junio, julio y agosto</t>
  </si>
  <si>
    <t xml:space="preserve">Se llevaron a cabo los seguimientos mensuales para los meses de mayo, junio, julio y agosto, en los que se realizo el informe de dichos seguimientos para los procesos en Siproj. </t>
  </si>
  <si>
    <t>La socialización sobre el Código de Integridad y Ley de Transparencia, se llevará a cabo el 1 de septiembre de 2021, en un horario de 2:00 p.m. a 4:00 p.m. Dicha invitación fue enviada el 27 de agosto a cada uno de los profesionales de la DRJ</t>
  </si>
  <si>
    <t xml:space="preserve">Pantallazo de la invitación enviada a los profesionales de la DRJ                       </t>
  </si>
  <si>
    <t>MAYO, JUNIO, JULIO Y AGOSTO</t>
  </si>
  <si>
    <t xml:space="preserve">la Directora de la DRJ realizo seguimiento a las políticas y líneas de defensa – fallos favorables y desfavorables, de las mismas, resultaron las actas de seguimiento  con los abogados del grupo contencioso, de la reuniónes llevadas a cabo los días 22 de junio,  27 de julio, 19 de agosto de 2021 y pantallazo de la citación a reunión llevada a cabo el día 25 de mayo. </t>
  </si>
  <si>
    <t>MAYO , JUNIO, JULIO Y AGOSTO</t>
  </si>
  <si>
    <t xml:space="preserve">Se ha minimizado el riesgo en la expedición de conceptos, actos administrativos ya que los profesionales del área continuamente verifican la vigencia de la normatividad aplicada al momento de proyectar conceptos y actos administrativos los cuales son revisados adicionalmente por la Directora de Normatividad y Conceptos. </t>
  </si>
  <si>
    <t xml:space="preserve">Desde la DNC se realiza permanente la actualización de la matriz Legal de Cumplimiento. </t>
  </si>
  <si>
    <t xml:space="preserve">Matriz legal de cumplimiento actualizada.                                    </t>
  </si>
  <si>
    <t>Se realiza de manera permanente, reporte de los meses de Mayo, junio,  julio y agosto</t>
  </si>
  <si>
    <t xml:space="preserve">Desde la Dirección de Contratación se ha realizado la revisión de los estudios previos y documentos que se presentan para continuar con el tramite de contratación, a los mismos se les han hecho observaciones y  a traves de  correos electrónicos se les ha remitido a las personas delegadas por el ordenador del gasto, estudios previos estraídos como muestra de la plataforma SECOP  y formatos que se encuentran en Intranet de los estudios previos. Como evidencias se anexan los estudios previos con observaciones y los correos electronicos de los meses de mayo a agosto. </t>
  </si>
  <si>
    <t xml:space="preserve">Desde la Dirección de Contratación se ha realizado la revisión de los estudios previos y documentos que se presentan para continuar con el tramite de contratación, con el objetivo de verificar que los mismos cumplan con los requisitos normativos, a dichos estudios previos se les han hecho observaciones y  a traves de  correos electrónicos se han realizado las respectivas devoluciones  a las personas delegadas por el ordenador del gasto, para los ajustes correspondientes.                                                                       </t>
  </si>
  <si>
    <t xml:space="preserve"> Asistencia a la capacitación propuesta por la Veeduría Ditrital sobre Conflicto de Intereses,  en la que participó el equipo de trabajo de la Dirección de Contratación.</t>
  </si>
  <si>
    <t>Correo electrónico enviado con la invitación a capacitación y pantallazos extraídos de whatsapp de la partipacion de los colaboradores de la Dirección en la capacitación</t>
  </si>
  <si>
    <t>Mayo, junio y julio</t>
  </si>
  <si>
    <t xml:space="preserve">Se realizó en enero 2021 (las solicitud de Creacion de usuarios y perfiles a  los contratistas ) y permanente se realizan seguimientos con el objetivo de evitar accesos y/o usos de los aplicativos de forma indebida ( Enero 2021, Febrero 2021, Marzo 2021, Abril 2021, Mayo 2021,  Junio 2021  y  Julio 2021).  Se anexa al drive las solicitudes de creación y los formatos de confidencialidad para el acceso a los sistemas de información. </t>
  </si>
  <si>
    <t>Marzo y junio de 2021</t>
  </si>
  <si>
    <t xml:space="preserve">Se han realizado seguimientos de forma trimestral para la vigencia 2021 (MARZO 2021 Y JUNIO 2021 ),  en dichos seguimientos el Director de Gestion de Cobro y la lider de facilidades de pago, realizan la verificación  del uso adecuado de los aplicativos asignados a los contratistas. Se anexan las actas de seguimientos realizadas. </t>
  </si>
  <si>
    <t>mayo 24, Julio 2 y agosto 19 de 2021</t>
  </si>
  <si>
    <t>La Direccion de Gestion de Cobro en su compromiso contra la corrupcion, realizo   socializaciones a sus colaboradores en temas corresondientes a: seguimientos respecto a PAAC y sus componentes, Codigo de Integridad y el protocolo que diseño la DGC para la Atencion al Ciudadano.</t>
  </si>
  <si>
    <t>convocatorias y/o citaciones y listados de asistencias</t>
  </si>
  <si>
    <t>Gestión Juridica</t>
  </si>
  <si>
    <t xml:space="preserve">Desde la Dirección de Contratación se ha realizado la revisión de los estudios previos y documentos que se presentan para continuar con el tramite de contractual. De allí se han elaborado observaciones y  a traves de  correos electrónicos se les ha remitido a las personas delegadas por el ordenador del gasto para ajuste de los mismos.  Como evidencia se han extraído estudios previos  como muestra de la plataforma SECOP  y formatos que se encuentran en Intranet de los estudios previos. Se anexan los estudios previos con observaciones y los correos electronicos para los meses a reportar ( mayo a agosto) </t>
  </si>
  <si>
    <t>Pantallazos de algunos procesos escogidos como muestra de la plataforma SECOP. Los mismo se encuentran con la  URL para verificar el flujo de aprobacion en la plataforma, cabe anotar que este proceso esta parametrizado y sistematizado desde el adminitrador: Colombia Compra Eficiente.</t>
  </si>
  <si>
    <t>Se realiza de manera permanente , reporte de los meses de mayo, junio, julio y agosto.</t>
  </si>
  <si>
    <t>Se reportan en la pestaña "Reporte riesgo transversal"</t>
  </si>
  <si>
    <t xml:space="preserve">Se esta adelantado la actualización al Manual de Contratacion, a los estudios previos y demas documentos contractuales con las directrices respecto al Manual de Integridad de la entidad. Una vez actualizados dichos documentos, proceder a remitirlos a traves de memorando a los ordenadores del gasto dando directricez con respecto a la necesidad de inlcuir aspectos relacionados con el codigo de ética en los memorandos de asignación del equipo estructurador y evaluador. </t>
  </si>
  <si>
    <t>Si</t>
  </si>
  <si>
    <t>Correos electrónicos con Manual de Contratacion, estudios previos y otros documentos contractuales con los ajustes que corresponden según el manual de integridad de la SDM.</t>
  </si>
  <si>
    <t>mayo, junio, julio y agosto</t>
  </si>
  <si>
    <t>Se realizó la verificación del cumplimineto de los requisitos en sus diferentes fases de los diseños de señalización presentados, sin ninguna novedad o reporte</t>
  </si>
  <si>
    <t>Se verificó que la Señales entregadas cumplieran con los requisitos aora ello, ya fuera por uso, deterioro, desgaste o reemplazo por vadalización</t>
  </si>
  <si>
    <t>Se evaluó la señalización implmentada mediante los contratos integrales,  verificando que cumplieran con los requisitos de caldiad, durabildiad y garantía.</t>
  </si>
  <si>
    <t>Agosto 31 de 2021</t>
  </si>
  <si>
    <t>Se realizó la evaluación de las condiciones minimas en la priorización y semaforización de las intersecciones en la ciudad de conformidad con el procedimiento de expanción semaforica.</t>
  </si>
  <si>
    <t>19 de marzo de 2021 y otra</t>
  </si>
  <si>
    <t>Se realizó la sensibilización y presentación de codigo de integridad, plíticas antisoborno y manuales a los intengrates de la Dirección y Subdirecciónde Se;alización</t>
  </si>
  <si>
    <t>Listado de asistencia y presentación</t>
  </si>
  <si>
    <t xml:space="preserve">Ingeniería de transito </t>
  </si>
  <si>
    <t>Se relacionan los estudios previos de los contratos suscritos en el periodo evaluado, de conformidad con la programación realizada en el Plan Anual de Adquisiciones de 2021.</t>
  </si>
  <si>
    <t>31 de agosto de 2021</t>
  </si>
  <si>
    <t xml:space="preserve">Se realizó la participación en las actividades para la socialización del codigo de integridad enel bingo de la integridad y la senda de la integridad.                                                                                                                                                                                                                                          </t>
  </si>
  <si>
    <t>Correos de socialización.</t>
  </si>
  <si>
    <t xml:space="preserve">Se realiza muestreo aleatorio, teniendo como universo los 1969 requerimientos aprobados, con el propósito de hacer una evaluación del cumplimiento de requisitos en la solicitud de suministro de copias de IPATSy la efectiva respuesta. Para un márgen de error del 10 % y un nivel de confianza del 95% el tamaño de la muestra corresponde a 92 repuestas a requerimientos. 
</t>
  </si>
  <si>
    <t>se adjuntan respuestas a requerimientos que cumplen con los requisitos de solicitudes de suministro de copias de IPATS, seleccionadas conforme a lo determinado en el muestreo aleatorio.</t>
  </si>
  <si>
    <t>Un total de 2035 solicitudes relacionadas con el suministro de copias de IPATS fueron recibidas durante el periodo mayo a agosto de 2021, de las cuales hanaprobado 1969 por cumplir con los requisitos estipulados en la Guía de Trámites y Servicios.</t>
  </si>
  <si>
    <t>Se realizó el diligenciamiento y remisión por correo electronico de los certificados de confiabilidad de la información para los meses de mayo a agosto de 2021.</t>
  </si>
  <si>
    <t>Gestión del transito y control</t>
  </si>
  <si>
    <t>01 de Julio del 2021 
al 31 de agosto del 2021</t>
  </si>
  <si>
    <t xml:space="preserve"> En cada reunión mensual se expone el avance y estado de los procesos. 
Según las reuniones realizadas por la oficina se reporta su seguimiento en la base de datos del cuadro Compartido con el fin de llevar control sobre los radicados mensuales y la gestión que se realizó sobre cada una, dentro del término establecido en la ley.
 \\Storage_admin\Control-Disciplinario\OCD 2021\ACTAS DE REUIION 2021</t>
  </si>
  <si>
    <t xml:space="preserve">En el periodo comprendido entre el 
01 de Julio del 2021 
al 31 de agosto del 2021 
</t>
  </si>
  <si>
    <t xml:space="preserve">Carpeta Compartida / Acuerdos de Confidencialidad Funcionarios OCD </t>
  </si>
  <si>
    <t xml:space="preserve">Una vez el abogado conforma el expediente el cual se crea por Auto enumerado y firmado  posteriormente se digitaliza informacion que coincide  en el cuadro compartido en las pestañas de Auto, Unificado radicado de Quejas, que se evidencia en el reparto con las Actas.
Cuadro compartido / base de Datos OCD </t>
  </si>
  <si>
    <t>En el periodo comprendido entre el 
01 de Julio del 2021 
al 31 de agosto del 2021 
Se relizaron 4 Sensibiliaciones dos en Julio dos charlas en agosto.</t>
  </si>
  <si>
    <t>\\Storage_admin\Control-Disciplinario\OCD 2021\SENSIBILIZACIONES AREAS SDM 2021
DIAPOSITIVAS CAPACITACION OCD 28-07-2021
LISTADO ASISTENCIA SENSIBILIZACIÓN 28-07-2021
Subdirección de Control e Investigaciones al Transporte Público
ASISTENCIA CAPACITACIÓN AGOSTO 2021
DIAPOSITIVAS CAPACITACION OCD 28-07-2021</t>
  </si>
  <si>
    <t>Se hace seguimiento a las quejas radicadas a traves del Orfeo para la toma de decisiones sobre la apertura de los procesos disciplinarios, adicional a ello, se alimenta la base de datos de la OCD cada vez que llega una queja o informe, así mismo, se diligencia la información de cada una de las decisiones que se toman dentro del proceso. Evidencia actas de reunión y base de datos de la OCD carpeta compartida para la OCD \\Storage_admin\Control-Disciplinario\OCD 2021\ACTAS DE REPARTO 2021</t>
  </si>
  <si>
    <t>Mayo, junio, julio y agosto 2021.</t>
  </si>
  <si>
    <t xml:space="preserve">Durante el período reportado, se asignaron los   perfiles y usuarios de consulta a los nuevos contratistas de la DAC, teniendo en cuenta  el tipo de gestión que realiza cada colaborador. </t>
  </si>
  <si>
    <t>Durante el período reportado, se generaron los Certificados de Confiabilidad de cada una de las Direcciones y Subdirecciones que cuentan con información publicada en la guía de trámites y servicios y el sistema único de información de trámites (SUIT).</t>
  </si>
  <si>
    <t xml:space="preserve">El Equipo Técnico de la DAC realizó reuniones con los equipos de Política de Servicio, para retroalimentar  los compromisos de las acciones del Plan de Adecuación y sostenibilidad MIPG refrentes a la política de servicio y temas de corrupción  y validar el grado de su avance y de esta manera cumplir con los lineamientos establecidos y adoptados por la entidad.
</t>
  </si>
  <si>
    <t>Actas de reunión</t>
  </si>
  <si>
    <t>Durante el período reportado, se hizó la solicitud  bimestral, a la Oficina de Control Disciplinario sobre  los posibles hechos de corrupción  de los colobarodores de atención al ciudadano y de esta manera implementar las acciones necesarias al respecto.</t>
  </si>
  <si>
    <t>Durante el período reportado, se verificó bimestralmente,  la implementación de la Estrategia de Racionalización de Trámites y/o Servicios publicada en el SUIT y en el PAAC. Por consiguiente se ingresaron 4 acciones nuevas que pretenden obtimizar los trámites de facilidades de pago y orden de entrega de vehículos.</t>
  </si>
  <si>
    <t xml:space="preserve">Durante el período reportado, se verificó el cumplimiento de los requisitos para el registro de los ciudadanos asistentes a cursos pedagógicos y de esta manera se registraron los ciudadano en la herramienta destinada para tal fin, validando de esta manera la identidad del infractor.
</t>
  </si>
  <si>
    <t>abril, mayo y junio 2021.</t>
  </si>
  <si>
    <t>Durante el período reportado, se implementaron los mecanismos de medición con respecto a la satisfacciónde los cursos pedagogicos. De esta manera se  verificó el cumplimiento del procedimiento de Cursos  Pedagógicos.</t>
  </si>
  <si>
    <t>Durante el período reportado, se implementaron los lineamientos dispuestos en los  manuales de supervisón e interventoría, por lo tanto se cuenta con los  informes de supervisión de las interventorías y la base de seguimiento de la ejecución presupuestal.</t>
  </si>
  <si>
    <t>Durante el período reportado, se verificó mensualmente los documentos adjuntos a la solicitud para el para Trámite de Excepción Vehicular, teniendo en cuenta el tipo de excepción  según la normatividad vigente.</t>
  </si>
  <si>
    <t xml:space="preserve">El Equipo Técnico de la DAC realizó reuniones con los equipos de Política de Servicio, Trámites, PQRSD y Comunicaciones para retroalimentar  los compromisos de las acciones del Plan de Adecuación y sostenibilidad MIPG refrentes a la política de racionalización de trámites, código de integridad  y validar el grado de su avance y de esta manera cumplir con los lineamientos establecidos y adoptados por la entidad.
</t>
  </si>
  <si>
    <t>Julio y agosto de 2021</t>
  </si>
  <si>
    <t xml:space="preserve">Durante el II Cuatrimestre se han revisado los estudios de tránsito ET-EDAU a través de la lista de chequeo y oficio de aprobación u observaciones en el cumplimiento de los requisitos establecidos. 
En este periodo se emitieron 42 conceptos de estudios de tránsito (ET) y Estudios de Demanda y Atención de Usuarios (EDAU) de los cuales 26 fueron con observaciones y 20 aprobados. 
Se adjunta una muestra de los conceptos a través del modelo PA01-PR15-MD01 y lista de chequeo PM01-PR03-F02.
</t>
  </si>
  <si>
    <t>Mayo de 2021</t>
  </si>
  <si>
    <t xml:space="preserve">Se realizo socialización del código de integridad - valores individuales, colectivos, principios y directrices el día 07 de mayo de 2021  </t>
  </si>
  <si>
    <t>presentación y lista de asistencia</t>
  </si>
  <si>
    <t>Planeación del transporte e infra</t>
  </si>
  <si>
    <t>Durante el periodo de reporte no se han estructurado procesos de selección que hayan requerido el uso de pliegos tipo, de conformidad a la normatividad y reglamentación aplicable.</t>
  </si>
  <si>
    <t>Durante el periodo de reporte se estructuraron los procesos. 20212151; 20212181; 20212135; 20212162; 20212167; 20212184; 20212185; 20211985; 20211960; 20212164; 20212128; 20212195; 20201911; 20212196; 20201911 en los cuales se estableció los requisitos necesarios para la adjudicación del contrato, quedando como evidencia los respectivos estudios previos.</t>
  </si>
  <si>
    <t xml:space="preserve">Durante el periodo de reporte no se han realizado observaciones respecto de los requisitos habilitantes, de las propuestas presentadas en los diferentes procesos de selección adelantados por el proceso de Planeación de Transporte e Infraestructura
</t>
  </si>
  <si>
    <t>MENSUAL</t>
  </si>
  <si>
    <t xml:space="preserve">
Durante este periodo la OTIC Realizo el seguimiento a la cancelación y creación de cuentas de usuario, solicitado por los supervisores y jefe de las dependencias de la SDM.
</t>
  </si>
  <si>
    <t xml:space="preserve">OCTUBRE -DICIEMBRE
2021 </t>
  </si>
  <si>
    <t xml:space="preserve">Acta con listado de asistencia de la socialización </t>
  </si>
  <si>
    <t xml:space="preserve">Durante este periodo el Jefe de la OTIC Realizo la asignación de las solicitudes de Conceptos Técnicos que fueron solicitados por Jefes de las dependencias de la SDM, a los cuales se les dio trámite de respuesta. </t>
  </si>
  <si>
    <t xml:space="preserve">Acta </t>
  </si>
  <si>
    <t>Gestión TIC´S</t>
  </si>
  <si>
    <t>Durante este periodo la OTIC realizo la labor de estructuración de documentos (Estudios Previos estudios de mercado entre otros)</t>
  </si>
  <si>
    <t xml:space="preserve">Se adelantan las reuniones mensuales con la Dirección de Gestión del cobro sobre el avance de la organización de los expedientes de cobro coactivo, para el mes de julio no se encuentra relacionado la memoria  de seguimiento  dado que esta fue implementada en el mes de agosto por tal motivo solo se encuetra la de este mes cargada en las evidencias </t>
  </si>
  <si>
    <t xml:space="preserve">diario </t>
  </si>
  <si>
    <t xml:space="preserve">No se han reportado novedades en la bitácora de vigilancia, se lleva el registro de acceso al área de archivo </t>
  </si>
  <si>
    <t xml:space="preserve">Junio </t>
  </si>
  <si>
    <t>cumplido para el primer semestre 2021</t>
  </si>
  <si>
    <t>Se adjunta presentación con el estado del antes y el despues de la liberación y orgabización de archivos de las dependenicas, asi como las actas de transferencias del primer semestre de 2021</t>
  </si>
  <si>
    <t xml:space="preserve">POR DEFECTO </t>
  </si>
  <si>
    <t>NO APLICA</t>
  </si>
  <si>
    <t xml:space="preserve">NO APLICA </t>
  </si>
  <si>
    <t xml:space="preserve">Para la vigencia se realizo la socializacion de la normativa anticorrupcion dejando como evidencia lista de asistencia y presentacion </t>
  </si>
  <si>
    <t>JULIO -AGOSTO</t>
  </si>
  <si>
    <t xml:space="preserve">Acta de reunión para inicio contratos adjudicados julio y agosto  </t>
  </si>
  <si>
    <t xml:space="preserve">Para esta vigencia de monitoreo al Mapa de Riesgo Corrupcion se  solicito a los lideres de los procesos realizar reunion de seguimiento mensual  desde el mes de septiembre de las obligaciones de los contraristas que se adjudicaron desde el mes de julio </t>
  </si>
  <si>
    <t xml:space="preserve">Octubre </t>
  </si>
  <si>
    <t xml:space="preserve">Esta actividad se realizará en el mes de octubre </t>
  </si>
  <si>
    <t xml:space="preserve">Se realizo socializacion de la normativa anticorrupcion </t>
  </si>
  <si>
    <t xml:space="preserve">Para la vigencia se realizo la socializacion de la normativa anticorrupcion dejando como evidencia lista de asistencia y presentacion, para  el siguente reporte dado que la accion adicional tiene como evidencia la misma del control se propondra  realizar el cambio de la accion adicional por la siguiente ; solicitar y  realizar una charla anual  del sistema de gestion antisoborno  a los funcionarios y colaboradores de la Subdireccion Administrativa </t>
  </si>
  <si>
    <t>Gestión administrativa</t>
  </si>
  <si>
    <t xml:space="preserve">Para este periodo no se realizaron contratos tipo pliegos </t>
  </si>
  <si>
    <t xml:space="preserve"> Se adjuntan estudios previos  aprobado por el ordenador del gasto de contatos adjudicados en los meses de julio y agosto </t>
  </si>
  <si>
    <t>Estudio previo con observaciones, que se evidencian en los correos.</t>
  </si>
  <si>
    <t xml:space="preserve">Mayo, junio y julio </t>
  </si>
  <si>
    <t>Se realizaron de forma mensual los requerimientos a la ETB a fin de evitar las prescripciones de las obligaciones de la ciudadania para los siguientes meses:  mayo, junio y julio de 2021</t>
  </si>
  <si>
    <t>Mayo , junio y julio</t>
  </si>
  <si>
    <t xml:space="preserve">De manera mensual se alimenta la base de datos  de actos administrativos de prescripción y la misma es remitida a la Subdireccion Financiera para el respectivo registro contable. Dichas base de datos se remiito para los meses de mayo, junio y julio de  2021. </t>
  </si>
  <si>
    <t>Citaciones para la socialización y seguimiento donde se muestra la tematica a tratar en las mismas y listas de asistencia</t>
  </si>
  <si>
    <t>Comunicaciones</t>
  </si>
  <si>
    <t>Se concluye en el mes de julio la elaboración de los estudios previos del procesos No. SDM-MC-085-2021“PRESTAR SERVICIOS DE MONITOREO, ACOPIO, CLASIFICACIÓN Y CONSOLIDACIÓN
DE LA INFORMACIÓN REGISTRADA, EMITIDA Y PUBLICADA DIARIAMENTE A TRAVÉS DE LOS DIFERENTES MEDIOS DE COMUNICACIÓN Y REDES SOCIALES A NIVEL
LOCAL Y NACIONAL SOBRE LAS POLÍTICAS Y TEMÁTICAS DEL SECTOR MOVILIDAD EN EL DISTRITO CAPITAL”, dentro de los formatos establecidos para ello por la Subsecretaría Jurídica, de acuerdo con la normativa vigente. El equipo estrcturador  valida  que la información este dentro de los formatos/pliegos de Colombia Compra Eficiente</t>
  </si>
  <si>
    <t>Los estudios previos del proceso No. SDM-MC-085-2021, fueron revisados y verificados  cada uno de sus requisitos por la ordenadora de gasto, quien a través de su firma valido el contenido</t>
  </si>
  <si>
    <t xml:space="preserve">Una vez firmados los estudios previos, se adelantó el proceso de acuerdo con los lineamientos normativos.  El proceso No. SDM-MC-085-2021“ fue evaluado en la tercera semana de agosto donde se verificó el cumplimiento de los requisitos habilitantes y la normativa aplicable. La fecha de publicación de la evaluación fue el 18 de agosto y, en el desarrollo de la evaluación  se contó con la participación de un abogado de la Dirección de Contratación. </t>
  </si>
  <si>
    <t>Inteligencia para la movilidad</t>
  </si>
  <si>
    <t>Durante el periodo de reporte no se han estructurado procesos de selección que hayan requerido el uso de pliegos tipo, de conformidad a la normatividad y reglamentación aplicable</t>
  </si>
  <si>
    <t>Durante el periodo de reporte se estructuraron los procesos 20212169, 20212164, 20201911, 20212223 en los cuales se estableció los requisitos necesarios para la adjudicación del contrato, quedando como evidencia los respectivos estudios previos.</t>
  </si>
  <si>
    <t>Durante el periodo de reporte no se han realizado observaciones respecto de los requisitos habilitantes, de las propuestas presentadas en los diferentes procesos de selección adelantados por el proceso de Inteligencia para la Movilidad</t>
  </si>
  <si>
    <t>Gestión social</t>
  </si>
  <si>
    <t>Para el Proceso de Gestión Social, no aplica, para el periodo de Julio-Agosto 2021</t>
  </si>
  <si>
    <t>Oficina de control interno</t>
  </si>
  <si>
    <t>La Oficina de Control Interno No tiene contratación en el momento, por lo cual no se remiten evidencias del reporte al cumplimiento de los controles identificados para el mapa de riesgos de corrupción.</t>
  </si>
  <si>
    <t>Oficina Asesora de Planeación Institucional</t>
  </si>
  <si>
    <t>Se elaboraron los estudios previos para el proceso de contratación directa de la "Auditoría de Seguimiento a la Certificación del Sistema de Gestión de Calidad de la Secretaría Distrital de Movilidad Bajo la Norma ISO 9001:2015”, los estudios previos y la documentación pertinente fue remitida por la Subsecretaria de Gestión Corporativa (ordenadora del gasto) a través de memorando 20211500167343 de fecha 10-08-2021. De igual manera la Subsecretaria de Gestión Corporativa emite memorando No. 20211500175523 designado el comité estructurador y el supervisor del contrato y  expide resolución 83490 DE 2021 “Por medio de la cual se justifica la contratación directa de la Auditoría de seguimiento a la certificación del Sistema de Gestión de Calidad de la Secretaría Distrital de Movilidad bajo la norma ISO 9001:2015" de fecha 26 de agosto de 2021.</t>
  </si>
  <si>
    <t>La abogada designada para el proceso de contración directa de la "Auditoría de Seguimiento a la Certificación del Sistema de Gestión de Calidad de la Secretaría Distrital de Movilidad Bajo la Norma ISO 9001:2015” fue la Dra. Yuly Angelica Pérez Vacca, con quien se mantuvo comunicación por correo electrónico sobre las observaciones y ajustes a realizar a los estudios previos, Resolución y documentación requerida para dicho proceso, de igual manera se realizó reunión el 26-08-2021 para revisar la Resolución de justificación de la contratación directa de la Auditoría de seguimiento, conforme a está reunión se realizaron los ajustes pertinentes.</t>
  </si>
  <si>
    <t>Seguridad Vial</t>
  </si>
  <si>
    <t>Durante el periodo de reporte se estructuraron los procesos 2021-2239 (prestador de servicio) y 2020-1911 (adición de multiproceso de transporte) 2021-2164 (multiproceso transporte), en los cuales se estableció los requisitos necesarios para la adjudicación del contrato, quedando como evidencia los respectivos estudios previos.</t>
  </si>
  <si>
    <t>Durante el periodo de reporte no se han realizado observaciones respecto de los requisitos habilitantes, de las propuestas presentadas en los diferentes procesos de selección adelantados por el proceso de Seguridad Vial</t>
  </si>
  <si>
    <t>Talento Humano</t>
  </si>
  <si>
    <t>Entre julio y agosto la Dirección de Talento Humano no utilizó pliegos tipo entregados por Colombia compra eficiente, para sus procesos de selección, por lo anterior no se envia evidencia</t>
  </si>
  <si>
    <t>La Dirección de Talento Humano envia como evidencia los estudios previos aprobados y el anexo aprobado y firmado porel ordenador de gasto de los cinco (5)  procesos de contratación</t>
  </si>
  <si>
    <t xml:space="preserve">La Dirección de Talento Humano envía como evidencia los correos electrónicos que se dejaron como registro de las observaciones que se presentaron en los tres (03) procesos de contratación.
Es importante mencionar que en los procesos de contratación de Extintores y Ergonomía, a finales de agosto se radicaron los documentos en la Dirección de Contratación para la revisión de estos </t>
  </si>
  <si>
    <t>Oficina de control disciplinario</t>
  </si>
  <si>
    <t>Gestión de trámites y de atención</t>
  </si>
  <si>
    <t>Se realizó la verificación de 13.404 PMT en el periodo comprendido entre el 01 mayo y 30 de agosto de 2021, para corroborar el cumplimiento de los requisitos establecidos en los procedimientos  y descritos en la GT&amp;S y SUIT, con el fin de mitigar el impacto generado a las condiciones de movilidad por la ejecución de obras.</t>
  </si>
  <si>
    <t>Para la selección de los abogados que prestan su servicio en la OCD, en calidad de contratista, se coordina con la Subsecretaría de Gestión Corporativa y con la Dirección de Contratación, cumplimiento con la Ley</t>
  </si>
  <si>
    <t>Con el fin de el fin de prevenir posibles desviaciones en los requisitos, durante el período reportado,  los estudios previos aprobados por el ordenador del gasto, cuentan con la determinación y  la aplicación de los documentos tipo cuando se requiera.</t>
  </si>
  <si>
    <t>mayo y junio 2021</t>
  </si>
  <si>
    <t>La Subdirectora administartiva, solictó los reportes a la OTIC sobre cada uno de los cambios realizados  por los usuarios con rol de administrador durante los meses de Julio y Agosto  para validar anomalias  y cambios no autorizdos. No se reflejó novedad</t>
  </si>
  <si>
    <t>Para esta vigencia No aplicó la realización de capacitación  porque actualmente están los mismos usuarios del inicio de implementación de Orfeo, es decir desde antes de julio no se hacen modificaciones en el sistema que nos indique capacitar al personal designado como administrador.</t>
  </si>
  <si>
    <t>C1. 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 y adicionalmente entregara un informe con la revisión de los mismo.</t>
  </si>
  <si>
    <t>A 1. Realizar mesas de trabajo con el personal de atención al ciudadano, con el fin de socializar los temas relacionados con delitos de corrupción y procedimientos o lineamientos de atención al ciudadano</t>
  </si>
  <si>
    <t>R1 Posibilidad de recibir dádivas para exonerar un comparendo para beneficio propio o de un tercero</t>
  </si>
  <si>
    <t xml:space="preserve">R2 Posibilidad de recibir dádivas por la entrega irregular de vehículos inmovilizados por infracciones a las normas de tránsito y/o de transporte público. </t>
  </si>
  <si>
    <t xml:space="preserve">R3 Posibilidad de recibir dádivas por la entrega irregular de licencias de conducción suspendidas o canceladas, por parte de un servidor público </t>
  </si>
  <si>
    <t>R6 Posibilidad de recibir dádivas de parte de un tercero para revocar una resolución o investigación en segunda instancia</t>
  </si>
  <si>
    <t>R5 Posibilidad de recibir dádivas para agilizar el trámite de desvinculación y su decisión (conceder o negar la desvinculación)</t>
  </si>
  <si>
    <t xml:space="preserve">R4 Posibilidad de recibir dádivas  favoreciendo la ocurrencia del fenómeno jurídico de la caducidad de los procesos contravencionales e investigaciones administrativas por violación a las normas de tránsito y transporte </t>
  </si>
  <si>
    <t>C1 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</si>
  <si>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C1 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</si>
  <si>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C2 El Profesional realizará semestralmente un Taller de Casos relacionados al riesgo, entrega de licencias de conducción con el fin de que todas las actuaciones se realicen de acuerdo a las normas establecidas en el código de integridad y como evidencias se llevara a cabo el registro de asistencia y un informe del resultado del Taller</t>
  </si>
  <si>
    <t>A1 Validar la eficiencia de la socialización del Código de Integridad verificando los documentos aportados por el ciudadano para la entrega de vehículos inmovilizados por infracciones a las normas de tránsito y/o de transporte público de manera irregular</t>
  </si>
  <si>
    <t>A1 Validar la eficiencia de la socialización del Código de Integridad verificando la cantidad de licencias de conducción entregadas de manera irregular</t>
  </si>
  <si>
    <t>A2 Validar la eficiencia del taller retroalimentando a los participantes teniendo en cuenta los resultados obtenidos</t>
  </si>
  <si>
    <t>C1 El Profesional responsable verifica mensualmente las bases de datos y/o informes de SICON para realizar el seguimiento de los procesos y asi evitar la caducidad dejando evidencia en la base de datos</t>
  </si>
  <si>
    <t>C2 El Auxliar Administrativo verifica mensualmente que las actuaciones y actos administrativos esten cargadas en el SICON Vs. el expediente físico entregado por el Profesional Unviersitario dejando evidencia en la base de datos sobre los expedientes rechazados que no fueron cargados en SICON</t>
  </si>
  <si>
    <t>A1 Entregar el reparto de las actuaciones y actos administrativos de acuerdo a los términos procesales</t>
  </si>
  <si>
    <t>A2 Se realizara seguimiento a la base de datos de las actuaciones y actos administrativos con el fin de evitar la caducidad</t>
  </si>
  <si>
    <t>C2 El Profesional de la Subdirección de Control e Investigaciones al Transporte Público realiza permanentemente el seguimiento en la base de datos de las desvinculaciones allegas a la Dependencia Vs. lo asignado por el Gestor Documental Orfeo y el registro de trámites en línea dejando como evidencia la Base de Datos y los reportes de Orfeo y los trámites en línea.</t>
  </si>
  <si>
    <t>C1 El Profesional de la Subdirección de Control e Investigaciones al Transporte Público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</si>
  <si>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A1 Validar la eficiencia de la socialización del Código de Integridad verificando la cantidad de quejas referentes a las solicitudes de desvinculación administrativa</t>
  </si>
  <si>
    <t>A2 Verificar la exactitud de la información remitida a través de los trámites en línea validando la placa reportada</t>
  </si>
  <si>
    <t>C1 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en caso de encontrar irregularidades se informará a través de memorando al Director y como evidencia el memorando con el hallazgo</t>
  </si>
  <si>
    <t>C1 El Profesional Especializado del Grupo de la Secretaria Común realiza semanalmente seguimiento a la Base de Datos verificando el estado del reparto de expedientes a las Autoridades de Tránsito de los procesos contravencionales dejando como evidencia el correo electrónico con los hallazgos del seguimiento.</t>
  </si>
  <si>
    <t>C2 La Autoridad de Tránsito realiza máximo dentro de los tres (3) días siguientes la entrega de los expedientes de los procesos gestionados al Grupo de la Secretaria Común, dejando como evidencia el Formato Entrega de expedientes - Abogados (Continuaciones) o el Formato Entrega de Expedientes Salidas y Audiencias (Apertura)</t>
  </si>
  <si>
    <t xml:space="preserve">A1 Socializar al equipo de trabajo de la Dirección de Investigaciones Administrativas de Tránsito y Transporte sobre la importancia de dar cumplimiento al código de integridad </t>
  </si>
  <si>
    <t>A1 Se realizara el reparto de los expedientes a las Autoridades de Tránsito por medio del Formato Entrega de expedientes - Abogados con el fin de evitar  la pérdida de los expedientes, tener la trazabilidad de los documentos y realizar el seguimiento continuo de los mismos.</t>
  </si>
  <si>
    <t>A2 Se realizara el registro en la base de datos de los expedientes entregados por las Autoridades de Tránsito con el fin de evitar la pérdida de los expedientes, tener la trazabilidad de los documentos y realizar el seguimiento continuo de los mismos</t>
  </si>
  <si>
    <r>
      <t xml:space="preserve">Seguimiento </t>
    </r>
    <r>
      <rPr>
        <b/>
        <sz val="11"/>
        <color theme="1"/>
        <rFont val="Calibri"/>
        <family val="2"/>
        <scheme val="minor"/>
      </rPr>
      <t xml:space="preserve">SUBDIRECCION DE CONTRAVESIONES 30/08/2021 </t>
    </r>
    <r>
      <rPr>
        <sz val="11"/>
        <color theme="1"/>
        <rFont val="Calibri"/>
        <family val="2"/>
        <scheme val="minor"/>
      </rPr>
      <t xml:space="preserve">
Como actividades para el control se realizó: Revisión de bases de datos, Remisión correos, Requerimientos a sicon, Requerimientos a segunda instancia.
</t>
    </r>
  </si>
  <si>
    <r>
      <rPr>
        <b/>
        <sz val="11"/>
        <color theme="1"/>
        <rFont val="Calibri"/>
        <family val="2"/>
        <scheme val="minor"/>
      </rPr>
      <t xml:space="preserve">Seguimiento CONTRAVENSIONES 30/08/2021 </t>
    </r>
    <r>
      <rPr>
        <sz val="11"/>
        <color theme="1"/>
        <rFont val="Calibri"/>
        <family val="2"/>
        <scheme val="minor"/>
      </rPr>
      <t xml:space="preserve">
Se realiza revisión en la BD Procesos Contravencionales para realizar el reparto de los expdientes teniendo en cuenta la fecha de vencimiento</t>
    </r>
  </si>
  <si>
    <r>
      <rPr>
        <b/>
        <sz val="11"/>
        <color theme="1"/>
        <rFont val="Calibri"/>
        <family val="2"/>
        <scheme val="minor"/>
      </rPr>
      <t xml:space="preserve">Seguimiento CTP 30/08/2021 </t>
    </r>
    <r>
      <rPr>
        <sz val="11"/>
        <color theme="1"/>
        <rFont val="Calibri"/>
        <family val="2"/>
        <scheme val="minor"/>
      </rPr>
      <t xml:space="preserve">
Se realiza el reparto a los abogados mensualmente y se verifica el cumplimiento en la base de datos </t>
    </r>
  </si>
  <si>
    <r>
      <t xml:space="preserve">Seguimiento </t>
    </r>
    <r>
      <rPr>
        <b/>
        <sz val="11"/>
        <color theme="1"/>
        <rFont val="Calibri"/>
        <family val="2"/>
        <scheme val="minor"/>
      </rPr>
      <t>CONTRAVENSIONES 30/08/2021</t>
    </r>
    <r>
      <rPr>
        <sz val="11"/>
        <color theme="1"/>
        <rFont val="Calibri"/>
        <family val="2"/>
        <scheme val="minor"/>
      </rPr>
      <t xml:space="preserve"> 
En el mes de agosto se realizó requerimiento a ETB con el fin de hacer seguimiento a los expedientes remitidos a segunda instancia.
Así mismo, se solicitó a ETB reporte de todo lo aperturado desde el 1 enero de 2020 al 31 de julio de 2021, con el último paso dado y su fecha y abogado responsable, que permita identificar si los expedientes aperturados y cuentan con decisión en firme. 
</t>
    </r>
  </si>
  <si>
    <r>
      <rPr>
        <b/>
        <sz val="11"/>
        <color theme="1"/>
        <rFont val="Calibri"/>
        <family val="2"/>
        <scheme val="minor"/>
      </rPr>
      <t xml:space="preserve">Seguimiento CONTRAVENSIONES 30/08/2021 </t>
    </r>
    <r>
      <rPr>
        <sz val="11"/>
        <color theme="1"/>
        <rFont val="Calibri"/>
        <family val="2"/>
        <scheme val="minor"/>
      </rPr>
      <t xml:space="preserve">
Se realiza seguimiento a la BD de los procesos de impugnación y continuaciones con el fin de verificar la fecha de caducidad. </t>
    </r>
  </si>
  <si>
    <r>
      <t xml:space="preserve">Seguimiento </t>
    </r>
    <r>
      <rPr>
        <b/>
        <sz val="11"/>
        <color theme="1"/>
        <rFont val="Calibri"/>
        <family val="2"/>
        <scheme val="minor"/>
      </rPr>
      <t xml:space="preserve">SCITP 30/08/2021 </t>
    </r>
    <r>
      <rPr>
        <sz val="11"/>
        <color theme="1"/>
        <rFont val="Calibri"/>
        <family val="2"/>
        <scheme val="minor"/>
      </rPr>
      <t xml:space="preserve">
Se lleva registro en la Base de datos de la Subdirección de Control e Investigaciones al Transporte Público</t>
    </r>
  </si>
  <si>
    <r>
      <rPr>
        <b/>
        <sz val="11"/>
        <color theme="1"/>
        <rFont val="Calibri"/>
        <family val="2"/>
        <scheme val="minor"/>
      </rPr>
      <t xml:space="preserve">Seguimiento SCITP 30/08/2021 </t>
    </r>
    <r>
      <rPr>
        <sz val="11"/>
        <color theme="1"/>
        <rFont val="Calibri"/>
        <family val="2"/>
        <scheme val="minor"/>
      </rPr>
      <t xml:space="preserve">
Se realiza el reparto a los abogados mensualmente y se verifica el cumplimiento en la base de datos </t>
    </r>
  </si>
  <si>
    <r>
      <rPr>
        <b/>
        <sz val="11"/>
        <color theme="1"/>
        <rFont val="Calibri"/>
        <family val="2"/>
        <scheme val="minor"/>
      </rPr>
      <t xml:space="preserve">Seguimiento 30/08/2021 </t>
    </r>
    <r>
      <rPr>
        <sz val="11"/>
        <color theme="1"/>
        <rFont val="Calibri"/>
        <family val="2"/>
        <scheme val="minor"/>
      </rPr>
      <t xml:space="preserve">
Para los meses de julio y agosto los revisores realizaron el segumiento a los expedientes entregados en los dos repartos sin encontrar ninguna irregularidad en la sustanciación de los mismos. Por lo tanto no se genereran memorandos ni hallazgos sobre este tema. </t>
    </r>
  </si>
  <si>
    <r>
      <rPr>
        <b/>
        <sz val="11"/>
        <color theme="1"/>
        <rFont val="Calibri"/>
        <family val="2"/>
        <scheme val="minor"/>
      </rPr>
      <t xml:space="preserve">Seguimiento 30/08/2021 </t>
    </r>
    <r>
      <rPr>
        <sz val="11"/>
        <color theme="1"/>
        <rFont val="Calibri"/>
        <family val="2"/>
        <scheme val="minor"/>
      </rPr>
      <t xml:space="preserve">
Se realizo taller de integridad el dia 12 de julio donde asistieron 35 personas de la DIATT;  se tiene programado realizar otro taller en el mes de septiembre 2021.</t>
    </r>
  </si>
  <si>
    <r>
      <rPr>
        <b/>
        <sz val="11"/>
        <color theme="1"/>
        <rFont val="Calibri"/>
        <family val="2"/>
        <scheme val="minor"/>
      </rPr>
      <t xml:space="preserve">Seguimiento 30/08/2021 </t>
    </r>
    <r>
      <rPr>
        <sz val="11"/>
        <color theme="1"/>
        <rFont val="Calibri"/>
        <family val="2"/>
        <scheme val="minor"/>
      </rPr>
      <t xml:space="preserve">
Se realizo el seguimiento a los expedientes que se encuentran en custodia de la Autoridad de Tránsito. Esto con el fin de que sean registrados en la BD Proceso Contravencional y realizar el seguimiento a las fecha de vencimiento de cada uno de los procesos. </t>
    </r>
  </si>
  <si>
    <r>
      <rPr>
        <b/>
        <sz val="11"/>
        <color theme="1"/>
        <rFont val="Calibri"/>
        <family val="2"/>
        <scheme val="minor"/>
      </rPr>
      <t xml:space="preserve">Seguimiento 30/08/2021 </t>
    </r>
    <r>
      <rPr>
        <sz val="11"/>
        <color theme="1"/>
        <rFont val="Calibri"/>
        <family val="2"/>
        <scheme val="minor"/>
      </rPr>
      <t xml:space="preserve">
Se realiza el reparto de los expedientes con el formato  Entrega de expedientes - Abogados. Esto permite que el expediente tenga trazabilidad y se conozca su ubicación. </t>
    </r>
  </si>
  <si>
    <r>
      <rPr>
        <b/>
        <sz val="11"/>
        <color theme="1"/>
        <rFont val="Calibri"/>
        <family val="2"/>
        <scheme val="minor"/>
      </rPr>
      <t xml:space="preserve">Evidencias 30/08/2021 </t>
    </r>
    <r>
      <rPr>
        <sz val="11"/>
        <color theme="1"/>
        <rFont val="Calibri"/>
        <family val="2"/>
        <scheme val="minor"/>
      </rPr>
      <t xml:space="preserve">
Formato Entrega de expedientes - Abogados</t>
    </r>
  </si>
  <si>
    <r>
      <rPr>
        <b/>
        <sz val="11"/>
        <color theme="1"/>
        <rFont val="Calibri"/>
        <family val="2"/>
        <scheme val="minor"/>
      </rPr>
      <t xml:space="preserve">Seguimiento 30/08/2021 </t>
    </r>
    <r>
      <rPr>
        <sz val="11"/>
        <color theme="1"/>
        <rFont val="Calibri"/>
        <family val="2"/>
        <scheme val="minor"/>
      </rPr>
      <t xml:space="preserve">
Se continua con la entrega y recibo de expedientes controlado por medio de los formatos establecidos para ello, así se evita que los procesos contravencionales de impugnación y audiencias de continuación se caduquen. </t>
    </r>
  </si>
  <si>
    <r>
      <rPr>
        <b/>
        <sz val="11"/>
        <color theme="1"/>
        <rFont val="Calibri"/>
        <family val="2"/>
        <scheme val="minor"/>
      </rPr>
      <t xml:space="preserve">Seguimiento 30/08/2021 </t>
    </r>
    <r>
      <rPr>
        <sz val="11"/>
        <color theme="1"/>
        <rFont val="Calibri"/>
        <family val="2"/>
        <scheme val="minor"/>
      </rPr>
      <t xml:space="preserve">
Posterior al recibo de las planillas de prestamo de expediente se esta registrando la información en la BD Proceso Contravencional, donde se tiene una columna de fecha de vencimiento para controlar la caducidad. Así mismo, se controla que los expedientes que tiene las Autoridad de Tránsito no se pierdan y se gestionen correctamente. </t>
    </r>
  </si>
  <si>
    <r>
      <rPr>
        <b/>
        <sz val="11"/>
        <color theme="1"/>
        <rFont val="Calibri"/>
        <family val="2"/>
        <scheme val="minor"/>
      </rPr>
      <t xml:space="preserve">Evidencias 30/08/2021 </t>
    </r>
    <r>
      <rPr>
        <sz val="11"/>
        <color theme="1"/>
        <rFont val="Calibri"/>
        <family val="2"/>
        <scheme val="minor"/>
      </rPr>
      <t xml:space="preserve">
BD Proceso Contravencional</t>
    </r>
  </si>
  <si>
    <t xml:space="preserve">C1 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</si>
  <si>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A1 Realizar 2  socializaciones  al personal encargado de efectuar las devoluciones  del codigo de Integridad, de la SDM.</t>
  </si>
  <si>
    <t>C1 El profesional encargado de hacer los asientos contables  en la Subdireccion Financiera raliza  permanentemente la revision inicial y posterior de los  diferentes formatos   verificando  que la informacion cargada este acorde con la informacion suministrada por contratista,proveedores de SDM. informacion que es cargada en  el  aplicativos, LIMAY -de SICAPITAL</t>
  </si>
  <si>
    <t>A1 Realizar  2socializaciones  al personal  encargado de efectuar los asientos contables   del codigo de Integridad, de la SDM.</t>
  </si>
  <si>
    <t xml:space="preserve">C1 El jefe del proceso realiza seguimiento mensual a los procesos judiciales, con el proposito de verificar la actualizacion y cargue de la informacion de los procesos, a traves del Siprojweb.en caso de presentarse una irregularidad con un proceso se verificara el abogado encargado del desarrollo de dicho proceso y se realizara la respectiva investigacion. </t>
  </si>
  <si>
    <t xml:space="preserve">A1 Realizar a los profesionales de la Direccion de representacion socializacion semestral sobre temas de codigo de integridad y ley de transparencia , con el fin mitigar posibles hechos de corrupcion. </t>
  </si>
  <si>
    <t>R1 Posibilidad de recibir dádivas en favor propio o  de un tercero   por la manipulación de los requisitos establecidos para la realización de la devolucion de dineros por concepto de acuerdos de pago y comparendos-Retención en la fuente por trámite de enajenación de activo no exitoso en la Concesión SIM.</t>
  </si>
  <si>
    <t>R2 Posibilidad de recibir dádivas en favor propio  de un tercero   mediante la manipulación de los  requisitos establecidos para la realización de los asientos contables</t>
  </si>
  <si>
    <t>R1 Posibilidad de obtener un beneficio económico por el uso inadecuado de la informacion oficial privilegiada por parte de los funcionarios que realizan la defensa Judicial y extrajudicial  de la entidad para beneficio propio o de un tercero.</t>
  </si>
  <si>
    <t>R2 Posibilidad de obtener un beneficio economico por generar actuaciones  judiciales y/o actos administrativos no acordes a la normatividad buscando un favorecimiento propio o de un tercero.</t>
  </si>
  <si>
    <t xml:space="preserve">C1 El profesional del  la Dirección De representacion Judicial debera presentar al comite de conciliacion los procesos a  cargo  para verificar la pertinencia de los productos entregados. En caso de requerir ajustes se realizara mediante la ficha que se carga en siproj la cual sera verificada y aprobada por el director de la DRJ. </t>
  </si>
  <si>
    <t>C2 El jefe de area de la Direccion de Representacion Judicial  realiza seguimiento mensual a las fortalezas y debilidades encontrada en la defensa mediante el analisis de fallos perdidos, con el proposito de identificar riesgos de corrupcion, en caso de presentarse una irregularidad se iniciara la respectiva investigacion.</t>
  </si>
  <si>
    <t>C3 Los profesionales de la Direccion de Normatividad permanentemente aplican durante las expedicion de normas, la normativa vigente relacionada con el sector movilidad. En caso de desviaciones en el cumplimiento de requisitos normativos, se generan alertas. Se evidencia su control mediante el correos electronicos y expedicion del acto administrativo.</t>
  </si>
  <si>
    <t xml:space="preserve">A2 El profesional de la direccion de normatividad durante la vigencia, implementará la estrategia de sensibilización,documentación y actualizacion de la Matriz. En caso de resistencia al cambio y baja participación en la sensibilización, desde la alta dirección se emitirá una directriz de obligatorio cumplimiento. Se evidencia a través de correos electronicos </t>
  </si>
  <si>
    <t>R3 Posbilidad de obtener un beneficio economico por la Celebración Indebida de Contratos para beneficio propio o un tercero.</t>
  </si>
  <si>
    <t>R4 Posibilidad de obtener un beneficio económico por el uso inadecuado de la informacion confidencial de la ciudadania por parte de los funcionarios y contratistas que realizan la atencion al publico de la DGC  de la Entidad para beneficio propio o de un tercero.</t>
  </si>
  <si>
    <t>R5 Posibilidad de recibir dadivas u otros beneficios por la manipulación de procesos administrativos en favor del fenomeno de prescripción en beneficio propio o de terceros</t>
  </si>
  <si>
    <t xml:space="preserve">R1 Posibilidad de obtener un beneficio económico por  realizar la autorización de un tramite o un servicio de semaforización o señalización fuera  de los requisitos establecidos para el beneficio de un tercero.           </t>
  </si>
  <si>
    <t>C1 El profesional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</si>
  <si>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C2 El profesional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</si>
  <si>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A1 El profesional de la Direccion de Contratacion realizara socializacion semestral sobre codigo de integridad, politica antisoborno, asi como de los manuales y procedimientos que se encuentran en la intranet a los profesionales de la Direccion de contratacion.</t>
  </si>
  <si>
    <t>C1 La líder del grupo de facilidades de pago junto con el supervisor de contrato define y asigna permanentemente usuarios para consulta y registro de la información en  los aplicativos de acuerdo con el tipo de gestión que utilice la DGC, con el propósito de impedir un manejo indebido de los aplicativos por parte de un funcionario o un tercero, en caso de encontrar accesos indebidos se informara al administrador del sistema de operación una vez demostrado el hecho, como evidencia se genera, solicitud de creación de usuario, contraseña de acceso y formato de confidencialidad para el acceso a sistemas de información.</t>
  </si>
  <si>
    <t>C2 La lider del grupo de facilidades de pago realiza seguimiento de forma trimestral a los perfiles asignados al grupo en mencion, con el fin de verificar el correcto uso por parte de los contratistas y funcionarios  de los aplicativos a los que se les asignaron los permisos y alcances, en caso de encontrar inconsistencias en el uso de los mismos se informara al supervisor del contrato, como evidencia se dejara actas de los seguimientos realizados.</t>
  </si>
  <si>
    <t>A1 Realizar a los profesionales de la Direccion de gestion de cobro trimestralmente  socializaciones sobre elprotocolo de atencion al ciudadano, codigo de integridad y corrupcion , con el fin mitigar posibles hechos de corrupcion.</t>
  </si>
  <si>
    <t>C1  El grupo GMI minería de información de la Dirección de Gestión de Cobro a través del requerimiento mensual generado por el provedor tecnologico ETB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el correo de respuesta por parte de la ETB (No se registra la información presentada por la ETB teniendo en cuenta la información sensible y confidencial en cuanto a la cartera de la entidad)</t>
  </si>
  <si>
    <t>C2 Los profesionales de la DGC, realizan mensualmente con el insumo presentado por la ETB la alimentación de la base de actos administrativos de prescripción, la cual es remitida a la Subdirección financiera para efectos de conciliación contable, con el fin  de manejar la misma información en cuanto a la cartera de la entidad y evitar manejos inadecuados en cifras o generar alertas, dejando como registro la base de datos y los correos remitidos a financiera.</t>
  </si>
  <si>
    <t>A1 Realizar socialización semestral al equipo de gestión de cobro, sobre temas relacionados con el código de integridad, dejando las listas de asistencia como registro de ejecución</t>
  </si>
  <si>
    <t>A1 Realizar una sensibilización en el primer semestre por dependencia sobre el Código de  Integridad y las políticas antisoborno dejando como evidencia una presentación y un registro de asistencia de los participantes.</t>
  </si>
  <si>
    <t>C1 El profesional de la Subdirección de Señalización revisa permanentemente los diseños de señalización presentados, que cumplan con los requisitos establecidos tanto en las fases de propuesta de diseño, como en la de implementación, con el fin de mitigar desviaciones del control que favorezcan a un tercero; en el caso de presentarse una inconsistencia se solicitará al profesional aclarar dicha inconsistencia dejando como registro el acta de compromiso.</t>
  </si>
  <si>
    <t xml:space="preserve">C2 El profesional de la Subdirección de Señalización revisa permanentemente que la señalización entregada en almacén y dada de baja cumpla a cabalidad con los requisitos establecidos y  que  su retiro de campo corresponda a una acción que mejore las condiciones de seguridad vial sector y en el caso que no cumpla dicho requerimiento se solicitará información sobre lo referente. Se deja como registro el acta de recibo de señales retiradas. </t>
  </si>
  <si>
    <t>C3 El profesional de la Subdirección de Señalización revisa permanentemente que la señalización horizontal implementada a través de los contratos integrales, cumpla con las condiciones de durabilidad de acuerdo con el tiempo de garantía transcurrido, con el fin de garantizar que no se encuentre en un incumplimiento contractual. Se deja como registro el formato Informe de visita y comunicaciones oficiales.</t>
  </si>
  <si>
    <t>C4 El profesional de la Subdirección de Semaforización evalúa permanentemente las condiciones técnicas mínimas para priorizar y semaforizar las intersecciones solicitadas, con el fin de fin de mitigar desviaciones del control que favorezcan a un tercero, dejando como registro formatos de verificación de condiciones para semaforizar.</t>
  </si>
  <si>
    <t>C1 El profesional de la Subdirección de PMT verifica permanentemente que se cumpla con los requisitos descritos en la Guía de Trámites y Servicios y SUIT, con el fin de evitar exigencia de requisitos que beneficien a un tercero. Se deja como registro los formatos tramitados por la Subdirección de PMT.</t>
  </si>
  <si>
    <t>C2 El profesional de la Subdirección de PMT verifica permanentemente que se cumpla con los lineamientos establecidos en los puntos de control de los procedimientos PM02-PR01 y PM02-PR02, con el fin de evitar exigencia de requisitos que beneficien a un tercero. Se deja como registro los formatos tramitados por la Subdirección de PMT.</t>
  </si>
  <si>
    <t>C3 El auxiliar administrativo de la Subdirección de Control de Tránsito y Transporte verifica permanentemente los requisitos para solicitud de Copia de IPAT´s de acuerdo con lo establecido en la guía de tramites y servicios para el suministro de copia de informes de accidentes, conforme a la solicitud allegada y sin beneficiar a ninguna de las partes, dejando como registro la aprobación de la solicitud de Copia de IPAT´s.</t>
  </si>
  <si>
    <t>C4 Los directores y subdirectores remitirán mensualmente el certificado de confiabilidad de los tramites y servicios dispuestos en la Guía de Tramites y Servicios, con el fin de garantizar la actualización de los requerimientos. Se deja como registro el certificado de confiabilidad de la información.</t>
  </si>
  <si>
    <t xml:space="preserve">C1 La Jefe de la Oficina de Control Disciplinario de manera continua,  procede a que se suscriba el acuerdo de confidencialidad con los colaboradores de la oficina, con el fin de evitar la entrega indebida de informaciòn de los procesos, dejando como evidencia documento de confidencialidad digitalizado </t>
  </si>
  <si>
    <t xml:space="preserve">C1 La Jefe de la Oficina de Control Disciplinario, de manera permanente, revisa, vigila y controla los expedientes previamente  ante la toma decisión o cualquier tipo de pronunciamiento,  asigna número  auto, (consecutivo)  acompañado de la firma. </t>
  </si>
  <si>
    <t>A1 Realizar charlas enfocadas en el impacto que se generaría, frente vulneración de la clausulas de confidencialidad una vez al año, para los colaboradores de la OCD</t>
  </si>
  <si>
    <t>A1 Se realizarán socializaciones, relacionadas en los temas de corrupcion y antisoborno, lideradas por un miembro del comité corrupción y antisoborno, una vez al año, para los colaboradores de la OCD</t>
  </si>
  <si>
    <t xml:space="preserve">A1 La OCD cuenta con una base de datos dentro de la cual se deberá indicar el estado del proceso que tiene asignado cada abogado, obligación de todos los colaboradores  de la OCD de mantenerla  actualizada  de manera permanente. </t>
  </si>
  <si>
    <t>A1 Realizar mesas de trabajo con los colaboradores de atención al ciudadano, con el fin de socializar los temas relacionados con delitos de corrupción y procedimientos o lineamientos de atención al ciudadano</t>
  </si>
  <si>
    <t>A1 Realizar mesas de trabajo con los colaboradores de atención al ciudadano, con el fin de socializar trimestralmente los temas relacionados con la politica de racionalización de trámites, así como los lineamientos del Manual de Contratación, interventoría  y código de Integridad de la Entidad, dejando como registro las actas de asistencia a la socialización.</t>
  </si>
  <si>
    <t xml:space="preserve">C1 La Jefe de la Oficina de Control Disciplinario, de manera permanente, realiza un control de los expedientes a traves de las acta de entrega y las  bases de datos, con el fin de evitar la perdida de los documentos públicos y/o expedientes. </t>
  </si>
  <si>
    <t>C1 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usuario y contraseña de acceso y formato de confidencialidad para el acceso a sistemas de información</t>
  </si>
  <si>
    <t>C2 El profesional de la DAC lider de la politica de Racionalización de  trámites,  crea y/o actualiza mensualmente la información en la guía de trámites y servicios y el sistema único de información de trámites (SUIT), con el fin de Generar  certificado de confiabilidad por cada una de las Direcciones y Subdirecciones que cuentan con información publicada en la guía de trámites y servicios y el sistema único de información de trámites (SUIT), dejando como registro certificados de confiabilidad.</t>
  </si>
  <si>
    <t>C1 El profesional de la DAC lider de los puntos de atención, verifica bimestralmente  las denuncias por actos de corrupcción, con el fin de dar tratamiento a los posibles hechos de corrupción  de los colobarodores de atención al ciudadano, a través de un memorando remitido a la Oficina de Control Disciplinario.</t>
  </si>
  <si>
    <t>C1 El (la) Coordinador(a) del grupo de los estudios de tránsito de la subdirección de infraestructura, verifica de forma permanente los conceptos de estudios de tránsito allegados por el profesional con el fin de verificar que cumplan de requisitos establecidos a través de la lista de chequeo y el estudio presentado. En caso de presentar alguna observación se solicitará realizar los ajustes por parte del profesional, en caso de concepto de aprobación de un estudio sin cumplir los requisitos, se investigará la procedencia del incumplimiento y se reportará al ente competente, dejando como evidencia el concepto de aprobación del estudio y la lista de chequeo correspondiente.</t>
  </si>
  <si>
    <t xml:space="preserve">C1 El profesional de la OTIC verifica de manera permanente que la solictud de creación de usuario cumpla con los requisitos establecidos para asignacion de cuentas, con el fin de no otorgar permisos indebidos para la ingreso a los sistemas de información, en caso de no cumplir se devuelve al jefe de area solicitante, dejando como registro el ticket de verfificación y seguimiento de la solicitud. </t>
  </si>
  <si>
    <t>C1 El Jefe de la OTIC verifica y asigna de  manera permanente las solicitudes de Concepto Técnico a los ingenieros Especializados  para que se dé una respuesta que permita a los proyectos con componente TIC adelantados en la entidad estén alineados con las políticas institucionales y la optimización de recursos , con el fin de no aprobar y asesorar cualquier tipo de inversión en Hardware y Software que pueda afectar la plataforma tecnológica de la entidad, todas las respuestas se  devuelven al área solicitante, dejando como registro el correo electrónico de respuesta o con memorando.</t>
  </si>
  <si>
    <t>A1 Realizar dos socializaciones a los responsables de las actividades asociadas a estudios de tránsito en temas relacionados con valores individuales y colectivos, principios y directrices. Dejando como evidencia la presentación y el listado de asistencia</t>
  </si>
  <si>
    <t xml:space="preserve">A1 El gestor de integridad de la OTIC, realiza semestramelnte socialización al codigo de integridad dejando como evidencia acta y listados de asistencia </t>
  </si>
  <si>
    <t xml:space="preserve">A1 Se realizará seguimiento a las respuestas emitidas </t>
  </si>
  <si>
    <t>C1 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t>
  </si>
  <si>
    <t>C2 La empresa de seguridad realizará una revisión diaria  de maletas y elementos externos del personal que acceda a la zona donde se encuentran los expedientes, con el fin de evitar que la documentación sea sustraída del área de intervención por parte de los funcionarios. dejando las novedades reportadas en las bitácoras de cada sede</t>
  </si>
  <si>
    <t>C1 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t>
  </si>
  <si>
    <t>A1 El Profesional líder de gestión documental de la Subdirección Administrativa realizará realiza capacitaciones a los funcionarios cuyos permisos en Orfeo sea de administradores , con relación a temas de anticorrupción, el cual se registrara en un listado de asistencia y ata de reunión.</t>
  </si>
  <si>
    <t>A1 El Profesional líder de gestión documental de la Subdirección Administrativa realizará seguimiento semestral sobre la organización de archivos en toda la entidad bajo la responsabilidad de la Subdirección Administrativa el cual se registrara en un informe de actividades.</t>
  </si>
  <si>
    <t>A1 Realizar capacitaciones a los funcionarios y colaboradores de la Subdirección Administrativa, con relación a temas de anticorrupción.</t>
  </si>
  <si>
    <t>A1 Realizar  2 socializaciones del codigo de Integridad de la SDM  al personal  encargado de efectuar el analisis de estructuración y evaluación financiera   .</t>
  </si>
  <si>
    <t xml:space="preserve">R1 Posibilidad de obtener un beneficio economico por  realizar la autorización de un tramite o un servicio de Planes de Manejo de Tránsito, Control de Tránsito y Transporte y Gestión en Vía  fuera  de los requisitos establecidos para el beneficio de un tercero.            </t>
  </si>
  <si>
    <t>A2 Realizar verificación aleatoria del cumplimiento de requisitos establecidos para el suministro de copia de informe de accidentes de tránsito.</t>
  </si>
  <si>
    <t xml:space="preserve">R1 Posibilidad de recibir dádivas por sumnistrar informaciòn confidencial  priviligiada, para el  beneficio de un terceros </t>
  </si>
  <si>
    <t xml:space="preserve">R2 Posibilidad de recibir  dádivas por parte del abogado comisionado en el proceso, acto que configuraría el delito de cohecho, con el fin de favorecer a teceros. </t>
  </si>
  <si>
    <t>R3 Posibilidad de recibir  dádivas por la pérdida de documentos publicos y/o del expediente, con el fin de favorecer a terceros</t>
  </si>
  <si>
    <t xml:space="preserve">R1 Posibilidad de obtener un beneficio económico por el uso inadecuado de la información disponible y confiable por parte de los colobaradores que brindan atención al ciudadano en la entidad  </t>
  </si>
  <si>
    <t>C2 El profesional de la DAC lider de la politica de Racionalización de  trámites,   verifica bimestralmente la implementación de la Estrategia de Racionalización de Trámites y/o Servicios publicada en el SUIT y en el PAAC, con el fin de mejorar los trámites u OPA,s a través de disminución de tiempos, costos y requisitos, así como definición de estrategias para que el ciudadano  pueda realizar los trámites directamente en la Entidad sin acceder a  intermediarios y/o Tramitadores que afectan la prestación de servicios de la entidad, dejando como registro acta de reunión.</t>
  </si>
  <si>
    <t>C3 El Orientador de servicios / Profesional Universitario / Rol instructor Profesional y Rol Instructor Técnico DAC, verifica  constantemente que el ciudadano que va a ingresar al curso sea el infractor registrado, con el fin de validar su identidad a través de la comparación visual del rostro del asistente con la fotografía del documento respectivo, dejando como registro el listado de validación de identidad.</t>
  </si>
  <si>
    <t>C4 El profesional de la DAC lider de cursos pedagógicos,   verifica trimestralmente el cumplimiento del procedimiento de Cursos  Pedagógicos, con el fin de  Implementar los mecanismos de medición con respecto a la satisfacciónde los cursos pedagogicos, dejando como registro los formatos anexos al procedimiento PM04-PR01-Cursos Pedagógicos.</t>
  </si>
  <si>
    <t xml:space="preserve">C5 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</si>
  <si>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 xml:space="preserve">C6  El Profesional lider de exceptuados  de la Dirección de Atención al Ciudadano, Verifica mensualmente los documentos adjuntos a la solicitud para el para Trámite de Excepción Vehicular, en concordancia con los requisitos legales  conforme al tipo de excepción, dejando como registro la lista de chequeo correspondiente. </t>
  </si>
  <si>
    <t>R2 Posibilidad de obtener un beneficio económico por la prestación inadecuada de trámites y/o servicios a la ciudadanía, con el propósito de conseguir una rentabilidad propia o para un tercero.</t>
  </si>
  <si>
    <t xml:space="preserve">R3 Posibilidad de recibir dadivas en favor propio  o de un tercero   por el direccinamiento  de los indicadores de capcacidad financiera e indicadores de capacidad organizacional a favor de una empresa determinada
</t>
  </si>
  <si>
    <r>
      <t xml:space="preserve">C1 El subdirector financiero realiza permanentemente la asignación del profesional para la realización de la estructuración financiera, con el fin de validar y efectuar  la solicitud presentada, dejando como registro </t>
    </r>
    <r>
      <rPr>
        <sz val="11"/>
        <rFont val="Calibri"/>
        <family val="2"/>
        <scheme val="minor"/>
      </rPr>
      <t xml:space="preserve">memorando de asignación firmado por el Subdirector Financiera </t>
    </r>
  </si>
  <si>
    <t>C2 El profesional encargado de hacer la evaluación financiera en la Subdireccion Financiera realiza la verificación de los requisitos habilitantes financieros con base en la información reportada por los proponentes en el Registro Unico de Proponentes RUP, dejando como registro el PA03-IN13-F01 FORMATO VERIFICACION DE REQUISITOS FINANCIEROS HABILITANTES Y PA03-IN13-F02 FORMATO CONSOLIDADO INFORME DE REQUISITOS  FINANCIEROS HABILITANTES, firmados por el evaludor financiero y el Subdirector Financiero</t>
  </si>
  <si>
    <t>R7 Posibilidad de recibir dádivas de parte de un tercero debido a la pérdida total o parcial de expedientes de los Procesos Contravencionales ocasionando el entorpecimiento del proceso administrativo generando la nulidad y/o caducidad del mismo.</t>
  </si>
  <si>
    <t>R1 Posibilidad de obtener una dádiva o beneficio económico  por la aprobación de un estudio de tránsito  con el propósito de conseguir una rentabilidad propia o para un tercero.</t>
  </si>
  <si>
    <t>R1 Posibilidad de obtener una dádiva o beneficio económico  para adulterar o usar de manera inadecuada los sistemas de información y la información allí depositada de la entidad con el fin  favorecer a un tercero.</t>
  </si>
  <si>
    <t>R1 Posibilidad de obtener una dádiva o beneficio económico  por emitir un concepto tecnico de para adquisición de insfraestructura tecnologica (hardware y software) para  favorecer a un tercero.</t>
  </si>
  <si>
    <t>R1 Posibilidad de recibir dadivas por la manipulación inadecuada de  expedientes relacionados con multas o gestión de cobro por violación a las normas de transito y transporte  para favorecer a un tercero</t>
  </si>
  <si>
    <t>R1 Posibilidad de recibir dádivas por la manipulación inadecuada de la información de la base de datos alojada en el Gestor Documental para el beneficio propio o de un tercero</t>
  </si>
  <si>
    <t>R1 Posibilidad de obtener una dádiva o beneficio económico por la mala práctica en el desarrollo de la supervisión de contratos a cargo de la Subdirección Administrativa (combustible, papelería, transporte, mantenimiento de vehículos y locativo entre otros) con el fin de beneficiar a un tercero.</t>
  </si>
  <si>
    <t>C1 La Subdirectora Administrativa o quien ésta designe para el efecto, gestionará anualmente una socialización de la normativa anticorrupción aplicable dirigida a los funcionarios y colaboradores del la dependencia, para fortalecer los conocimientos en materia anticorrupción, minimizando la posibilidad de ocurrencia de hechos relacionados con corrupción, dejando como evidencia el listado de asistencia y la respectiva presentación.</t>
  </si>
  <si>
    <t xml:space="preserve">C2 El supervisor y el apoyo a la supervisión de la Subdirección Administrativa, realizará una reunión previa a la suscripción del acta de inicio de cada contrato de adquisición de bienes y servicios, con el fin de recordar las obligaciones en materia anticorrupción disminuyendo así el riesgo de que estas se materialicen, dejando como evidencia un acta de reunión. </t>
  </si>
  <si>
    <t>C3 La Subdirectora Administrativa o quien ésta designe para el efecto, sin excepción, deberá participar de las reuniones virtuales o presenciales que se llevan acabo con los contratistas, con el fin de realizar seguimiento a las obligaciones contractuales evitando la desviación del contrato, relacionados con actos de corrupción, levantando acta de dichas reuniones.</t>
  </si>
  <si>
    <t>C4 La Subdirectora Administrativa o quien ésta designe para el efecto, gestionará semestralmente una socialización del Código de Integridad dirigida a los funcionarios y colaboradores del la dependencia, para fortalecer los valores y principios, disminuyendo de esta manera la posibilidad de ocurrencia de hechos relacionados con corrupción, dejando como evidencia el listado de asistencia y la respectiva presentación.</t>
  </si>
  <si>
    <t>R1 Posibilidad de recibir dadivas por manipulación en la estructuración de requisitos habilitantes y/o evaluación, en procesos de selección y /o perfiles de contratistas en contratos de prestación de servicios.</t>
  </si>
  <si>
    <t>C2 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</si>
  <si>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r>
      <t>C1 El profesional abogado de procesos de selección en conjunto con el coordinador de procesos de selección  revisan permenentemente que  la completitud de los documentos de los estudios previos esten conformes con los requisitos establecidos en la normatividad vigente y</t>
    </r>
    <r>
      <rPr>
        <b/>
        <sz val="11"/>
        <color theme="1"/>
        <rFont val="Calibri"/>
        <family val="2"/>
        <scheme val="minor"/>
      </rPr>
      <t xml:space="preserve"> los lineamientos internos</t>
    </r>
    <r>
      <rPr>
        <sz val="11"/>
        <color theme="1"/>
        <rFont val="Calibri"/>
        <family val="2"/>
        <scheme val="minor"/>
      </rPr>
      <t>,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r>
  </si>
  <si>
    <t>C3 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</si>
  <si>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C4 El equipo evaluador en conjunto con el abogado designado evaluaran las propuestas presentadas con el fin de verificar que cumplan con los requisitos habilitantes y las normatividad aplicable para el proceso de selección, dejando como registro actas de reunión y/o correos electronicos con las observaciones presentadas (Todos los procesos)</t>
  </si>
  <si>
    <t>C5 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</si>
  <si>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t>SEGUIMIENTO 3A LINEA AGOSTO 2021</t>
  </si>
  <si>
    <t>RECOMENDACIONES</t>
  </si>
  <si>
    <t>A1 Realizar una circular interna o memorando, a los ordenadores del gasto, dando directricez con respecto a la necesidad de incuir aspectos relacionados con el codigo de ética en los memorandos de asignación del equipo estructurador y evaluador</t>
  </si>
  <si>
    <t>El profesional de la DRJ presento al Comité de Concilación los procesos a cargo, se generaron las fichas de los procesos presentados al comité de los meses de mayo, junio, julio y agosto de 2021.</t>
  </si>
  <si>
    <t>Baja cultura de control en los colaboradores de la Entidad frente a la implementación del manual de funciones, manual de trámites y servicios y código de integridad y  tipologías de actos de corrupción</t>
  </si>
  <si>
    <t>En relación con la acción se recomienda ejecutar las mismas dentro de las fechas definidas en la matriz</t>
  </si>
  <si>
    <r>
      <rPr>
        <b/>
        <sz val="11"/>
        <color theme="1"/>
        <rFont val="Calibri"/>
        <family val="2"/>
        <scheme val="minor"/>
      </rPr>
      <t>Acción</t>
    </r>
    <r>
      <rPr>
        <sz val="11"/>
        <color theme="1"/>
        <rFont val="Calibri"/>
        <family val="2"/>
        <scheme val="minor"/>
      </rPr>
      <t>: Se recomienda ejecutar las mismas dentro de las fechas definidas en la matriz</t>
    </r>
  </si>
  <si>
    <r>
      <rPr>
        <b/>
        <sz val="11"/>
        <color theme="1"/>
        <rFont val="Calibri"/>
        <family val="2"/>
        <scheme val="minor"/>
      </rPr>
      <t>Control:</t>
    </r>
    <r>
      <rPr>
        <sz val="11"/>
        <color theme="1"/>
        <rFont val="Calibri"/>
        <family val="2"/>
        <scheme val="minor"/>
      </rPr>
      <t xml:space="preserve"> El  control definido se viene ejecutando debida forma y con la periodicidad establecida, se aportaron como  evidencia  actas y registros de participación de la reuniones de seguimiento de los meses junio, julio y agosto. con respecto al mes de mayo se aporta solo la agenda programada. 
</t>
    </r>
    <r>
      <rPr>
        <b/>
        <sz val="11"/>
        <color theme="1"/>
        <rFont val="Calibri"/>
        <family val="2"/>
        <scheme val="minor"/>
      </rPr>
      <t>Accion</t>
    </r>
    <r>
      <rPr>
        <sz val="11"/>
        <color theme="1"/>
        <rFont val="Calibri"/>
        <family val="2"/>
        <scheme val="minor"/>
      </rPr>
      <t>. Se aporta como evidencia matriz legal con ultimo control de cambio de fecha 17/08/2021.</t>
    </r>
  </si>
  <si>
    <r>
      <rPr>
        <b/>
        <sz val="11"/>
        <color theme="1"/>
        <rFont val="Calibri"/>
        <family val="2"/>
        <scheme val="minor"/>
      </rPr>
      <t>En relacion con el control:</t>
    </r>
    <r>
      <rPr>
        <sz val="11"/>
        <color theme="1"/>
        <rFont val="Calibri"/>
        <family val="2"/>
        <scheme val="minor"/>
      </rPr>
      <t xml:space="preserve"> Se sugiere  que en las actas que se elaboran de los seguimientos contengan los analisis presentados con respecto a los fallos desfavorables y favorables, con el fin de determinar el cumplimiento a las lineas de defensa establecidas desde la DRJ.
</t>
    </r>
    <r>
      <rPr>
        <b/>
        <sz val="11"/>
        <color theme="1"/>
        <rFont val="Calibri"/>
        <family val="2"/>
        <scheme val="minor"/>
      </rPr>
      <t xml:space="preserve">En relación con la acción: </t>
    </r>
    <r>
      <rPr>
        <sz val="11"/>
        <color theme="1"/>
        <rFont val="Calibri"/>
        <family val="2"/>
        <scheme val="minor"/>
      </rPr>
      <t>Como recomendacion aportar como evidencia del trabajo que se realiza desde la DNC, mensualmente cen relación con los correos enviados a las areas para poner en conocimiento las normas expedidas y diligenciamiento de la matriz en caso de aplicarle a los procesos.</t>
    </r>
  </si>
  <si>
    <r>
      <rPr>
        <b/>
        <sz val="11"/>
        <color theme="1"/>
        <rFont val="Calibri"/>
        <family val="2"/>
        <scheme val="minor"/>
      </rPr>
      <t xml:space="preserve">Control: </t>
    </r>
    <r>
      <rPr>
        <sz val="11"/>
        <color theme="1"/>
        <rFont val="Calibri"/>
        <family val="2"/>
        <scheme val="minor"/>
      </rPr>
      <t>El  control definido se viene ejecutando debida forma y con la periodicidad establecida, correo de actualización de matriz legal  y revisión de actos emitidos</t>
    </r>
  </si>
  <si>
    <r>
      <t xml:space="preserve">Control: </t>
    </r>
    <r>
      <rPr>
        <sz val="11"/>
        <color theme="1"/>
        <rFont val="Calibri"/>
        <family val="2"/>
        <scheme val="minor"/>
      </rPr>
      <t xml:space="preserve">Ajustar la redacción del control por cuanto la misma no es tan clara, tener en cuenta la estructura definida por en la Guía para la administración del riesgo y el diseño de controles en entidades públicas - Versión 5 - Diciembre de 2020.
</t>
    </r>
  </si>
  <si>
    <r>
      <rPr>
        <b/>
        <sz val="11"/>
        <color theme="1"/>
        <rFont val="Calibri"/>
        <family val="2"/>
        <scheme val="minor"/>
      </rPr>
      <t>Control:</t>
    </r>
    <r>
      <rPr>
        <sz val="11"/>
        <color theme="1"/>
        <rFont val="Calibri"/>
        <family val="2"/>
        <scheme val="minor"/>
      </rPr>
      <t xml:space="preserve"> Ajustar la redacción del control por cuanto la misma no es tan clara, tener en cuenta la estructura definida por en la Guía para la administración del riesgo y el diseño de controles en entidades públicas - Versión 5 - Diciembre de 2020.
</t>
    </r>
  </si>
  <si>
    <r>
      <rPr>
        <b/>
        <sz val="11"/>
        <color theme="1"/>
        <rFont val="Calibri"/>
        <family val="2"/>
        <scheme val="minor"/>
      </rPr>
      <t xml:space="preserve">Control y Acción: </t>
    </r>
    <r>
      <rPr>
        <sz val="11"/>
        <color theme="1"/>
        <rFont val="Calibri"/>
        <family val="2"/>
        <scheme val="minor"/>
      </rPr>
      <t>Verificar las evidencias cargadas en la Onedrive, previo a su remisión con el fin de que correspondan al  periodo objeto de revisión y que  las mismas puedan ser consultadas.</t>
    </r>
  </si>
  <si>
    <t>El control se viene ejecutando dentro del periodo y en la forma en la cual fue diseñado, como evidencia de ello se adjuntan dos actas (marzo y junio de 2021) correspondiente al seguimiento trismestral realizado en realacion asignacion de perfiles, buen uso de la herramienta y posibles inconsistencias.</t>
  </si>
  <si>
    <r>
      <rPr>
        <b/>
        <sz val="11"/>
        <color theme="1"/>
        <rFont val="Calibri"/>
        <family val="2"/>
        <scheme val="minor"/>
      </rPr>
      <t xml:space="preserve">Control: </t>
    </r>
    <r>
      <rPr>
        <sz val="11"/>
        <color theme="1"/>
        <rFont val="Calibri"/>
        <family val="2"/>
        <scheme val="minor"/>
      </rPr>
      <t xml:space="preserve">El control se encuentra ejecutado  en la forma y con la periodicidad definida. Sin embargo en las evidencias aportadas no se encontrararon los requerimiento (correo electronico), solo se aportaron los  correo de respuesta por parte de la ETB
</t>
    </r>
    <r>
      <rPr>
        <b/>
        <sz val="11"/>
        <color theme="1"/>
        <rFont val="Calibri"/>
        <family val="2"/>
        <scheme val="minor"/>
      </rPr>
      <t>Acción:</t>
    </r>
    <r>
      <rPr>
        <sz val="11"/>
        <color theme="1"/>
        <rFont val="Calibri"/>
        <family val="2"/>
        <scheme val="minor"/>
      </rPr>
      <t xml:space="preserve"> La acción quedo establecida  con una  periodicidad semestral , sin embargo no fue posible verificar su cumplimiento dado que los soportes  no permitieron su consulta, arrojaban codigos dañados. El unico soporte que se pudo verificar coresponde a una agenda del mes de abril, y una reinduccion programada para el mes de enero ,  los cuales no corresponde al periodo a reportar.</t>
    </r>
  </si>
  <si>
    <r>
      <rPr>
        <b/>
        <sz val="11"/>
        <color theme="1"/>
        <rFont val="Calibri"/>
        <family val="2"/>
        <scheme val="minor"/>
      </rPr>
      <t>Acción:</t>
    </r>
    <r>
      <rPr>
        <sz val="11"/>
        <color theme="1"/>
        <rFont val="Calibri"/>
        <family val="2"/>
        <scheme val="minor"/>
      </rPr>
      <t xml:space="preserve"> No es coherente la fecha de ejecución con la definida en la acción por cuanto esta se quedo establecida  semestralmente.</t>
    </r>
  </si>
  <si>
    <t>De acuerdo con las evidencias aportadas, el control se ejecuta en debida forma.</t>
  </si>
  <si>
    <r>
      <rPr>
        <b/>
        <sz val="11"/>
        <color theme="1"/>
        <rFont val="Calibri"/>
        <family val="2"/>
        <scheme val="minor"/>
      </rPr>
      <t xml:space="preserve">Acción: </t>
    </r>
    <r>
      <rPr>
        <sz val="11"/>
        <color theme="1"/>
        <rFont val="Calibri"/>
        <family val="2"/>
        <scheme val="minor"/>
      </rPr>
      <t>Dar cumplimiento con la periodicidad definida y con la acción establecida dentro de la matriz.</t>
    </r>
  </si>
  <si>
    <r>
      <rPr>
        <b/>
        <sz val="11"/>
        <color theme="1"/>
        <rFont val="Calibri"/>
        <family val="2"/>
        <scheme val="minor"/>
      </rPr>
      <t xml:space="preserve">Control: </t>
    </r>
    <r>
      <rPr>
        <sz val="11"/>
        <color theme="1"/>
        <rFont val="Calibri"/>
        <family val="2"/>
        <scheme val="minor"/>
      </rPr>
      <t xml:space="preserve">El  control definido se viene ejecutando debida forma y con la periodicidad  establecida, se aportaron como  evidencia  las  fichas de los comites de conciliación de las sesiones realizadas durante los  meses mayo, junio, junio , julio y agosto.
</t>
    </r>
    <r>
      <rPr>
        <b/>
        <sz val="11"/>
        <color theme="1"/>
        <rFont val="Calibri"/>
        <family val="2"/>
        <scheme val="minor"/>
      </rPr>
      <t>Accion</t>
    </r>
    <r>
      <rPr>
        <sz val="11"/>
        <color theme="1"/>
        <rFont val="Calibri"/>
        <family val="2"/>
        <scheme val="minor"/>
      </rPr>
      <t>. Se aporta como evidencia correo del 27/08/2021, con  la programación de la socialización del codigo de integridad , pero la misma no se ejecuto en la fecha definida en la matriz.</t>
    </r>
  </si>
  <si>
    <r>
      <t>Verificar que las evidencias del control y la accion correspondan a las establecidas en el diseño, asi mismo, remitir en su totalidad los soportes del control, teniendo teniendo en cuenta que la periodicidad se determino permanente</t>
    </r>
    <r>
      <rPr>
        <i/>
        <sz val="11"/>
        <color theme="1"/>
        <rFont val="Calibri"/>
        <family val="2"/>
        <scheme val="minor"/>
      </rPr>
      <t xml:space="preserve"> (suscribir el acuerdo de confidencialidad con los colaboradores de la oficina,). 
</t>
    </r>
    <r>
      <rPr>
        <sz val="11"/>
        <color theme="1"/>
        <rFont val="Calibri"/>
        <family val="2"/>
        <scheme val="minor"/>
      </rPr>
      <t>Fortalecer la gestión documental, de tal manera que la evidencia aportada permita validar de manera integral la implementación del control y la accion.</t>
    </r>
  </si>
  <si>
    <t xml:space="preserve">Seguir manteniendo la ejecucion del control y la accion conforme a su diseño, lo cual  demuestra su efectividad,  contribuyendo a una adecuada mitigación del riesgo.  </t>
  </si>
  <si>
    <t>C2 El control se evidencio a traves de imágenes de la bitacora "Registro libro de control movimientos porteria" de la emprea de vigilancia correspondiente a los meses de julio y agosto de las sedes Casa 21 y Puente Aranda, en las cuales no se han reportado novedades. 
De acuerdo con los soportes suministrados se evidenció que el control se ejecutó como fue diseñado demostrando su efectividad,  situacion que contribuyó mitigar la materializacion del evento potencial identificado.</t>
  </si>
  <si>
    <t xml:space="preserve">Suministrar las evidencias correspondientes, toda vez que no se adjuntaron para el control  los informes mensuales, relacionados con un reporte de todos los cambios y accesos que realizaron los usuarios administradores del Gestor Documental por debajo de la base de datos, con el fin de detectar anomalías en los accesos de los usuarios. </t>
  </si>
  <si>
    <t>Seguir manteniendo la ejecucion del control conforme a su diseño, lo cual  demuestra su efectividad,  contribuyendo a una adecuada mitigación del riesgo.  Con relacion a la accion se debe replantear esta toda vez que corresponde al mimso control C1.</t>
  </si>
  <si>
    <t>Adjuntar la totalidad de evidencias que den cuenta de la ejecucion del control que para este control corresponden a las actas de inicio y actas de reunion de los contratos suscritos por la SA;  el cual, debe ejecutarse de manera consistente, de tal forma que se pueda mitigar el riesgo.</t>
  </si>
  <si>
    <t>Suministrar las evidencias que correspondan al control diseñado, toda vez que no se pudo verificar su efectividad,  por lo tanto el control debe ejecutarse de manera consistente, de tal forma que se pueda mitigar el riesgo identificado.</t>
  </si>
  <si>
    <t>NA</t>
  </si>
  <si>
    <t>Seguir manteniendo la ejecucion de los controles conforme a su diseño, lo cual  demuestra su efectividad  al  ejecutarse de manera consistente, de tal forma que estos han contribuido a mitigar adecuadamente el riesgo identificado.</t>
  </si>
  <si>
    <t>C3 En la ODC se llevo acabo Cesion del contrato 2021-1774, y que en la justificacion de cesion se establecio que el cesionario cumple con el perfil requerido en los estudios previos del Contrato de Prestación de Servicios No. 2021-1714,  asi las cosas, se evidencia que el control se ejecutó como fue diseñado demostrando su efectividad, lo cual contribuye a una adecuada mitigación del riesgo.
C4 De acuerdo con el control establecido, los responsables allegan  copia de memorando 20211600121743 y 20211600123033 en los cuales se remite la documentación en archivo comprimido, del cesionario del contrato No. 2021-1714. por lo anterio, se evidencia que el control se ejecutó como fue diseñado demostrando su efectividad, lo cual contribuye a una adecuada mitigación del riesgo.</t>
  </si>
  <si>
    <t xml:space="preserve">La Direccion de Gestion de Cobro verifica los requisitos habilitantes de forma permanentemente para procesos de selección utilizando los pliegos definidos por Colombia Compra Eficiente, aportando como evidencia los pantallazos de Colombia Compra Eficiente tanto para los documentos (estudios previos) como las cuentas de cobro de los contratistas  de la DGC
 *Se anexa evidencia sobre el cumplimiento de la normatividad en la construcción de los estudios previos por parte de la DNC.
 *Para los meses de mayo, junio, julio y agosto no se han llevado a cabo procesos de contratación por parte de la Dirección de Representación Judicial. </t>
  </si>
  <si>
    <t xml:space="preserve">La Direccion de Gestion de Cobro verifica los requisitos habilitantes de forma permanentemente para procesos de selección  realizando la creacion y/o desarrollo de  los documentos. Se aporta como evidencia dos estudios previos que se realizaron en la DGC , como las cuentas de cobro de los contratistas  de la DGC
*Para los meses de mayo, junio, julio y agosto no se han llevado a cabo procesos de contratación por parte de la Dirección de Representación Judicial. </t>
  </si>
  <si>
    <t xml:space="preserve">La Direccion de Gestion de Cobro verifica que se cumplan con los requisitos habilitantes y las normatividad aplicable para el proceso de selección, aportando como evidencia correos electronicos con las observaciones realizadas por la DGC para los contratistas que aspiran a firmar  contrato.
*Para los meses de mayo, junio, julio y agosto no se han llevado a cabo procesos de contratación por parte de la Dirección de Representación Judicial. </t>
  </si>
  <si>
    <t>C1 Conforme lo reportado por los responsables, se adjunto memoria de seguimiento Gestión Documental del mes de agosto, mes en el que se implemento   reuniones mensuales para verificar el avance de la organización de los expedientes de cobro coactivo y transporte publico,  ademas de presentaciones de los meses de julio y agosto del seguimiento de gestion documental en la SGJ, su estado de avance a la fecha;  asi las cosas se observo que el control se ejecuto conforme su diseño, contribuyendo a la mitigacion del evento potencial identificado.
A1 Asi mismo, la accion planteada se observo presentacion del seguimiento semestral sobre la organización de archivos en toda la entidad del antes y despues, con la cual se verifica su efectividad por la adecuada disposicion de los archivos.</t>
  </si>
  <si>
    <t xml:space="preserve">C1 Los responsables suministraron como evidencia archivos excel de ESTADISTICA - TRANSACCIONES POR USUARIO, correspondiente a 7 servidores, no obstante, esta información no corresponde a la establecida como evidecia que es "Informe" con periodicidad mensual. por lo anterior no se ha ejecutado el control conforme se diseño, toda vez que se determino como registro los informes de ejecución y gestión. lo cual genera incertidumbre respecto de la materializacion del riesgo.
A1 Con respecto a la accion, de acuerdo con lo remitido por los responsables,  para el periodo del reporte no aplicó la realización de capacitación  porque actualmente están los mismos usuarios del inicio de implementación de Orfeo. </t>
  </si>
  <si>
    <t>C1 La evidencia aportada corresponde al a presentacion de NORMATIVA ANTICORRUPCIÓN SGC - SA del llevada a cabo el 27 de agosto con la participacion de 14 servidores de la SA. por lo anterior, se observo que el control se ejecuto conforme su diseño, contribuyendo a la mitigacion del evento potencial identificado.
A1 Asi mismo, la accion planteada corresponde al control No 1 por lo que se recomienda identificar de ser necesario una accion que permita reducir el riesgo.</t>
  </si>
  <si>
    <r>
      <t xml:space="preserve">C2 Los responsables aportaron: Acta reunión de inicio contrato 2021-2229 del 24-08-2021, contrato 2021-2089 del 23-07-2021 y contrato 2021-2191 del 24-08-2021, dentro de las cuales entre otros temas, se realiza presentación en materia anticorrupción y transparencia.  
No obstante, de acuerdo con el listado de contratos suscritos en los meses de julio y agosto por parte d ela SA no se remitio evidencia del acta de inicio y acta de reunion inicio contrato para los procesos: 2021-2130, 2021-2131, 2021-2132, 2021-2091, 2021-2164, 2021-2250 y 2021-2230.
Por lo anterior, se evidencian debilidades en cuanto al suministro de evidencias lo cual genera incertidumbre de la efectividad del control, el cual  debe ejecutarse de manera consistente, de tal forma que se pueda mitigar el riesgo, teniendo en cuenta que el control se refiere a: </t>
    </r>
    <r>
      <rPr>
        <i/>
        <sz val="11"/>
        <color theme="1"/>
        <rFont val="Calibri"/>
        <family val="2"/>
        <scheme val="minor"/>
      </rPr>
      <t xml:space="preserve"> realizará una reunión previa a la suscripción del acta de inicio de cada contrato de adquisición de bienes y servicios, con el fin de recordar las obligaciones en materia anticorrupción disminuyendo así el riesgo de que estas se materialicen,</t>
    </r>
    <r>
      <rPr>
        <sz val="11"/>
        <color theme="1"/>
        <rFont val="Calibri"/>
        <family val="2"/>
        <scheme val="minor"/>
      </rPr>
      <t>.</t>
    </r>
  </si>
  <si>
    <t>C3 Se adjunto como evidencia de la ejecucion del control: Listado de contratos suscritos en los meses de julio y agosto, asi como patallazo de correo, en el cual la SA menciona que se deben adelantar las reuuniones de inicio y seguimiento  a los contratos suscritos, no obstante estos no correponden a la evidencia del control que es un acta de las reuniones virtuales o presenciales que se llevan acabo con los contratistas. Por lo anterior no fue posible evidneciar la efectividad del control.</t>
  </si>
  <si>
    <t>C4 El control se ejecutara en el mes de octubre</t>
  </si>
  <si>
    <t>Fortalecer la gestión documental de tal manera que los documentos aportados como evidencia, cumplan en su diligenciamiento con lo establecido en  el Instructivo para la elaboración de documentos del Sistema de Gestión Distrital de la Secretaría Distrital de Movilidad PE01-PR04-IN01 y estén debidamente suscritos.
Teniendo en cuenta que no se ejecutó la acción adicional se recomienda revisar la pertinencia de reprogramar para el II semestre de la vigencia.
Se recomienda fortalecer el ejercicio de  reporte de avance por parte de la primera línea de defensa, de tal manera que lo registrado corresponde a lo ejecutado y no al control en si y  que permita  identificar las excepciones o desviaciones que se hayan podido presentar durante el periodo evaluado.
Fortalecer los controles respecto a la verificación de las evidencia aportadas, lo anterior en razón a que se aporta un soporte que se encuentra fuera del periodo evaluado (formato PM0-PR03-F03 Abril 2021)</t>
  </si>
  <si>
    <t>De acuerdo a la verificación realizada a la evidencia aportada, correspondiente al memorando con radicado SS 20213110102123 de fecha 18/05/2021, así como lo registrado en el Acta de entrega y recibo de señales de tránsito retiradas en vía (Código PM02-PR09-F02) de fecha 10/05/2021  en el cual se identifica de manera detallada el estado de las señales, la causal de retiro, la opción de reutilización, entre otras;  se evidencia que se ha implementado de manera eficaz y efectiva el control.</t>
  </si>
  <si>
    <t>Se recomienda fortalecer el ejercicio de  reporte de avance por parte de la primera línea de defensa, de tal manera que lo registrado corresponde a lo ejecutado y no al control en si y  que permita  identificar las excepciones o desviaciones que se hayan podido presentar durante el periodo evaluado.</t>
  </si>
  <si>
    <t xml:space="preserve">Se aporta como evidencia los Informes de visita (Código PM02-PR06-F01) correspondiente a las siguientes localidades y contratos:
* Usme, Ciudad Bolívar y Antonio Nariño: Contrato 2019-1781. Fecha de visita 17/06/2020
* Suba: Contrato 2019-1780. Fecha de visita 27/04/2021
* Kennedy: Contrato 2019-1781. Fecha de visita 20/05/2021
* San Cristóbal: Contrato 2019-1781. Fecha de visita 21/05/2021
* Los Cedros: Contrato 2019-1780. Fecha de visita 27/06/2021
* Puente Aranda: Contrato 2019-1783. Fecha de visita 28/06/2021
Así como:
* Radicado 20213112526421 de fecha 30/04/2021, relacionado con el requerimiento por Garantías de Señalización implementadas Contrato 2019-1780
* Radicado 20213113869201 de fecha 27/05/2021, relacionado con el requerimiento por Garantías de Señalización implementadas Contrato 2019-1781
En lo registrado por la 1a. línea de defensa en su ejercicio de reporte no se identifica cuales son los contratos integrales sobre los cuales se implementa el control, de tal manera que pueda garantizarse que el control se esta aplicando de manera integral.
Conforme lo señalado anteriormente  no es posible validar la efectividad del control. 
</t>
  </si>
  <si>
    <t>Se recomienda fortalecer el ejercicio de  reporte de avance por parte de la primera línea de defensa, de tal manera que lo registrado corresponde a lo ejecutado y no al control en si y  que permita  identificar las excepciones o desviaciones que se hayan podido presentar durante el periodo evaluado.
Identificar en el reporte de avance, los contratos integrales a que se hace referencia en el control establecido, de tal manera que pueda identificarse de manera clara si se ha implementado en para cada uno de ellos.
Fortalecer los controles respecto a la verificación de las evidencia aportadas, lo anterior en razón a que se aporta un soporte que se encuentra fuera del periodo evaluado (Usme, Ciudad Bolívar y Antonio Nariño: Contrato 2019-1781. Fecha de visita 17/06/2020)</t>
  </si>
  <si>
    <t xml:space="preserve">La evidencia aportada corresponde a la gestión realizada en mayo y junio,  no se aporta la gestión adelantada en julio y agosto.  
De igual forma y si bien la evidencia da cuenta de la evaluación de las condiciones técnicas mínimas para priorizar y semaforizar las intersecciones solicitadas, no es posible identificar si los soportes allegados corresponden a la totalidad de las solicitudes recibidas en el periodo evaluado.
Conforme lo señalado anteriormente  no es posible validar la efectividad del control.
</t>
  </si>
  <si>
    <t xml:space="preserve">Se recomienda fortalecer el ejercicio de  reporte de avance por parte de la primera línea de defensa, de tal manera que lo registrado corresponde a lo ejecutado y no al control en si y  que permita  identificar las excepciones o desviaciones que se hayan podido presentar durante el periodo evaluado.
</t>
  </si>
  <si>
    <t>De acuerdo a la verificación de los soportes que dan cuenta de la ejecución del control establecido se evidencian las siguientes oportunidades de mejora:
* El formato PM0-PR03-F03 Abril 2021 no viene diligenciado en todos sus campos, específicamente el campo correspondiente al nombre del profesional universitario y/o especializado de la DCTT. El  formato no viene firmado por las partes.
* El formato PM0-PR03-F03 Junio 2021 no se encuentra firmado por el Subdirector Técnico de Señalización.
Los documentos presentados como evidencia no señalan posibles inconsistencias.
Adicional a lo expuesto anteriormente y teniendo en cuenta que no es claro  si los soportes presentados corresponden a la totalidad de las solicitudes allegadas en el periodo evaluado, no es posible validar la efectividad del control. 
Respecto a la acción adicional, si bien se aportan pantallazos de la convocatoria, la presentación realizada y matrices en Excel relacionadas con el formato de socialización y el mapa de riesgos, no se aporta lo registrado como evidencia respecto a la lista de asistencia. De igual manera la presentación aportada corresponde a una jornada de socialización de Ingreso a Contratistas enfocada a la Subdirección de Señalización, en la cual no se identifica que se hayan tocado los temas descritos en la acción: "Código de  Integridad y las políticas antisoborno ". Es importante señalar también que el documento Excel SIG-mapa de riesgo (2021-04-21 09 03 resultados de encuesta evidencia una medición de aprehensión de conocimiento genérica que no permite validar de manera puntual si lo presentado tuvo recordación entre los participantes en la jornada de capacitación.</t>
  </si>
  <si>
    <t>Sin observaciones</t>
  </si>
  <si>
    <t>La evidencia aportada corresponde a la matriz Excel SEGUIMIENTO DE CORRESPONDENCIA, lo cual no es coherente con la EVIDENCIA DEL CONTROL definida ni con el registro identificado en la descripción del control.
De igual forma de la verificación realizada a los campos establecidos en la matriz antes señalada no se identifica de manera como se implementa el control de verificar permanentemente los requisitos para solicitud de Copia de IPAT´s de acuerdo con lo establecido en la guía de tramites y servicios para el suministro de copia de informes de accidentes, conforme a la solicitud allegada .</t>
  </si>
  <si>
    <t>Fortalecer la gestión documental de tal manera que los documentos aportados como evidencia, cumplan lo establecido en el campo EVIDENCIA DEL CONTROL.
Articular cual es la evidencia a presentar tanto en el campo anteriormente señalado como en la descripción del control</t>
  </si>
  <si>
    <t xml:space="preserve">La evidencia aportada corresponde a los correos electrónicos de entrega de los Certificados de Confiablidad de:
SCTT: Mayo a Agosto
Semaforización: Mayo a Agosto
SGV: Mayo y Junio
Conforme lo anterior se observa que no se  implementó de manera integral el control por cuanto si bien se aportan correos electrónicos con los cuales se remiten los certificados, en el campo EVIDENCIA DEL CONTROL  y en la descripción del control se establece que la evidencia es el Certificado.
Adicionalmente se observa que la SGV no gestionó el certificado para los meses de julio y agosto, la SPMT no aporta ningún certificado, al igual que los directores; tal como se establece en la descripción del control.
Conforme lo anteriormente señalado no es posible evaluar la efectividad del control
</t>
  </si>
  <si>
    <t xml:space="preserve">Fortalecer la gestión documental de tal manera que los documentos aportados como evidencia, cumplan lo establecido en el campo EVIDENCIA DEL CONTROL.
Documentar de manera integral la ejecución del control conforme lo formulado
</t>
  </si>
  <si>
    <t>La evidencia aportada corresponde a la gestión realizada entre mayo y agosto de 2021 tanto para PMT de obras como de eventos;  y en términos generales corresponde a lo reportado por la 1a. Línea de defensa como avance de la gestión.
Conforme a lo observado en los soportes allegados, se evidencia que se ha implementado de manera eficaz y efectiva el control.
Respecto a la ejecución de la acción adicional se allega la presentación y la lista de asistencia conforme lo establecido. En la presentación se evidencia la incorporación en el  contenido el tema relacionado con el Código de Integridad. Se aporta adicionalmente la gestión adelantada en la participación de la Senda de la Integridad y el Bingo de la Integridad.</t>
  </si>
  <si>
    <t>La evidencia aportada corresponde a la gestión realizada entre mayo y agosto de 2021 tanto para PMT de obras como de eventos;  y en términos generales corresponde a lo reportado por la 1a. Línea de defensa como avance de la gestión.
Conforme a lo observado en los soportes allegados, se evidencia que se ha implementado de manera eficaz y efectiva el control.
Respecto a la ejecución de la acción adicional se allega la matriz Excel donde se identifica  la muestra seleccionada así como los documentos que dan cuenta de la respuesta a los requerimientos seleccionados.</t>
  </si>
  <si>
    <t>Conforme la evidencia aportada:
* PRM Plaza las Flores (Aprobación y Lista de chequeo) - 29/06/2021
* EDAU CDA Moto Pits (Aprobación y Lista de chequeo) - 26/07/2021
* EDAU CDA Automas (Aprobación y Lista de chequeo) - 19/08/2021
* EDAU CDA Revimotos (Observaciones y Lista de chequeo) - 26/08/2021
Si bien se aporta  una muestra aleatoria correspondiente al 10% de los  conceptos de estudios de tránsito gestionados durante el periodo evaluado, de lo observado en las evidencias allegadas se observa que se viene implementando el control; no obstante no se identifica de manera clara la trazabilidad sobre aquellos conceptos que presentaron observaciones por lo cual no es posible garantizar la efectividad del control.
Respecto al control adicional se aporta como evidencia la presentación en la cual se abordan temas como el Código de Integridad,  la Política de Conflicto de Intereses y la Política Antisoborno; así como la lista de asistencia de la jornada llevada a cabo el 07/05/2021, con lo cual se evidencia la ejecución integral de lo formulado.</t>
  </si>
  <si>
    <t>Se recomienda ampliar la muestra aportada como evidencia de tal manera que se pueda evaluar de manera integral la implementación del control, así como priorizar aquellos conceptos que han presentado observaciones de tal forma que pueda garantizarse la efectividad del control</t>
  </si>
  <si>
    <t>Si bien se registra avance respecto a la ejecución de los controles 2 y 4, en el repositorio de evidencias no se cargan los soportes que dan cuenta de lo reportado.
Respecto a los soportes de ejecución del control 3, se evidencian dos documentos estudios previos, sin que se pueda determinar si los dos procesos dan cuenta de la ejecución integral del control para el periodo evaluado.</t>
  </si>
  <si>
    <t>Se recomienda fortalecer el ejercicio de  reporte de avance por parte de la pimera linea de defensa, de tal manera que lo registrado corresponde a lo ejecutado  e identifique las excepciones o desviaciones que se hayan podido presentar durante el periodo evaluado.</t>
  </si>
  <si>
    <t xml:space="preserve">Si bien se registra avance respecto a la ejecución de los controles 2 y 4, en el repositorio de evidencias no se cargan los soportes que dan cuenta de lo reportado.
Respecto a los soportes de ejecución del control 3, se evidencian cinco documentos estudios previos, sin que se pueda determinar si los 5  procesos dan cuenta de la ejecución integral del control para el periodo evaluado. </t>
  </si>
  <si>
    <t>Se aporta como evidencia los estudios previos de 11 procesos contractuales, en  los cuales se estalecen los requisitos de contratación. De acuerdo a la evidencia allegada se observa que de manera general se cumple con lo formulado respecto al control 3</t>
  </si>
  <si>
    <t>Sin observaciones.</t>
  </si>
  <si>
    <r>
      <t xml:space="preserve">Las evidencias aportadas corresponden a 9 acuerdos de confidencialidad con los colaboradores de la oficina, no obstante en el Acta No 7 del mes de julio se menciona que Andrés Felipe Jaimes García, ingresó el 1 de julio 2021 a formar parte del equipo de la OCD, de quien no se evidencio acuerdo de confidencialidad, los cuales se subieron a la carpeta de acciones.  Por lo anterior, se evidencio debilidades en la ejecucion del control, toda vez que no se cumple con la periodicidad establecida, ademas de no contar con la totalidad de los acuerdos firmados. 
De otra parte, las evidencias de la acción no corresponde a la diseñada, toda vez que se establecio: </t>
    </r>
    <r>
      <rPr>
        <i/>
        <sz val="11"/>
        <color theme="1"/>
        <rFont val="Calibri"/>
        <family val="2"/>
        <scheme val="minor"/>
      </rPr>
      <t xml:space="preserve">realizar charlas enfocadas en el impacto que se generaría, frente vulneración de la clausulas de confidencialidad una vez al año, para los colaboradores de la OCD., </t>
    </r>
    <r>
      <rPr>
        <sz val="11"/>
        <color theme="1"/>
        <rFont val="Calibri"/>
        <family val="2"/>
        <scheme val="minor"/>
      </rPr>
      <t xml:space="preserve"> y se dispuso como evidencia copia de actas del equipo de trabajo de los meses de julio y agosto en las cuales dentro del orden del dia se describe </t>
    </r>
    <r>
      <rPr>
        <i/>
        <sz val="11"/>
        <color theme="1"/>
        <rFont val="Calibri"/>
        <family val="2"/>
        <scheme val="minor"/>
      </rPr>
      <t xml:space="preserve">socialización de los riesgos de gestión, soborno y corrupción, se informa que a la  fecha no se ha materializado ninguno de los riesgos reportados por la OCD.l, </t>
    </r>
    <r>
      <rPr>
        <sz val="11"/>
        <color theme="1"/>
        <rFont val="Calibri"/>
        <family val="2"/>
        <scheme val="minor"/>
      </rPr>
      <t>actividad que no esta enfocada a la accion propuesta.</t>
    </r>
    <r>
      <rPr>
        <i/>
        <sz val="11"/>
        <color theme="1"/>
        <rFont val="Calibri"/>
        <family val="2"/>
        <scheme val="minor"/>
      </rPr>
      <t xml:space="preserve">
</t>
    </r>
    <r>
      <rPr>
        <sz val="11"/>
        <color theme="1"/>
        <rFont val="Calibri"/>
        <family val="2"/>
        <scheme val="minor"/>
      </rPr>
      <t>Por lo anteriormente descrito, no se puede verificar la efectividad de la accion, toda vez que la evidencia suministrada no corresponde a la diseñada.</t>
    </r>
  </si>
  <si>
    <t>Se adjunta como evidencia Actas de Reparto Nos 022-023-024-025-026-027-028-029 de 2021 las cuales se determina la entregan, recibo y reparto de quejas e informes por la aplicación de ORFEO, asi mismo, actas del Comite Primario No. 7 y 8 de los meses de julio y agosto respectivamente, relacionadas con el Seguimiento y Compromisos OCD. asi las cosas se observo que el control se ejecuto conforme su diseño, contribuyendo a la mitigacion del evento potencial identificado.
Igualmente, la evidencia de la accion ejecutada corresponde a pantallazo de  base de datos en la cual se observo el control de asignaciones,contribuyendo a la mitigacion del riesgo y evitar la materializacion de hechos de corrupción.</t>
  </si>
  <si>
    <t>Se adjunta como evidencia Actas de Reparto Nos 022-023-024-025-026-027-028-029 de 2021 las cuales se determina la entregan, recibo y reparto de quejas e informes por la aplicación de ORFEO, no obstante estas solo cuentan con la firma de la Jefe Oficina de Control Disciplinario,asi mismo, en la base de datos se observo el control de asignaciones, asi las cosas se observo que el control se ejecuto conforme su diseño, contribuyendo a la mitigacion del riesgo y no materializacion del evento potencial identificado.
Con respecto a la accion se remitieron listados de asistencia, que para el mes de julio tuvo una participacion de 75 servidores y para agosto 13 personas a quienes se capacitó en temas disciplinarios y soborno. Es por esto que la accion se ejecuto de acuerdo con su diseño, contribuyendo a la mitigacion del riesgo y evitar la materializacion de hechos de corrupción.</t>
  </si>
  <si>
    <t xml:space="preserve">Ejecutar la accion adicional, conforme a la periodicidad definida en su diseño, para poder determinar su efectividad,  contribuyendo a una adecuada mitigación del riesgo.  </t>
  </si>
  <si>
    <t>C1. Se dispuso en la carpeta de evidencias: Carpeta "Correo de Activacion de usuarios" que contiene la trazabilidad de tramite para 5 usuarios durante los meses de julio y agosto; archivo excel "Base activación usuarios julio-agosto" y documento word "H.V RC1 C1" con lo cual se evidencia la aplicacion del control de acuerdo con su diseño.
Para la Acción Adicional, se dispusieron 2 carpetas: 1-Servicios (contiene;  1- Febrero, 2-Junio y 3-Agosto, cada una de ellas contiene Acta Riesgos Servicios y Acta PAAC Servicio) y 2-MIPG-servicio (contiene tres Actas de seguimiento Plan de Adecuacion MIPG Febrero, Abril y Junio). Los documentos dispuestos, no coinciden plenamente con la fecha de ejecucion definida  (mayo, junio, julio y agosto)</t>
  </si>
  <si>
    <t xml:space="preserve">C2: Se allega documento word "H.V RC2 C2" donde se describe gestion relacionada con el riesgo definido. Tambien se dispusieron 3 documentos PDF, denominados 1.Acta Seguimiento Abril 2021,  2. Acta Seguimiento Mayo 2021 y 3. Acta Seguimiento Julio 2021. Se evidencia la aplicacion del control de acuerdo con su diseño.
</t>
  </si>
  <si>
    <t>C1: Se allega documento word "H.V RC2 C1" donde se describe gestion relacionada con el riesgo definido. Tambien se dispusieron 2 documentos PDF, denominados 1.Informe de denuncias mayo - junio 2021 y 2.Solicitud denuncias julio - agosto 2021, mediante los cuales se informa por correo a la oficina de control disciplinario, para lo de su competencia. Se evidencia la aplicacion del control de acuerdo con su diseño.
Para la Acción Adicional, se dispusieron 2 carpetas: 1-Racionalizacion de tramites (contiene 3 carpetas:  1- Febrero, 2-Junio y 3-Agosto, cada una de ellas contiene Acta Riesgos tramites y Acta PAAC tramites) y 2-MIPG-Racionalizacion de tramites (contiene tres Actas de seguimiento Plan de Adecuacion MIPG Febrero, Abril y Junio). Los documentos dispuestos, no coinciden plenamente con la fecha de ejecucion definida  (mayo, junio, julio y agosto).</t>
  </si>
  <si>
    <t xml:space="preserve">Para el Control 2, se dispuso en la carpeta de evidencias: documento word "H.V RC1 C2" donde se describe gestion relacionada con el riesgo definido. Tambien se dispusieron 8 documentos PDF, denominados Certificado de Confiabilidad, para cada mes de enero a agosto de 2021. Se evidencia la aplicacion del control de acuerdo con su diseño; sin embargo se dispone información de periodos anteriores.
</t>
  </si>
  <si>
    <t xml:space="preserve">C3: Se allega documento word "H.V RC2 C3" donde se describe gestion relacionada con el riesgo definido. Tambien se dispuso 1 carpeta denominada: PM04-PR01-F01  "Planilla de Asistencia", la cual contiene 6 subcarpetas por cada punto donde se presta el servicio y en cada una de ellas Se anexan los listados de registro de asistencia mensual para los puntos de atención donde se presta el trámite de cursos pedagógicos por infracción a las normas de tránsito; los meses que no estén incluidos en algunos puntos se debe por el cierre dada la emergencia sanitaria del COVID 19 y las manifestaciones del Paro nacional.  Se evidencia la aplicacion del control de acuerdo con su diseño.
</t>
  </si>
  <si>
    <t xml:space="preserve">C4: Se allega documento word "H.V RC2 C4" donde se describe gestion relacionada con el riesgo definido. Tambien se dispuso 2 carpetas denominadas: 1."Primer trimestre 2021" y 2."Segundo trimestre 2021" , cada carpeta contiene la base de datos de la encuesta de satisfacción y el informe de satisfaccion, bien sea del del 1er y 2do trimestre.  Se evidencia la aplicacion del control de acuerdo con su diseño.
</t>
  </si>
  <si>
    <t xml:space="preserve">C6: Se allega documento word "H.V RC2 C6" donde se describe gestion relacionada con el riesgo definido y las actividdes adelantadas, relacionando datos de gestión. Tambien se dispuso 5 carpetas correspondientes a los meses de abril a agosto; en cada una de ellas se encuentran las bases de daos de las solicitudes radicadas en ORFEO y la evidencia de los activos SIMUR.  Se evidencia la aplicacion del control de acuerdo con su diseño.
</t>
  </si>
  <si>
    <t>En la carpeta dispuesta el proceso dispuso de dos carpetas: Control 2 (si aplica) y  Control 3. En cada una de ellas se encuentra carpeta denominada "Estudios previos Persona Natural mayo a agosto" y allí reposan los archivos PDF con dicha informacion. Para el Control 4, no se dispuso información. Si bien se evidencia aplicaci{on de los controles 2 y 3, no se informa nada respecto al control 4.</t>
  </si>
  <si>
    <t xml:space="preserve">Se recomienda fortalecer el ejercicio del   reporte de avance para todos los controles, así en el perido de seguimiento no se haya presentado ejecución. </t>
  </si>
  <si>
    <t>En la carpeta dispuesta el proceso dispuso de tres carpetas: Control 2 (si aplica) ,  Control 3 y Control 4. En las carpetas 2 y 4 no hay evidencias de acuerdo con lo reportado. Para el Control 3, en la carpeta estan los PDF correpondientes a los Estudios previos Persona Natural que se adelantaron en el periodo julio a agosto. Se evidencia aplicacion del control  3, y se reporta l jutificación de no reporte para los controles 2 y 4.</t>
  </si>
  <si>
    <t>C2:La dependencia informa que la ejecución del control que tiene una peridicidad de aplicación semestral, se tiene programada para el mes de septiembre, por esta razón en le presente seguimiento no se validará la aplicabilidad y efectividad del control.
Frente a la acción adicional, no se ejecutó durante el presente seguimiento.</t>
  </si>
  <si>
    <t>C1:La dependencia informa que la ejecución del control que tiene una peridicidad de aplicación semestral, se tiene programada para el mes de septiembre, por esta razón en le presente seguimiento no se validará la aplicabilidad y efectividad del control.
Frente a la acción adicional, no se ejecutó durante el presente seguimiento.</t>
  </si>
  <si>
    <t>C1:La dependencia dispuso 4 archivos como evidencia de la aplicación del control: 1. Requerimientos SICON ETB, 2. Base de datos proceso contravencional, 3. investigaciones bases de datos SCITP y 4. investigaciones bases de datos. Se evidencia la aplicación del control. 
Frente a la acción adicional, se allegan planillas de reparto y planillas de entrega de expedientes a los abogados de la subdirección. Se evidencia la ejecución de la acción</t>
  </si>
  <si>
    <t>C2:La dependencia dispuso 4 archivos como evidencia de la aplicación del control: 1. Requerimientos SICON ETB, 2. Base de datos proceso contravencional, 3. investigaciones bases de datos SCITP y 4. investigaciones bases de datos. Se evidencia la aplicación del control. 
Frente a la acción adicional, se allegan planillas de seguimiento a caducidad, requerimientos SICON ETB, correo - seguimiento a caducidades al corte del 21 de julio y base de datos proceso contravencional. Se evidencia la ejecución de la acción</t>
  </si>
  <si>
    <t>C1:La dependencia dispuso archivo excel "Listado de Asistencia Taller de Integridad - Control" como evidencia de la aplicación del control, en el cual se relacionan 27 participantes. Se evidencia la aplicación del control definido por la dependencia. 
Frente a la acción adicional, se allega el archivo excel "REGISTRO MENSUAL PETICIONES SDQS,PQR,REDES 2021" donde se relacionan los meses de enero a agosto con la tipología de las mismas y el control que se adelanta. Se evidencia la ejecución de la acción</t>
  </si>
  <si>
    <t>C2:La dependencia dispuso archivo excel "Seguimiento desvinculaciones" para los meses de enero a julio, en la cual registra el número de solicitudes recibidas (presencial y virtual), así como también las respuestas gestionadas. Se evidencia la aplicación del control definido por la dependencia. 
Frente a la acción adicional, se allega el archivo excel "BASE DE DATOS DESVINCULACIONES" donde se relaciona detalladamente la información de cada expediente. Se evidencia la ejecución de la acción</t>
  </si>
  <si>
    <t>C1:La dependencia dispuso dos archivos PDF "Evidencia reparto revisores Julio y Agosto" como evidencia de la aplicación del control, sobre los cuales adelantaron los revisores seguimiento.  Se evidencia la aplicación del control definido por la dependencia. 
Frente a la acción adicional, se allega el archivo PDF "Asistencia Taller de Integridad (respuestas) donde se relacionan 35 participantes. Se evidencia la ejecución de la acción</t>
  </si>
  <si>
    <t xml:space="preserve">, </t>
  </si>
  <si>
    <t>C1:La dependencia dispuso 4 archivos excel:  "Requerimiento a autoridades control caducidades 25 agosto", "Reporte General de expedientes hasta el 25 de agosto C.C.", "Reporte General de expedientesC.C." y "Expedientes J.M. menos de 90 días", también allega PDF "Capturas correos" como evidencia de la aplicación del control. Se evidencia la aplicación del control definido por la dependencia. 
Frente a la acción adicional, se allega el archivo PDF "Formato 2 planillas de entrega y recepción de expedientes" . Se evidencia la ejecución de la acción</t>
  </si>
  <si>
    <t>Se recomienda verificar el nombre de los formatos dispuestos como evidencia, de tal forma que coincidan con el nombre del formato tal y como esté publicado en el SIG.</t>
  </si>
  <si>
    <t>C1:La dependencia allega como evidencia el PDF "Solicitud expedientes exonerados julio", que corresponde al cruce de correos del dia 30 de agosto. En dicho archivo se puede apreciar un archivo excel adjunto al correo denominado "Seguimiento procesos exonerados subdireccion de contravenciones...". Si bien la fecha de ajecución definida para este control es julio y agosto, no hay claridad en la evidencia aportada, dado que no se puede apreciar ni determinar la efectividad del control, dado que no se tiene mayor información al respecto, salvo el archivo inicialmente mencionado.
Frente a la acción adicional, no se ejecutó durante el presente seguimiento.</t>
  </si>
  <si>
    <t>Se recomienda fijar fechas de ejecución cuando se cuente con la evidencia para realizar el seguimiento, toda vez que en esta oporunidad no su pudo evidenciar con claridad, dicha evidencia.</t>
  </si>
  <si>
    <t>C2:La dependencia dispuso 2 archivos PDF:  "Formato 2 planillas de entrega y recepción de expedientes" y "Formato 1 - Actuaciones única audiencia" como evidencia de la aplicación del control. Se evidencia la aplicación del control definido por la dependencia. 
Frente a la acción adicional, se allega el archivo PDF "Base de datos Proceso Contravencional", el cual sirve de tablero o herramienta de control sobre las actuaciones y los expedientes . Se evidencia la ejecución de la acción</t>
  </si>
  <si>
    <t xml:space="preserve">C5: Se allega documento word "H.V RC2 C5" donde se describe gestion relacionada con el riesgo definido. Tambien se dispuso 6 carpetas denominadas: 1."Contratos Persona Natural",  2."Contratos Persona Jurídica", 3."Memorandos Actualización o Traslado Presupuestal", 4. "Seguimiento a reservas y pasivos". 5."Interventoría Jahv Mcgregor" y 6. "Informes Supervisión Interventoría".  cada carpeta contiene la información relacionada, como es, bases de datos de las personas naturales y juridicas, memorandos, cuadros seguimiento a pasivos y reservas, actas de seguimiento mensual, informes de supervisi{on enero a junio y Actas de seguimiento A CONTRATO DE INTERVENTORÍA 2015-1239, enero a junio.  Se evidencia la aplicacion del control de forma parcial, toda vez que no existen informes de supervisión e interventoría para julio y agosto, de acuerdo con la peridicidad definida en el diseño del control.
</t>
  </si>
  <si>
    <r>
      <rPr>
        <b/>
        <sz val="11"/>
        <color theme="1"/>
        <rFont val="Calibri"/>
        <family val="2"/>
        <scheme val="minor"/>
      </rPr>
      <t>Accion</t>
    </r>
    <r>
      <rPr>
        <sz val="11"/>
        <color theme="1"/>
        <rFont val="Calibri"/>
        <family val="2"/>
        <scheme val="minor"/>
      </rPr>
      <t>: No se evidencia cumplimiento a la acción definida en relación con</t>
    </r>
    <r>
      <rPr>
        <i/>
        <sz val="11"/>
        <color theme="1"/>
        <rFont val="Calibri"/>
        <family val="2"/>
        <scheme val="minor"/>
      </rPr>
      <t xml:space="preserve"> "realizar una circular interna o memorando, a los ordenadores del gasto, dando directricez con respecto a la necesidad de incuir aspectos relacionados con el codigo de ética en los memorandos de asignación del equipo estructurador y evaluado</t>
    </r>
    <r>
      <rPr>
        <sz val="11"/>
        <color theme="1"/>
        <rFont val="Calibri"/>
        <family val="2"/>
        <scheme val="minor"/>
      </rPr>
      <t>r", las acciones que a la fecha ha implementado el proceso no dan cumplimiento a la misma, adicionalmente no se cumplió con la periodicidad.</t>
    </r>
  </si>
  <si>
    <r>
      <rPr>
        <b/>
        <sz val="11"/>
        <color theme="1"/>
        <rFont val="Calibri"/>
        <family val="2"/>
        <scheme val="minor"/>
      </rPr>
      <t xml:space="preserve">Control: </t>
    </r>
    <r>
      <rPr>
        <sz val="11"/>
        <color theme="1"/>
        <rFont val="Calibri"/>
        <family val="2"/>
        <scheme val="minor"/>
      </rPr>
      <t xml:space="preserve">El  control definido se viene ejecutando debida forma y con la periodicidad establecida, se aportaron como  evidencia  los informes de seguimiento a través del Siproj, en relación con los meses mayo, junio, junio , julio y agosto, los cuales abordaron la revisión de los módulos contentivos de la información  registrada en dicha plataforma.
</t>
    </r>
    <r>
      <rPr>
        <b/>
        <sz val="11"/>
        <color theme="1"/>
        <rFont val="Calibri"/>
        <family val="2"/>
        <scheme val="minor"/>
      </rPr>
      <t>Accion.</t>
    </r>
    <r>
      <rPr>
        <sz val="11"/>
        <color theme="1"/>
        <rFont val="Calibri"/>
        <family val="2"/>
        <scheme val="minor"/>
      </rPr>
      <t xml:space="preserve"> Se aporta como evidencia correo del 27/08/2021, con  la programación de la socialización del código de integridad , pero la misma no se ejecuto en la fecha definida en la matriz.</t>
    </r>
  </si>
  <si>
    <r>
      <rPr>
        <b/>
        <sz val="11"/>
        <color theme="1"/>
        <rFont val="Calibri"/>
        <family val="2"/>
        <scheme val="minor"/>
      </rPr>
      <t xml:space="preserve">Control: </t>
    </r>
    <r>
      <rPr>
        <sz val="11"/>
        <color theme="1"/>
        <rFont val="Calibri"/>
        <family val="2"/>
        <scheme val="minor"/>
      </rPr>
      <t xml:space="preserve">De acuerdo con las soportes  se evidencia que se viene  ejecutando el control dentro en la forma en la que fue diseñado por los responsables del proceso, sin embargo las evidencias no dan cuenta de la aplicacion de dicho control durante el periodo a reportar (Mayo, junio, Julio) tal y como quedo definida su periodicidad, las evidencias aportadas corresponden a meses anteriores.
</t>
    </r>
    <r>
      <rPr>
        <b/>
        <sz val="11"/>
        <color theme="1"/>
        <rFont val="Calibri"/>
        <family val="2"/>
        <scheme val="minor"/>
      </rPr>
      <t xml:space="preserve">Acción: </t>
    </r>
    <r>
      <rPr>
        <sz val="11"/>
        <color theme="1"/>
        <rFont val="Calibri"/>
        <family val="2"/>
        <scheme val="minor"/>
      </rPr>
      <t>La acción quedo establecida  con una  periodicidad trimestral, sin embargo no fue posible verificar su cumplimiento dado que los soportes  no permitieron su consulta, arrojaban codigos dañados. El unico soporte que se pudo verificar coresponde a una agenda del mes de abril, el cual no corresponde al periodo a reportar.</t>
    </r>
  </si>
  <si>
    <r>
      <rPr>
        <b/>
        <sz val="11"/>
        <color theme="1"/>
        <rFont val="Calibri"/>
        <family val="2"/>
        <scheme val="minor"/>
      </rPr>
      <t xml:space="preserve">Control: </t>
    </r>
    <r>
      <rPr>
        <sz val="11"/>
        <color theme="1"/>
        <rFont val="Calibri"/>
        <family val="2"/>
        <scheme val="minor"/>
      </rPr>
      <t xml:space="preserve">Las evidencias aportadas dan cuenta de la ejecucion del control con la periodicidad dedinida. Soportes formatos de estudios previos, revisiones a traves de correos electronicos. Sin embargo en cuanto a la redacción del control se debe tener en cuenta la estructura defina por la Guía para la administración del riesgo y el diseño de controles en entidades públicas - Versión 5 - Diciembre de 2020, dado que la redacción no estan clara.
</t>
    </r>
    <r>
      <rPr>
        <b/>
        <sz val="11"/>
        <color theme="1"/>
        <rFont val="Calibri"/>
        <family val="2"/>
        <scheme val="minor"/>
      </rPr>
      <t>Acción:</t>
    </r>
    <r>
      <rPr>
        <sz val="11"/>
        <color theme="1"/>
        <rFont val="Calibri"/>
        <family val="2"/>
        <scheme val="minor"/>
      </rPr>
      <t xml:space="preserve"> Se aporta evidencia de la invitación a participar en la capacitación dictada por la Veeduria, pantallazos de participación a la misma.</t>
    </r>
  </si>
  <si>
    <r>
      <rPr>
        <b/>
        <sz val="11"/>
        <color theme="1"/>
        <rFont val="Calibri"/>
        <family val="2"/>
        <scheme val="minor"/>
      </rPr>
      <t xml:space="preserve">Control: </t>
    </r>
    <r>
      <rPr>
        <sz val="11"/>
        <color theme="1"/>
        <rFont val="Calibri"/>
        <family val="2"/>
        <scheme val="minor"/>
      </rPr>
      <t>Las evidencias aportadas dan cuenta de la ejecucion del control con la periodicidad dedinida. Soportes formatos de estudios previos, revisiones a traves de correos electronicos. Sin embargo en cuanto a la redacción del control se debe tener en cuenta la estructura defina por la Guía para la administración del riesgo y el diseño de controles en entidades públicas - Versión 5 - Diciembre de 2020, dado que la redacción no estan clara.</t>
    </r>
  </si>
  <si>
    <t>1. Teniendo  en cuenta que este proceso es quien atiende las necesidades de todas las dependencias en los cuales recae este riesgo transversal, se recomienda dejar mas documentados la ejecución de los controles, dando cuenta de su cumplimiento, no solo en relación con sus propias direcciones.
2. Continuar con la ejecucion de los controles conforme a su diseño y periodicidad, lo cual  demuestra su efectividad  al  ejecutarse de manera consistente, de tal forma que estos han contribuido a mitigar adecuadamente el riesgo identificado.</t>
  </si>
  <si>
    <t>C1: Se aportan las evidencias que dan cuenta de la aplicación del control, de acuerdo a la muestra enviada.
C2: Se aportan las evidencias que dan cuenta de la aplicación del control, de acuerdo a la muestra enviada.
C3:Se aportan las evidencias que dan cuenta de la aplicación del control, de acuerdo a la muestra enviada.
C4:Se aportan las evidencias que dan cuenta de la aplicación del control, de acuerdo a la muestra enviada.
C5:Se aportan las evidencias que dan cuenta de la aplicación del control, de acuerdo a la muestra enviada.</t>
  </si>
  <si>
    <t>Para el R29, controles: C2, C3 y C4:  El estado del control está en proceso, NO se suscribió ningún contrato por parte de la Subdirección por ende no aportaron evidencias.</t>
  </si>
  <si>
    <t xml:space="preserve">C3 Se adjunto: Memorandos remitiendo a la DC Versión final de los estudios previos para publicación para los procesos de contratación: SDM-MC-045-2021 (20216120119703), SDM-MC-062-2021 (20216120145763), SDM-MC-067-2021 (20216120148743), SDM-MC-054-2021 (20216120155603), SDM-PSA-BP-058-2021 (RES No 66393-2021), SDM-LP-050-2021 (20216120174843). Por lo anterior, se evidencia que el control se ejecutó como fue diseñado demostrando su efectividad, lo cual contribuye a una adecuada mitigación del riesgo.
C4 De acuerdo con el control establecido, los responsables allegan  copia de memorando 20216126055991 proceso SDM-MC-054-2021, y memorando 20216120160743 proceso SDM-MC-067-2021, en los cuales se remite evaluación técnica correspondiente. Asi mismo, correos en los cuales se registraron las observaciones. Por lo anterior, se demostro la efectividad del control;  lo que permite una adecuada mitigación del riesgo  toda vez que el control es efectivo conforme al diseño. </t>
  </si>
  <si>
    <t>R8 C1: Como resultado de la verificación realizada a las evidencias aportadas de echa de ejecucion mayo -agosto, se observa, que el  control se viene ejecutando en debida forma , aportaron Pantallazos  SICON, la orden de devolución en BogData , la respuesta en Orfeo.
 A los ciudadanos y  relacion comunicado a los ciudadanos julio 2021.
Acciones adicionales: aportaron como soporte los soporte 2  socializaciones del codigo de Integridad de la SDM  encargado de efectuar los  asientos contables  en la SDM .
se observa la gestión y el seguimiento al control  identificado. 
Acciones adicionales: aportaron como soporte los soporte 2  socializaciones del codigo de Integridad de la SDM  encargado de efectuar los  asientos contables  en la SDM . se observa cumplimiento de la accion</t>
  </si>
  <si>
    <t xml:space="preserve">R9  C1: El control con de echa de ejecucion mayo -agosto,se ejecutó de acuerdo a su diseño  demostrando su efectividad, para lo cual aportaron los formatos de causacion firmados.
Acciones adicionales:aportaron como soporte  2  socializaciones del codigo de Integridad de la SDM  al personal encargado de efectuar las devoluciones .
se observa la gestión y el seguimiento al control  identificado. 
Acciones adicionales:aportaron como soporte  2  socializaciones del codigo de Integridad de la SDM  al personal encargado de efectuar las devoluciones .
se observa la gestiónen la accion identificada. </t>
  </si>
  <si>
    <t>R22-C1: Para  el presente control,la OTIC aportó como evidencia el Registro del ticket de seguimiento a la cancelación y creación de cuentas de usuario, solicitado por los supervisores y jefe de las dependencias de la SDM.
Teniendo en cuenta que la periodicidad establecida es permanente y su fecha de ejecicion es mensual, el control se viene ejecutando de acuerdo con el diseño, sin embargo se recomienda ajustar las evidencias de tal forma que quede registrada la trazabilidad del seguimiento mensual.
 Para este control el proceso consideró una accion adicional, cuyo estado del control esta en proceso  y  fecha de ejecucion   de octubre a diciembre del 2021 .
accion adicional,  El proceso crepo 2 acciones adicionales cuya fecha  de ejecucion   esta para el  tercer cuatrimestre - octubre a diciembre del 2021.</t>
  </si>
  <si>
    <t>R23 C1:El control se viene ejecutando de acuerdo con el diseño, toda vez que el Jefe de la OTIC Realizo la asignación de las solicitudes de Conceptos Técnicos, solicitados por Jefes de las dependencias de la SDM, a los cuales se les dio trámite. 
Para este control el proceso consideró una accion adicional, cuyo estado del control esta en proceso  y  fecha de ejecucion   de octubre a diciembre del 2021 .
accion adicional,  El proceso crepo 2 acciones adicionales cuya fecha  de ejecucion   esta para el  tercer cuatrimestre - octubre a diciembre del 2021.</t>
  </si>
  <si>
    <t xml:space="preserve">R28C1:Revisados los soportes se evidencio  que los responsables ejecutaron el control de fecha de ejecucion julio-agosto, conforme al  diseñó remitiendo memorandos orfeo firmados por el Subdirector Financiero designando el profesional para la realización de la estructuración financiera
</t>
  </si>
  <si>
    <t xml:space="preserve">R28 C2: Los responsables de ejecutar el control aportaron evidencia los formatos consolidados del informe de requisitos  financieros habilitantes.
Acciones adicionales: aportaron como soporte los soporte 2  socializaciones del codigo de Integridad de la SDM, al personal  encargado de efectuar el analisis de estructuración y evaluación financiera .
Acciones adicionales: aportaron como soporte los soporte 2  socializaciones del codigo de Integridad de la SDM, al personal  encargado de efectuar el analisis de estructuración y evaluación financiera .
se observa la gestiónen la accion identificada. </t>
  </si>
  <si>
    <t>C3 De acuerdo con el control establecido, los responsables allegan ESTUDIO PREVIO SDM-CD-096-2021, Memorando 20211500167343 Solicitud proceso de contratación auditoría, Memorando 20211500175523 Designación Comité Estructurador y Supervisor, y Resolución contratación Directa 20211500834906. Por lo anterior, se demostro la efectividad del control;  lo que permite una adecuada mitigación del riesgo  toda vez que el control es efectivo conforme al diseño. 
C4 De acuerdo con el control establecido, los responsables allegan  copia correos de Revisión Estudios Previos Certificación del SGC SDM Bajo la Norma ISO 9001_2015, respuesta a observaciones, revisiones de proyecto resolucion, y resolucion definitiva. Asi las cosas,  se demostro la efectividad del control;  lo que permite una adecuada mitigación del riesgo  toda vez que el control es efectivo conforme al diseño.</t>
  </si>
  <si>
    <t>C1: N/A  al proceso
C2: Para el periodo objeto de reporte no se utilizaron los pliegos tipo.
C3: El control se aplico en un total de cinco (5)  procesos de contratación en los cuales se evidenciaron las respectivas aprobaciones del ordenador del gasto.
C4:Se aportan las evidencias que dan cuenta de las observaciones presentadas de los (3) procesos objeto de estas dado que los restantes (2) procesos solo a finales de agosto se radicaron  para revision. 
C5: No apllica al proceso</t>
  </si>
  <si>
    <t>Continuar con la debia aplicación de los  controles, con el fin de evitar con ello la materializacion del riesgo.</t>
  </si>
  <si>
    <t>Se aporta como evidencia los estudios previos del contrato reportado en el monitoreo de la 1a. linea de defensa como soporte de la implementación de los controles 2 y 3.
En relación al control 4 se observa la gestión adelantada a través de correos electrónicos donde se evidencia el acompañamiento de la Dirección de Contratación en el proceso, asi como de los formatos de evaluación técnica  y juridico.
Conforme lo anterior se observa que se implementaron los controles aplicables al proceso evaluado.</t>
  </si>
  <si>
    <t>Para el R29, controles: C2, C3 y C4:  El estado del control está en proceso, NO se suscribió ningún contrato por parte de la Oficina, por ende no aportaron evidencias.</t>
  </si>
  <si>
    <t>C3 Se adjunto como evidencia Estudio Previo del Contrato 2021-2239, Estudio Previo Transporte Contrato 2020-1911.,y Estudio Previo Transporte Contrato 2021-2164, aprobados por el Jefe de Oficina.  Lo que permite una adecuada mitigación del riesgo  toda vez que el control es efectivo conforme al diseño. 
C4 Durante el periodo de reporte no se han realizado observaciones adelantados por el area</t>
  </si>
  <si>
    <t>C2 Durante el periodo de reporte no se han realizado observaciones adelantados por el area
C3 De acuerdo con el control establecido, los responsables allegan Estudio Previo Monitoreo Contrato 2021-2169, Estudio Previo Personal Contrato 2021-2223, Estudio Previo Transporte Contrato 2020-1911, Estudio Previo Transporte Contrato 2021-2164,  aprobados por el Jefe de Oficina.  Lo que permite una adecuada mitigación del riesgo  toda vez que el control es efectivo conforme al diseño. 
C4 Durante el periodo de reporte no se han realizado observaciones adelantados por el area</t>
  </si>
  <si>
    <r>
      <rPr>
        <b/>
        <sz val="11"/>
        <rFont val="Calibri"/>
        <family val="2"/>
        <scheme val="minor"/>
      </rPr>
      <t>R29 C2</t>
    </r>
    <r>
      <rPr>
        <sz val="11"/>
        <rFont val="Calibri"/>
        <family val="2"/>
        <scheme val="minor"/>
      </rPr>
      <t xml:space="preserve">: Para  el presente control se aportaron como  evidencias  Durante este periodo la OTIC realizo la labor de estructuración de documentos (Estudios Previos estudios de mercado entre otros)EP y Estudio Sector Proceso TransCAD y TransModeler, ESTUDIOS DE SECTOR, correo Documentos Finales Estructuración Proceso Emme y Dynameq, ESTUDIO PREVIO, PROCESO DE SELECCIÓN POR CONTRATACIÓN DIRECTA SDM-CD-076-2021 , NOTIFICACIÓN SUPERVISIÓN CONTRATO 2021 2295,  Poliza de seguros de cumplimiento, por la cual se evidencia el cumplimiento y ejecución del control.
</t>
    </r>
    <r>
      <rPr>
        <b/>
        <sz val="11"/>
        <rFont val="Calibri"/>
        <family val="2"/>
        <scheme val="minor"/>
      </rPr>
      <t xml:space="preserve">R29 C3: </t>
    </r>
    <r>
      <rPr>
        <sz val="11"/>
        <rFont val="Calibri"/>
        <family val="2"/>
        <scheme val="minor"/>
      </rPr>
      <t xml:space="preserve">Durante este periodo la OTIC realizo la labor de estructuración de documentos (Estudios Previos estudios de mercado entre otros) adjunta como evidencia: correos de temas sobre documentos Estructuración Proceso Soporte EMME-Dynameq, Estudios y Docs previos Cont Directa Licenciamiento EMME - DYNAMEQ, formato de evaluacion tecnica, mwmoeando ADQUISICIÓN DEL SOFTWARE ESPECIALIZADO PARA
SISTEMAS DE INFORMACIÓN GEOGRÁFICA ARCGIS, BAJO
LA MODALIDAD DE CONTRATO DE LICENCIA CORPORATIVA
– ELA”, por la cual se evidencia el cumplimiento y ejecución del control.
</t>
    </r>
    <r>
      <rPr>
        <b/>
        <sz val="11"/>
        <rFont val="Calibri"/>
        <family val="2"/>
        <scheme val="minor"/>
      </rPr>
      <t>R29 C4</t>
    </r>
    <r>
      <rPr>
        <sz val="11"/>
        <rFont val="Calibri"/>
        <family val="2"/>
        <scheme val="minor"/>
      </rPr>
      <t xml:space="preserve">: El Proceso reporta como evidencia: correo PROCESO TIENDA VIRTUAL CCE - ADQUISICIÓN SOFTWARE (ELA ARCGIS), correo Documentos Finales Estructuración Proceso TransCAD y TransModeler,PROCESO DE SELECCIÓN SDM-PSA-SIE-055-2021 FICHA TÉCNICA
De acuerdo con los analisi de las evidencias el control se viene ejecutando en debida forma, de acuerdo con las evidencias aportadas por la dependencia encargada, dentro de la periodicidad definida para este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</si>
</sst>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sz val="11"/>
      <color rgb="FF00B050"/>
      <name val="Calibri"/>
      <family val="2"/>
      <scheme val="minor"/>
    </font>
    <font>
      <u/>
      <sz val="11"/>
      <color theme="10"/>
      <name val="Calibri"/>
      <family val="2"/>
      <scheme val="minor"/>
    </font>
    <font>
      <sz val="9"/>
      <color indexed="81"/>
      <name val="Tahoma"/>
      <family val="2"/>
    </font>
    <font>
      <b/>
      <sz val="9"/>
      <color indexed="81"/>
      <name val="Tahoma"/>
      <family val="2"/>
    </font>
    <font>
      <u/>
      <sz val="11"/>
      <color theme="1"/>
      <name val="Arial"/>
      <family val="2"/>
    </font>
    <font>
      <sz val="11"/>
      <color rgb="FFC00000"/>
      <name val="Calibri"/>
      <family val="2"/>
      <scheme val="minor"/>
    </font>
    <font>
      <sz val="9"/>
      <color theme="7"/>
      <name val="Calibri"/>
      <family val="2"/>
      <scheme val="minor"/>
    </font>
    <font>
      <sz val="9"/>
      <color rgb="FF00B050"/>
      <name val="Calibri"/>
      <family val="2"/>
      <scheme val="minor"/>
    </font>
    <font>
      <sz val="9"/>
      <color rgb="FFFF0000"/>
      <name val="Calibri"/>
      <family val="2"/>
      <scheme val="minor"/>
    </font>
    <font>
      <b/>
      <sz val="9"/>
      <color rgb="FFFF0000"/>
      <name val="Calibri"/>
      <family val="2"/>
      <scheme val="minor"/>
    </font>
    <font>
      <u/>
      <sz val="11"/>
      <color rgb="FFFF0000"/>
      <name val="Calibri"/>
      <family val="2"/>
      <scheme val="minor"/>
    </font>
    <font>
      <sz val="11"/>
      <color rgb="FFFFC000"/>
      <name val="Calibri"/>
      <family val="2"/>
      <scheme val="minor"/>
    </font>
    <font>
      <sz val="10"/>
      <color theme="1"/>
      <name val="Calibri"/>
      <family val="2"/>
      <scheme val="minor"/>
    </font>
    <font>
      <sz val="11"/>
      <color theme="8" tint="-0.249977111117893"/>
      <name val="Calibri"/>
      <family val="2"/>
      <scheme val="minor"/>
    </font>
    <font>
      <b/>
      <sz val="11"/>
      <color theme="8" tint="-0.249977111117893"/>
      <name val="Calibri"/>
      <family val="2"/>
      <scheme val="minor"/>
    </font>
    <font>
      <sz val="11"/>
      <color theme="1"/>
      <name val="Calibri"/>
      <family val="2"/>
    </font>
    <font>
      <sz val="8"/>
      <name val="Calibri"/>
      <family val="2"/>
      <scheme val="minor"/>
    </font>
    <font>
      <sz val="11"/>
      <name val="Calibri"/>
      <family val="2"/>
      <scheme val="minor"/>
    </font>
    <font>
      <sz val="11"/>
      <color theme="1"/>
      <name val="Arial"/>
      <family val="2"/>
    </font>
    <font>
      <sz val="11"/>
      <name val="Arial"/>
      <family val="2"/>
    </font>
    <font>
      <i/>
      <sz val="11"/>
      <color theme="1"/>
      <name val="Calibri"/>
      <family val="2"/>
      <scheme val="minor"/>
    </font>
    <font>
      <b/>
      <sz val="11"/>
      <name val="Calibri"/>
      <family val="2"/>
      <scheme val="minor"/>
    </font>
  </fonts>
  <fills count="2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8" tint="0.59999389629810485"/>
        <bgColor indexed="64"/>
      </patternFill>
    </fill>
    <fill>
      <patternFill patternType="solid">
        <fgColor rgb="FFFF9933"/>
        <bgColor indexed="64"/>
      </patternFill>
    </fill>
    <fill>
      <patternFill patternType="solid">
        <fgColor theme="0"/>
        <bgColor indexed="64"/>
      </patternFill>
    </fill>
    <fill>
      <patternFill patternType="solid">
        <fgColor theme="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B0F0"/>
      </top>
      <bottom style="thin">
        <color indexed="64"/>
      </bottom>
      <diagonal/>
    </border>
    <border>
      <left style="thin">
        <color indexed="64"/>
      </left>
      <right style="thin">
        <color indexed="64"/>
      </right>
      <top style="thin">
        <color rgb="FF00B0F0"/>
      </top>
      <bottom/>
      <diagonal/>
    </border>
    <border>
      <left style="thin">
        <color indexed="64"/>
      </left>
      <right style="thin">
        <color indexed="64"/>
      </right>
      <top/>
      <bottom style="thin">
        <color rgb="FF00B0F0"/>
      </bottom>
      <diagonal/>
    </border>
    <border>
      <left style="thin">
        <color indexed="64"/>
      </left>
      <right style="thin">
        <color rgb="FF00B0F0"/>
      </right>
      <top/>
      <bottom/>
      <diagonal/>
    </border>
    <border>
      <left style="thin">
        <color indexed="64"/>
      </left>
      <right/>
      <top/>
      <bottom style="thin">
        <color indexed="64"/>
      </bottom>
      <diagonal/>
    </border>
    <border>
      <left/>
      <right/>
      <top/>
      <bottom style="thin">
        <color rgb="FF00B0F0"/>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rgb="FF00B0F0"/>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rgb="FF00B0F0"/>
      </right>
      <top style="medium">
        <color indexed="64"/>
      </top>
      <bottom/>
      <diagonal/>
    </border>
    <border>
      <left style="thin">
        <color rgb="FF00B0F0"/>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rgb="FF00B0F0"/>
      </right>
      <top/>
      <bottom style="medium">
        <color indexed="64"/>
      </bottom>
      <diagonal/>
    </border>
    <border>
      <left style="thin">
        <color rgb="FF00B0F0"/>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rgb="FF00B0F0"/>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s>
  <cellStyleXfs count="3">
    <xf numFmtId="0" fontId="0" fillId="0" borderId="0"/>
    <xf numFmtId="9" fontId="1" fillId="0" borderId="0" applyFont="0" applyFill="0" applyBorder="0" applyAlignment="0" applyProtection="0"/>
    <xf numFmtId="0" fontId="6" fillId="0" borderId="0" applyNumberFormat="0" applyFill="0" applyBorder="0" applyAlignment="0" applyProtection="0"/>
  </cellStyleXfs>
  <cellXfs count="587">
    <xf numFmtId="0" fontId="0" fillId="0" borderId="0" xfId="0"/>
    <xf numFmtId="0" fontId="0" fillId="0" borderId="1" xfId="0" applyBorder="1"/>
    <xf numFmtId="0" fontId="0" fillId="4" borderId="0" xfId="0" applyFill="1"/>
    <xf numFmtId="0" fontId="0" fillId="5" borderId="0" xfId="0" applyFill="1"/>
    <xf numFmtId="0" fontId="0" fillId="6"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wrapText="1"/>
    </xf>
    <xf numFmtId="0" fontId="0" fillId="0" borderId="1" xfId="0" applyBorder="1" applyAlignment="1">
      <alignment vertical="top" wrapText="1"/>
    </xf>
    <xf numFmtId="0" fontId="0" fillId="10" borderId="1" xfId="0" applyFill="1" applyBorder="1" applyAlignment="1">
      <alignment horizontal="center" vertical="center"/>
    </xf>
    <xf numFmtId="0" fontId="3" fillId="0" borderId="0" xfId="0" applyFont="1"/>
    <xf numFmtId="0" fontId="0" fillId="0" borderId="1" xfId="0" applyBorder="1" applyAlignment="1"/>
    <xf numFmtId="0" fontId="0" fillId="12" borderId="0" xfId="0" applyFill="1"/>
    <xf numFmtId="0" fontId="0" fillId="10"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Alignment="1"/>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xf numFmtId="0" fontId="0" fillId="7" borderId="1" xfId="0" applyFill="1" applyBorder="1" applyAlignment="1">
      <alignment horizontal="center" vertical="center"/>
    </xf>
    <xf numFmtId="14" fontId="0" fillId="0" borderId="1" xfId="0" applyNumberFormat="1" applyBorder="1" applyAlignment="1">
      <alignment horizontal="center" vertical="center"/>
    </xf>
    <xf numFmtId="0" fontId="0" fillId="17" borderId="1" xfId="0" applyFill="1" applyBorder="1" applyAlignment="1">
      <alignment horizontal="center" vertical="center"/>
    </xf>
    <xf numFmtId="0" fontId="0" fillId="8" borderId="1" xfId="0" applyFill="1" applyBorder="1" applyAlignment="1">
      <alignment horizontal="center" vertical="center"/>
    </xf>
    <xf numFmtId="0" fontId="0" fillId="9" borderId="1" xfId="0" applyFill="1" applyBorder="1" applyAlignment="1">
      <alignment horizontal="center" vertical="center"/>
    </xf>
    <xf numFmtId="0" fontId="0" fillId="18" borderId="1" xfId="0" applyFill="1" applyBorder="1" applyAlignment="1">
      <alignment horizontal="center" vertical="center"/>
    </xf>
    <xf numFmtId="0" fontId="0" fillId="7" borderId="1" xfId="0" applyFill="1" applyBorder="1" applyAlignment="1">
      <alignment horizontal="center" vertical="center" wrapText="1"/>
    </xf>
    <xf numFmtId="0" fontId="0" fillId="11" borderId="1" xfId="0" applyFill="1" applyBorder="1" applyAlignment="1">
      <alignment horizontal="center" vertical="center"/>
    </xf>
    <xf numFmtId="0" fontId="0" fillId="0" borderId="1" xfId="0" applyFont="1" applyBorder="1" applyAlignment="1">
      <alignment horizontal="center" vertical="center"/>
    </xf>
    <xf numFmtId="0" fontId="0" fillId="0" borderId="4" xfId="0" applyFont="1" applyBorder="1" applyAlignment="1">
      <alignment horizontal="center" vertical="center"/>
    </xf>
    <xf numFmtId="0" fontId="0" fillId="0" borderId="0" xfId="0" applyFont="1" applyAlignment="1">
      <alignment vertical="center"/>
    </xf>
    <xf numFmtId="0" fontId="0" fillId="15"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1" xfId="0" applyFont="1" applyBorder="1" applyAlignment="1">
      <alignment vertical="center" wrapText="1"/>
    </xf>
    <xf numFmtId="0" fontId="0" fillId="0" borderId="3" xfId="0" applyFont="1" applyBorder="1" applyAlignment="1">
      <alignment horizontal="center" vertical="center" wrapText="1"/>
    </xf>
    <xf numFmtId="0" fontId="0" fillId="0" borderId="1" xfId="0" applyFont="1" applyBorder="1" applyAlignment="1">
      <alignment vertical="center"/>
    </xf>
    <xf numFmtId="0" fontId="0" fillId="2" borderId="0" xfId="0" applyFont="1" applyFill="1" applyAlignment="1">
      <alignment vertical="center"/>
    </xf>
    <xf numFmtId="0" fontId="0" fillId="3" borderId="0" xfId="0" applyFont="1" applyFill="1" applyAlignment="1">
      <alignment vertical="center"/>
    </xf>
    <xf numFmtId="0" fontId="0" fillId="4" borderId="0" xfId="0" applyFont="1" applyFill="1" applyAlignment="1">
      <alignment vertical="center"/>
    </xf>
    <xf numFmtId="0" fontId="0" fillId="0" borderId="5" xfId="0" applyFont="1" applyBorder="1" applyAlignment="1">
      <alignment vertical="center"/>
    </xf>
    <xf numFmtId="0" fontId="0" fillId="0" borderId="9" xfId="0" applyFont="1" applyBorder="1" applyAlignment="1">
      <alignment horizontal="center" vertical="center"/>
    </xf>
    <xf numFmtId="0" fontId="0" fillId="0" borderId="5" xfId="0" applyFont="1" applyBorder="1" applyAlignment="1">
      <alignment horizontal="center" vertical="center" wrapText="1"/>
    </xf>
    <xf numFmtId="0" fontId="0" fillId="0" borderId="5" xfId="0" applyFont="1" applyBorder="1" applyAlignment="1">
      <alignment vertical="center" wrapText="1"/>
    </xf>
    <xf numFmtId="0" fontId="0" fillId="0" borderId="5" xfId="0" applyFont="1" applyBorder="1" applyAlignment="1">
      <alignment horizontal="center" vertical="center"/>
    </xf>
    <xf numFmtId="14" fontId="0" fillId="0" borderId="5" xfId="0" applyNumberFormat="1" applyFont="1" applyBorder="1" applyAlignment="1">
      <alignment vertical="center"/>
    </xf>
    <xf numFmtId="14" fontId="0" fillId="0" borderId="5" xfId="0" applyNumberFormat="1" applyFont="1" applyBorder="1" applyAlignment="1">
      <alignment horizontal="center" vertical="center"/>
    </xf>
    <xf numFmtId="0" fontId="0" fillId="0" borderId="0" xfId="0" applyFont="1" applyFill="1" applyBorder="1" applyAlignment="1">
      <alignment vertical="center"/>
    </xf>
    <xf numFmtId="0" fontId="23" fillId="0" borderId="1" xfId="0" applyFont="1" applyBorder="1" applyAlignment="1">
      <alignment vertical="center" wrapText="1"/>
    </xf>
    <xf numFmtId="0" fontId="0" fillId="0" borderId="14" xfId="0" applyFont="1" applyBorder="1" applyAlignment="1">
      <alignment vertical="center"/>
    </xf>
    <xf numFmtId="0" fontId="0" fillId="15" borderId="5" xfId="0" applyFont="1" applyFill="1" applyBorder="1" applyAlignment="1">
      <alignment horizontal="center" vertical="center" wrapText="1"/>
    </xf>
    <xf numFmtId="0" fontId="24" fillId="0" borderId="1" xfId="0" applyFont="1" applyBorder="1" applyAlignment="1" applyProtection="1">
      <alignment horizontal="justify" vertical="center" wrapText="1"/>
      <protection locked="0"/>
    </xf>
    <xf numFmtId="0" fontId="23" fillId="0" borderId="22" xfId="0" applyFont="1" applyBorder="1" applyAlignment="1">
      <alignment horizontal="center" vertical="center" wrapText="1"/>
    </xf>
    <xf numFmtId="0" fontId="23" fillId="0" borderId="24" xfId="0" applyFont="1" applyBorder="1" applyAlignment="1">
      <alignment vertical="center" wrapText="1"/>
    </xf>
    <xf numFmtId="0" fontId="0" fillId="0" borderId="1" xfId="0" applyFont="1" applyBorder="1" applyAlignment="1">
      <alignment horizontal="center" vertical="center" wrapText="1"/>
    </xf>
    <xf numFmtId="0" fontId="0" fillId="0" borderId="0" xfId="0" applyFont="1" applyBorder="1" applyAlignment="1">
      <alignment vertical="center"/>
    </xf>
    <xf numFmtId="0" fontId="0" fillId="0" borderId="8" xfId="0" applyFont="1" applyBorder="1" applyAlignment="1">
      <alignment vertical="center"/>
    </xf>
    <xf numFmtId="0" fontId="0" fillId="0" borderId="0" xfId="0" applyFont="1"/>
    <xf numFmtId="0" fontId="0" fillId="0" borderId="1" xfId="0" applyFont="1" applyBorder="1"/>
    <xf numFmtId="0" fontId="0" fillId="0" borderId="4" xfId="0" applyFont="1" applyBorder="1"/>
    <xf numFmtId="0" fontId="0" fillId="0" borderId="8" xfId="0" applyFont="1" applyBorder="1"/>
    <xf numFmtId="16" fontId="0" fillId="0" borderId="5" xfId="0" applyNumberFormat="1" applyFont="1" applyBorder="1" applyAlignment="1">
      <alignment horizontal="center" vertical="center"/>
    </xf>
    <xf numFmtId="0" fontId="0" fillId="0" borderId="0" xfId="0" applyFont="1" applyAlignment="1">
      <alignment vertical="center" wrapText="1"/>
    </xf>
    <xf numFmtId="0" fontId="0" fillId="0" borderId="0" xfId="0" applyFont="1" applyAlignment="1">
      <alignment horizontal="center" vertical="center"/>
    </xf>
    <xf numFmtId="0" fontId="23" fillId="0" borderId="1" xfId="0" applyFont="1" applyBorder="1" applyAlignment="1">
      <alignment horizontal="center" vertical="center" wrapText="1"/>
    </xf>
    <xf numFmtId="0" fontId="0" fillId="6" borderId="4" xfId="0" applyFont="1" applyFill="1" applyBorder="1" applyAlignment="1">
      <alignment horizontal="center" vertical="center"/>
    </xf>
    <xf numFmtId="0" fontId="0" fillId="7" borderId="4" xfId="0" applyFont="1" applyFill="1" applyBorder="1" applyAlignment="1">
      <alignment horizontal="center" vertical="center"/>
    </xf>
    <xf numFmtId="0" fontId="0" fillId="8" borderId="4" xfId="0" applyFont="1" applyFill="1" applyBorder="1" applyAlignment="1">
      <alignment horizontal="center" vertical="center"/>
    </xf>
    <xf numFmtId="0" fontId="6" fillId="8" borderId="4" xfId="2" applyFont="1" applyFill="1" applyBorder="1" applyAlignment="1">
      <alignment horizontal="center" vertical="center"/>
    </xf>
    <xf numFmtId="0" fontId="0" fillId="13" borderId="4" xfId="0" applyFont="1" applyFill="1" applyBorder="1" applyAlignment="1">
      <alignment horizontal="center" vertical="center"/>
    </xf>
    <xf numFmtId="0" fontId="0" fillId="9" borderId="4" xfId="0" applyFont="1" applyFill="1" applyBorder="1" applyAlignment="1">
      <alignment horizontal="center" vertical="center"/>
    </xf>
    <xf numFmtId="0" fontId="0" fillId="0" borderId="23" xfId="0" applyFont="1" applyBorder="1" applyAlignment="1">
      <alignment horizontal="center" vertical="center" wrapText="1"/>
    </xf>
    <xf numFmtId="0" fontId="0" fillId="0" borderId="22" xfId="0" applyFont="1" applyBorder="1" applyAlignment="1">
      <alignment vertical="center" wrapText="1"/>
    </xf>
    <xf numFmtId="0" fontId="0" fillId="0" borderId="24" xfId="0" applyFont="1" applyBorder="1" applyAlignment="1">
      <alignment vertical="center" wrapText="1"/>
    </xf>
    <xf numFmtId="0" fontId="0" fillId="0" borderId="34" xfId="0" applyFont="1" applyBorder="1" applyAlignment="1">
      <alignment vertical="center"/>
    </xf>
    <xf numFmtId="0" fontId="0" fillId="0" borderId="40" xfId="0" applyFont="1" applyBorder="1" applyAlignment="1">
      <alignment vertical="center"/>
    </xf>
    <xf numFmtId="0" fontId="0" fillId="0" borderId="40" xfId="0" applyFont="1" applyBorder="1" applyAlignment="1">
      <alignment vertical="center" wrapText="1"/>
    </xf>
    <xf numFmtId="0" fontId="0" fillId="0" borderId="40" xfId="0" applyFont="1" applyBorder="1" applyAlignment="1">
      <alignment horizontal="center" vertical="center"/>
    </xf>
    <xf numFmtId="0" fontId="0" fillId="0" borderId="24" xfId="0" applyFont="1" applyBorder="1" applyAlignment="1">
      <alignment vertical="center"/>
    </xf>
    <xf numFmtId="0" fontId="0" fillId="0" borderId="22" xfId="0" applyFont="1" applyBorder="1" applyAlignment="1">
      <alignment horizontal="center" vertical="center"/>
    </xf>
    <xf numFmtId="0" fontId="0" fillId="0" borderId="22" xfId="0" applyFont="1" applyBorder="1" applyAlignment="1">
      <alignment vertical="center"/>
    </xf>
    <xf numFmtId="14" fontId="0" fillId="0" borderId="24" xfId="0" applyNumberFormat="1" applyFont="1" applyBorder="1" applyAlignment="1">
      <alignment horizontal="center" vertical="center"/>
    </xf>
    <xf numFmtId="14" fontId="0" fillId="0" borderId="34" xfId="0" applyNumberFormat="1" applyFont="1" applyBorder="1" applyAlignment="1">
      <alignment horizontal="center" vertical="center"/>
    </xf>
    <xf numFmtId="0" fontId="0" fillId="0" borderId="34" xfId="0" applyFont="1" applyBorder="1" applyAlignment="1">
      <alignment vertical="center" wrapText="1"/>
    </xf>
    <xf numFmtId="14" fontId="0" fillId="0" borderId="22" xfId="0" applyNumberFormat="1" applyFont="1" applyBorder="1" applyAlignment="1">
      <alignment horizontal="center" vertical="center"/>
    </xf>
    <xf numFmtId="0" fontId="0" fillId="0" borderId="24" xfId="0" applyFont="1" applyBorder="1" applyAlignment="1">
      <alignment horizontal="center" vertical="center"/>
    </xf>
    <xf numFmtId="0" fontId="0" fillId="0" borderId="34" xfId="0" applyFont="1" applyBorder="1" applyAlignment="1">
      <alignment horizontal="center" vertical="center"/>
    </xf>
    <xf numFmtId="0" fontId="0" fillId="0" borderId="22" xfId="0" applyFont="1" applyBorder="1" applyAlignment="1">
      <alignment horizontal="center" vertical="center" wrapText="1"/>
    </xf>
    <xf numFmtId="0" fontId="0" fillId="0" borderId="22" xfId="0" applyFont="1" applyFill="1" applyBorder="1" applyAlignment="1">
      <alignment vertical="center" wrapText="1"/>
    </xf>
    <xf numFmtId="0" fontId="0" fillId="15" borderId="22" xfId="0" applyFont="1" applyFill="1" applyBorder="1" applyAlignment="1">
      <alignment horizontal="center" vertical="center"/>
    </xf>
    <xf numFmtId="0" fontId="0" fillId="15" borderId="22" xfId="0" applyFont="1" applyFill="1" applyBorder="1" applyAlignment="1">
      <alignment horizontal="center" vertical="center" wrapText="1"/>
    </xf>
    <xf numFmtId="0" fontId="0" fillId="0" borderId="22" xfId="0" applyFont="1" applyBorder="1"/>
    <xf numFmtId="0" fontId="0" fillId="0" borderId="24" xfId="0" applyFont="1" applyBorder="1" applyAlignment="1">
      <alignment horizontal="center" vertical="center" wrapText="1"/>
    </xf>
    <xf numFmtId="0" fontId="0" fillId="15" borderId="34" xfId="0" applyFont="1" applyFill="1" applyBorder="1" applyAlignment="1">
      <alignment horizontal="center" vertical="center"/>
    </xf>
    <xf numFmtId="0" fontId="0" fillId="15" borderId="24" xfId="0" applyFont="1" applyFill="1" applyBorder="1" applyAlignment="1">
      <alignment horizontal="center" vertical="center" wrapText="1"/>
    </xf>
    <xf numFmtId="0" fontId="0" fillId="0" borderId="24" xfId="0" applyFont="1" applyBorder="1"/>
    <xf numFmtId="164" fontId="0" fillId="15" borderId="22" xfId="0" applyNumberFormat="1" applyFont="1" applyFill="1" applyBorder="1" applyAlignment="1">
      <alignment horizontal="center" vertical="center"/>
    </xf>
    <xf numFmtId="0" fontId="0" fillId="15" borderId="22" xfId="0" applyFont="1" applyFill="1" applyBorder="1" applyAlignment="1">
      <alignment vertical="center" wrapText="1"/>
    </xf>
    <xf numFmtId="0" fontId="0" fillId="15" borderId="34" xfId="0" applyFont="1" applyFill="1" applyBorder="1" applyAlignment="1">
      <alignment horizontal="center" vertical="center" wrapText="1"/>
    </xf>
    <xf numFmtId="0" fontId="24" fillId="0" borderId="24" xfId="0" applyFont="1" applyBorder="1" applyAlignment="1" applyProtection="1">
      <alignment horizontal="justify" vertical="center" wrapText="1"/>
      <protection locked="0"/>
    </xf>
    <xf numFmtId="0" fontId="23" fillId="0" borderId="24" xfId="0" applyFont="1" applyBorder="1" applyAlignment="1">
      <alignment horizontal="center" vertical="center" wrapText="1"/>
    </xf>
    <xf numFmtId="0" fontId="23" fillId="0" borderId="34"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22" xfId="0" applyFont="1" applyFill="1" applyBorder="1" applyAlignment="1">
      <alignment horizontal="center" vertical="center"/>
    </xf>
    <xf numFmtId="0" fontId="22" fillId="0" borderId="22" xfId="0" applyFont="1" applyFill="1" applyBorder="1" applyAlignment="1">
      <alignment horizontal="center" vertical="center"/>
    </xf>
    <xf numFmtId="0" fontId="22" fillId="0" borderId="22" xfId="0" applyFont="1" applyBorder="1" applyAlignment="1">
      <alignment vertical="center" wrapText="1"/>
    </xf>
    <xf numFmtId="0" fontId="0" fillId="0" borderId="34" xfId="0" applyFont="1" applyFill="1" applyBorder="1" applyAlignment="1">
      <alignment horizontal="center" vertical="center" wrapText="1"/>
    </xf>
    <xf numFmtId="16" fontId="0" fillId="0" borderId="22" xfId="0" applyNumberFormat="1" applyFont="1" applyBorder="1" applyAlignment="1">
      <alignment horizontal="center" vertical="center"/>
    </xf>
    <xf numFmtId="0" fontId="22" fillId="15" borderId="22" xfId="0" applyFont="1" applyFill="1" applyBorder="1" applyAlignment="1">
      <alignment vertical="center" wrapText="1"/>
    </xf>
    <xf numFmtId="0" fontId="0" fillId="8" borderId="4" xfId="0" applyFont="1" applyFill="1" applyBorder="1" applyAlignment="1">
      <alignment horizontal="justify" vertical="center"/>
    </xf>
    <xf numFmtId="0" fontId="0" fillId="0" borderId="24" xfId="0" applyFont="1" applyBorder="1" applyAlignment="1">
      <alignment horizontal="justify" vertical="center" wrapText="1"/>
    </xf>
    <xf numFmtId="0" fontId="0" fillId="0" borderId="22" xfId="0" applyFont="1" applyBorder="1" applyAlignment="1">
      <alignment horizontal="justify" vertical="center" wrapText="1"/>
    </xf>
    <xf numFmtId="0" fontId="0" fillId="0" borderId="22" xfId="0" applyFont="1" applyFill="1" applyBorder="1" applyAlignment="1">
      <alignment horizontal="justify" vertical="center" wrapText="1"/>
    </xf>
    <xf numFmtId="0" fontId="0" fillId="0" borderId="1" xfId="0" applyFont="1" applyBorder="1" applyAlignment="1">
      <alignment horizontal="justify" vertical="center" wrapText="1"/>
    </xf>
    <xf numFmtId="0" fontId="23" fillId="0" borderId="22"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24" xfId="0" applyFont="1" applyBorder="1" applyAlignment="1">
      <alignment horizontal="justify" vertical="center" wrapText="1"/>
    </xf>
    <xf numFmtId="0" fontId="0" fillId="0" borderId="4" xfId="0" applyFont="1" applyBorder="1" applyAlignment="1">
      <alignment horizontal="justify" vertical="center" wrapText="1"/>
    </xf>
    <xf numFmtId="0" fontId="0" fillId="0" borderId="4" xfId="0" applyFont="1" applyFill="1" applyBorder="1" applyAlignment="1">
      <alignment horizontal="justify" vertical="center" wrapText="1"/>
    </xf>
    <xf numFmtId="0" fontId="0" fillId="0" borderId="34" xfId="0" applyFont="1" applyFill="1" applyBorder="1" applyAlignment="1">
      <alignment horizontal="justify" vertical="center" wrapText="1"/>
    </xf>
    <xf numFmtId="0" fontId="0" fillId="0" borderId="1" xfId="0" applyFont="1" applyFill="1" applyBorder="1" applyAlignment="1">
      <alignment horizontal="justify" vertical="center" wrapText="1"/>
    </xf>
    <xf numFmtId="0" fontId="0" fillId="0" borderId="24" xfId="0" applyFont="1" applyFill="1" applyBorder="1" applyAlignment="1">
      <alignment horizontal="justify" vertical="center" wrapText="1"/>
    </xf>
    <xf numFmtId="0" fontId="0" fillId="0" borderId="5" xfId="0" applyFont="1" applyBorder="1" applyAlignment="1">
      <alignment horizontal="justify" vertical="center" wrapText="1"/>
    </xf>
    <xf numFmtId="0" fontId="0" fillId="0" borderId="34" xfId="0" applyFont="1" applyBorder="1" applyAlignment="1">
      <alignment horizontal="justify" vertical="center" wrapText="1"/>
    </xf>
    <xf numFmtId="0" fontId="0" fillId="0" borderId="0" xfId="0" applyFont="1" applyAlignment="1">
      <alignment horizontal="justify" vertical="center"/>
    </xf>
    <xf numFmtId="0" fontId="0" fillId="7" borderId="4" xfId="0" applyFont="1" applyFill="1" applyBorder="1" applyAlignment="1">
      <alignment horizontal="justify" vertical="center"/>
    </xf>
    <xf numFmtId="0" fontId="0" fillId="0" borderId="22" xfId="0" applyFont="1" applyBorder="1" applyAlignment="1">
      <alignment horizontal="justify" vertical="center"/>
    </xf>
    <xf numFmtId="0" fontId="0" fillId="15" borderId="22" xfId="0" applyFont="1" applyFill="1" applyBorder="1" applyAlignment="1">
      <alignment horizontal="justify" vertical="center" wrapText="1"/>
    </xf>
    <xf numFmtId="0" fontId="0" fillId="15" borderId="24" xfId="0" applyFont="1" applyFill="1" applyBorder="1" applyAlignment="1">
      <alignment horizontal="justify" vertical="center" wrapText="1"/>
    </xf>
    <xf numFmtId="0" fontId="22" fillId="15" borderId="1" xfId="0" applyFont="1" applyFill="1" applyBorder="1" applyAlignment="1">
      <alignment horizontal="justify" vertical="center" wrapText="1"/>
    </xf>
    <xf numFmtId="0" fontId="22" fillId="15" borderId="24" xfId="0" applyFont="1" applyFill="1" applyBorder="1" applyAlignment="1">
      <alignment horizontal="justify" vertical="center" wrapText="1"/>
    </xf>
    <xf numFmtId="0" fontId="0" fillId="15" borderId="4" xfId="0" applyFont="1" applyFill="1" applyBorder="1" applyAlignment="1">
      <alignment horizontal="justify" vertical="center" wrapText="1"/>
    </xf>
    <xf numFmtId="0" fontId="0" fillId="15" borderId="5" xfId="0" applyFont="1" applyFill="1" applyBorder="1" applyAlignment="1">
      <alignment horizontal="justify" vertical="center" wrapText="1"/>
    </xf>
    <xf numFmtId="0" fontId="0" fillId="0" borderId="1" xfId="0" applyFont="1" applyBorder="1" applyAlignment="1">
      <alignment horizontal="justify" vertical="center"/>
    </xf>
    <xf numFmtId="0" fontId="0" fillId="0" borderId="5" xfId="0" applyFont="1" applyBorder="1" applyAlignment="1">
      <alignment horizontal="justify" vertical="center"/>
    </xf>
    <xf numFmtId="0" fontId="0" fillId="9" borderId="4" xfId="0" applyFont="1" applyFill="1" applyBorder="1" applyAlignment="1">
      <alignment horizontal="justify" vertical="center"/>
    </xf>
    <xf numFmtId="0" fontId="0" fillId="0" borderId="34" xfId="0" applyFont="1" applyBorder="1" applyAlignment="1">
      <alignment horizontal="justify" vertical="center"/>
    </xf>
    <xf numFmtId="0" fontId="0" fillId="0" borderId="5" xfId="0" applyFont="1" applyFill="1" applyBorder="1" applyAlignment="1">
      <alignment horizontal="justify" vertical="center" wrapText="1"/>
    </xf>
    <xf numFmtId="0" fontId="0" fillId="15" borderId="1" xfId="0" applyFont="1" applyFill="1" applyBorder="1" applyAlignment="1">
      <alignment horizontal="justify" vertical="center" wrapText="1"/>
    </xf>
    <xf numFmtId="0" fontId="23" fillId="0" borderId="1" xfId="0" applyFont="1" applyBorder="1" applyAlignment="1">
      <alignment horizontal="justify" vertical="center"/>
    </xf>
    <xf numFmtId="0" fontId="23" fillId="0" borderId="24" xfId="0" applyFont="1" applyBorder="1" applyAlignment="1">
      <alignment horizontal="justify" vertical="center"/>
    </xf>
    <xf numFmtId="0" fontId="23" fillId="0" borderId="4"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24" xfId="0" applyFont="1" applyBorder="1" applyAlignment="1">
      <alignment horizontal="justify" vertical="center" wrapText="1"/>
    </xf>
    <xf numFmtId="0" fontId="23" fillId="0" borderId="5" xfId="0" applyFont="1" applyBorder="1" applyAlignment="1">
      <alignment horizontal="justify" vertical="center" wrapText="1"/>
    </xf>
    <xf numFmtId="0" fontId="0" fillId="0" borderId="24" xfId="0" applyFont="1" applyBorder="1" applyAlignment="1">
      <alignment horizontal="justify" vertical="center"/>
    </xf>
    <xf numFmtId="0" fontId="0" fillId="0" borderId="1" xfId="0" applyFont="1" applyBorder="1" applyAlignment="1">
      <alignment horizontal="justify" vertical="center" wrapText="1"/>
    </xf>
    <xf numFmtId="0" fontId="0" fillId="0" borderId="24" xfId="0" applyFont="1" applyBorder="1" applyAlignment="1">
      <alignment horizontal="justify" vertical="center" wrapText="1"/>
    </xf>
    <xf numFmtId="0" fontId="0" fillId="0" borderId="39" xfId="0" applyFont="1" applyBorder="1" applyAlignment="1">
      <alignment vertical="center"/>
    </xf>
    <xf numFmtId="0" fontId="0" fillId="0" borderId="43" xfId="0" applyFont="1" applyBorder="1" applyAlignment="1">
      <alignment vertical="center"/>
    </xf>
    <xf numFmtId="0" fontId="0" fillId="0" borderId="39" xfId="0" applyFont="1" applyBorder="1" applyAlignment="1"/>
    <xf numFmtId="0" fontId="0" fillId="15" borderId="23" xfId="0" applyFont="1" applyFill="1" applyBorder="1" applyAlignment="1">
      <alignment vertical="center"/>
    </xf>
    <xf numFmtId="0" fontId="0" fillId="0" borderId="23" xfId="0" applyFont="1" applyBorder="1" applyAlignment="1">
      <alignment vertical="center" wrapText="1"/>
    </xf>
    <xf numFmtId="14" fontId="0" fillId="15" borderId="3" xfId="0" applyNumberFormat="1" applyFont="1" applyFill="1" applyBorder="1" applyAlignment="1">
      <alignment vertical="center"/>
    </xf>
    <xf numFmtId="14" fontId="0" fillId="15" borderId="3" xfId="0" applyNumberFormat="1" applyFont="1" applyFill="1" applyBorder="1" applyAlignment="1">
      <alignment vertical="center" wrapText="1"/>
    </xf>
    <xf numFmtId="0" fontId="0" fillId="15" borderId="3" xfId="0" applyFont="1" applyFill="1" applyBorder="1" applyAlignment="1">
      <alignment vertical="center"/>
    </xf>
    <xf numFmtId="0" fontId="0" fillId="15" borderId="34" xfId="0" applyFont="1" applyFill="1" applyBorder="1" applyAlignment="1">
      <alignment vertical="center"/>
    </xf>
    <xf numFmtId="14" fontId="0" fillId="15" borderId="1" xfId="0" applyNumberFormat="1" applyFont="1" applyFill="1" applyBorder="1" applyAlignment="1">
      <alignment vertical="center"/>
    </xf>
    <xf numFmtId="0" fontId="0" fillId="15" borderId="1" xfId="0" applyFont="1" applyFill="1" applyBorder="1" applyAlignment="1">
      <alignment vertical="center"/>
    </xf>
    <xf numFmtId="0" fontId="0" fillId="15" borderId="4" xfId="0" applyFont="1" applyFill="1" applyBorder="1" applyAlignment="1">
      <alignment vertical="center" wrapText="1"/>
    </xf>
    <xf numFmtId="0" fontId="0" fillId="15" borderId="4" xfId="0" applyFont="1" applyFill="1" applyBorder="1" applyAlignment="1">
      <alignment vertical="center"/>
    </xf>
    <xf numFmtId="0" fontId="0" fillId="0" borderId="4" xfId="0" applyFont="1" applyBorder="1" applyAlignment="1">
      <alignment vertical="center"/>
    </xf>
    <xf numFmtId="0" fontId="0" fillId="15" borderId="3" xfId="0" applyFont="1" applyFill="1" applyBorder="1" applyAlignment="1">
      <alignment vertical="center" wrapText="1"/>
    </xf>
    <xf numFmtId="0" fontId="0" fillId="15" borderId="1" xfId="0" applyFont="1" applyFill="1" applyBorder="1" applyAlignment="1">
      <alignment vertical="center" wrapText="1"/>
    </xf>
    <xf numFmtId="0" fontId="0" fillId="15" borderId="23" xfId="0" applyFont="1" applyFill="1" applyBorder="1" applyAlignment="1">
      <alignment vertical="center" wrapText="1"/>
    </xf>
    <xf numFmtId="0" fontId="0" fillId="15" borderId="34" xfId="0" applyFont="1" applyFill="1" applyBorder="1" applyAlignment="1">
      <alignment vertical="center" wrapText="1"/>
    </xf>
    <xf numFmtId="0" fontId="0" fillId="0" borderId="4" xfId="0" applyFont="1" applyBorder="1" applyAlignment="1">
      <alignment vertical="top" wrapText="1"/>
    </xf>
    <xf numFmtId="0" fontId="0" fillId="0" borderId="4" xfId="0" applyFont="1" applyBorder="1" applyAlignment="1">
      <alignment vertical="center" wrapText="1"/>
    </xf>
    <xf numFmtId="0" fontId="0" fillId="0" borderId="50" xfId="0" applyFont="1" applyBorder="1" applyAlignment="1">
      <alignment vertical="center"/>
    </xf>
    <xf numFmtId="0" fontId="0" fillId="0" borderId="50" xfId="0" applyFont="1" applyBorder="1" applyAlignment="1"/>
    <xf numFmtId="0" fontId="0" fillId="15" borderId="24" xfId="0" applyFont="1" applyFill="1" applyBorder="1" applyAlignment="1">
      <alignment vertical="center" wrapText="1"/>
    </xf>
    <xf numFmtId="0" fontId="0" fillId="15" borderId="24" xfId="0" applyFont="1" applyFill="1" applyBorder="1" applyAlignment="1">
      <alignment vertical="center"/>
    </xf>
    <xf numFmtId="0" fontId="23" fillId="0" borderId="5" xfId="0" applyFont="1" applyBorder="1" applyAlignment="1">
      <alignment horizontal="justify" vertical="center"/>
    </xf>
    <xf numFmtId="14" fontId="0" fillId="15" borderId="5" xfId="0" applyNumberFormat="1" applyFont="1" applyFill="1" applyBorder="1" applyAlignment="1">
      <alignment vertical="center"/>
    </xf>
    <xf numFmtId="14" fontId="0" fillId="15" borderId="5" xfId="0" applyNumberFormat="1" applyFont="1" applyFill="1" applyBorder="1" applyAlignment="1">
      <alignment vertical="center" wrapText="1"/>
    </xf>
    <xf numFmtId="0" fontId="0" fillId="15" borderId="5" xfId="0" applyFont="1" applyFill="1" applyBorder="1" applyAlignment="1">
      <alignment vertical="center"/>
    </xf>
    <xf numFmtId="0" fontId="0" fillId="0" borderId="53" xfId="0" applyFont="1" applyBorder="1" applyAlignment="1">
      <alignment vertical="center"/>
    </xf>
    <xf numFmtId="0" fontId="23" fillId="15" borderId="4" xfId="0" applyFont="1" applyFill="1" applyBorder="1" applyAlignment="1">
      <alignment horizontal="justify" vertical="center" wrapText="1"/>
    </xf>
    <xf numFmtId="0" fontId="23" fillId="0" borderId="4" xfId="0" applyFont="1" applyBorder="1" applyAlignment="1">
      <alignment horizontal="justify" vertical="center"/>
    </xf>
    <xf numFmtId="0" fontId="0" fillId="15" borderId="22" xfId="0" applyFont="1" applyFill="1" applyBorder="1" applyAlignment="1">
      <alignment vertical="center"/>
    </xf>
    <xf numFmtId="0" fontId="0" fillId="0" borderId="53" xfId="0" applyFont="1" applyBorder="1" applyAlignment="1"/>
    <xf numFmtId="0" fontId="0" fillId="0" borderId="49" xfId="0" applyFont="1" applyBorder="1" applyAlignment="1"/>
    <xf numFmtId="16" fontId="0" fillId="0" borderId="1" xfId="0" applyNumberFormat="1" applyFont="1" applyBorder="1" applyAlignment="1">
      <alignment vertical="center"/>
    </xf>
    <xf numFmtId="0" fontId="22" fillId="0" borderId="1" xfId="0" applyFont="1" applyFill="1" applyBorder="1" applyAlignment="1">
      <alignment vertical="center" wrapText="1"/>
    </xf>
    <xf numFmtId="16" fontId="0" fillId="0" borderId="22" xfId="0" applyNumberFormat="1" applyFont="1" applyBorder="1" applyAlignment="1">
      <alignment vertical="center"/>
    </xf>
    <xf numFmtId="0" fontId="0" fillId="0" borderId="51" xfId="0" applyFont="1" applyBorder="1" applyAlignment="1"/>
    <xf numFmtId="16" fontId="0" fillId="0" borderId="4" xfId="0" applyNumberFormat="1" applyFont="1" applyBorder="1" applyAlignment="1">
      <alignment vertical="center"/>
    </xf>
    <xf numFmtId="0" fontId="22" fillId="0" borderId="4" xfId="0" applyFont="1" applyFill="1" applyBorder="1" applyAlignment="1">
      <alignment vertical="center" wrapText="1"/>
    </xf>
    <xf numFmtId="14" fontId="22" fillId="15" borderId="1" xfId="0" applyNumberFormat="1" applyFont="1" applyFill="1" applyBorder="1" applyAlignment="1">
      <alignment vertical="center" wrapText="1"/>
    </xf>
    <xf numFmtId="0" fontId="0" fillId="0" borderId="10" xfId="0" applyFont="1" applyBorder="1" applyAlignment="1">
      <alignment horizontal="center" vertical="center"/>
    </xf>
    <xf numFmtId="14" fontId="0" fillId="15" borderId="22" xfId="0" applyNumberFormat="1" applyFont="1" applyFill="1" applyBorder="1" applyAlignment="1">
      <alignment vertical="center"/>
    </xf>
    <xf numFmtId="14" fontId="22" fillId="15" borderId="22" xfId="0" applyNumberFormat="1" applyFont="1" applyFill="1" applyBorder="1" applyAlignment="1">
      <alignment vertical="center" wrapText="1"/>
    </xf>
    <xf numFmtId="14" fontId="0" fillId="15" borderId="24" xfId="0" applyNumberFormat="1" applyFont="1" applyFill="1" applyBorder="1" applyAlignment="1">
      <alignment vertical="center"/>
    </xf>
    <xf numFmtId="14" fontId="22" fillId="15" borderId="24" xfId="0" applyNumberFormat="1" applyFont="1" applyFill="1"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Font="1" applyBorder="1" applyAlignment="1">
      <alignment horizontal="justify" vertical="center" wrapText="1"/>
    </xf>
    <xf numFmtId="0" fontId="0" fillId="0" borderId="4" xfId="0" applyFont="1" applyBorder="1" applyAlignment="1">
      <alignment horizontal="justify" vertical="center"/>
    </xf>
    <xf numFmtId="0" fontId="0" fillId="0" borderId="0" xfId="0" applyAlignment="1">
      <alignment horizontal="center"/>
    </xf>
    <xf numFmtId="0" fontId="0" fillId="0" borderId="51" xfId="0" applyFont="1" applyBorder="1" applyAlignment="1">
      <alignment vertical="center" wrapText="1"/>
    </xf>
    <xf numFmtId="0" fontId="0" fillId="0" borderId="5" xfId="0" applyBorder="1" applyAlignment="1">
      <alignment vertical="center" wrapText="1"/>
    </xf>
    <xf numFmtId="0" fontId="3" fillId="0" borderId="5" xfId="0" applyFont="1" applyBorder="1" applyAlignment="1">
      <alignment vertical="center" wrapText="1"/>
    </xf>
    <xf numFmtId="0" fontId="0" fillId="0" borderId="22" xfId="0" applyBorder="1" applyAlignment="1">
      <alignment vertical="center" wrapText="1"/>
    </xf>
    <xf numFmtId="0" fontId="0" fillId="0" borderId="50" xfId="0" applyBorder="1" applyAlignment="1">
      <alignment vertical="center" wrapText="1"/>
    </xf>
    <xf numFmtId="0" fontId="0" fillId="0" borderId="50" xfId="0" applyFont="1" applyBorder="1" applyAlignment="1">
      <alignment vertical="center" wrapText="1"/>
    </xf>
    <xf numFmtId="0" fontId="0" fillId="0" borderId="50" xfId="0" applyFont="1" applyBorder="1" applyAlignment="1">
      <alignment horizontal="justify" vertical="center"/>
    </xf>
    <xf numFmtId="0" fontId="0" fillId="0" borderId="51" xfId="0" applyFont="1" applyBorder="1" applyAlignment="1">
      <alignment horizontal="justify" vertical="center"/>
    </xf>
    <xf numFmtId="0" fontId="0" fillId="0" borderId="49" xfId="0" applyFont="1" applyBorder="1" applyAlignment="1">
      <alignment horizontal="justify" vertical="center"/>
    </xf>
    <xf numFmtId="0" fontId="0" fillId="0" borderId="1" xfId="0" applyBorder="1" applyAlignment="1">
      <alignment horizontal="justify" vertical="center" wrapText="1"/>
    </xf>
    <xf numFmtId="0" fontId="0" fillId="0" borderId="1" xfId="0" applyBorder="1" applyAlignment="1">
      <alignment horizontal="justify" vertical="center"/>
    </xf>
    <xf numFmtId="0" fontId="3" fillId="0" borderId="1" xfId="0" applyFont="1" applyBorder="1" applyAlignment="1">
      <alignment horizontal="justify" vertical="center"/>
    </xf>
    <xf numFmtId="0" fontId="0" fillId="0" borderId="22" xfId="0" applyBorder="1" applyAlignment="1">
      <alignment horizontal="justify" vertical="center" wrapText="1"/>
    </xf>
    <xf numFmtId="0" fontId="0" fillId="0" borderId="5" xfId="0" applyBorder="1" applyAlignment="1">
      <alignment horizontal="justify" vertical="center" wrapText="1"/>
    </xf>
    <xf numFmtId="0" fontId="0" fillId="0" borderId="24" xfId="0" applyBorder="1" applyAlignment="1">
      <alignment horizontal="justify" vertical="center" wrapText="1"/>
    </xf>
    <xf numFmtId="0" fontId="0" fillId="0" borderId="53" xfId="0" applyFont="1" applyBorder="1" applyAlignment="1">
      <alignment vertical="center" wrapText="1"/>
    </xf>
    <xf numFmtId="0" fontId="22" fillId="0" borderId="50" xfId="0" applyFont="1" applyBorder="1" applyAlignment="1">
      <alignment vertical="center" wrapText="1"/>
    </xf>
    <xf numFmtId="0" fontId="0" fillId="0" borderId="4" xfId="0" applyFont="1" applyFill="1" applyBorder="1" applyAlignment="1">
      <alignment horizontal="center" vertical="center"/>
    </xf>
    <xf numFmtId="0" fontId="0" fillId="0" borderId="4"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4" xfId="0" applyFont="1" applyFill="1" applyBorder="1" applyAlignment="1">
      <alignment horizontal="center" vertical="center"/>
    </xf>
    <xf numFmtId="0" fontId="0" fillId="0" borderId="1" xfId="0" applyFont="1" applyFill="1" applyBorder="1" applyAlignment="1">
      <alignment vertical="center" wrapText="1"/>
    </xf>
    <xf numFmtId="0" fontId="0" fillId="0" borderId="24" xfId="0" applyFont="1" applyFill="1" applyBorder="1" applyAlignment="1">
      <alignment vertical="center" wrapText="1"/>
    </xf>
    <xf numFmtId="0" fontId="0" fillId="0" borderId="5" xfId="0" applyFont="1" applyFill="1" applyBorder="1" applyAlignment="1">
      <alignment vertical="center" wrapText="1"/>
    </xf>
    <xf numFmtId="0" fontId="0" fillId="0" borderId="0" xfId="0" applyFont="1" applyFill="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21" xfId="0" applyBorder="1" applyAlignment="1">
      <alignment horizontal="center"/>
    </xf>
    <xf numFmtId="0" fontId="22" fillId="0" borderId="1" xfId="0" applyFont="1" applyBorder="1" applyAlignment="1">
      <alignment horizontal="center" vertical="center" wrapText="1"/>
    </xf>
    <xf numFmtId="0" fontId="22" fillId="0" borderId="24" xfId="0" applyFont="1" applyBorder="1" applyAlignment="1">
      <alignment horizontal="center" vertical="center" wrapText="1"/>
    </xf>
    <xf numFmtId="0" fontId="0" fillId="0" borderId="46" xfId="0" applyFont="1" applyBorder="1" applyAlignment="1">
      <alignment horizontal="center" vertical="center" wrapText="1"/>
    </xf>
    <xf numFmtId="0" fontId="0" fillId="0" borderId="47" xfId="0" applyFont="1" applyBorder="1" applyAlignment="1">
      <alignment horizontal="center" vertical="center" wrapText="1"/>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0" fillId="0" borderId="28" xfId="0" applyFont="1" applyBorder="1" applyAlignment="1">
      <alignment horizontal="justify" vertical="center" wrapText="1"/>
    </xf>
    <xf numFmtId="0" fontId="0" fillId="0" borderId="29" xfId="0" applyFont="1" applyBorder="1" applyAlignment="1">
      <alignment horizontal="justify" vertical="center" wrapText="1"/>
    </xf>
    <xf numFmtId="0" fontId="0" fillId="0" borderId="2" xfId="0" applyFont="1" applyBorder="1" applyAlignment="1">
      <alignment horizontal="justify" vertical="center" wrapText="1"/>
    </xf>
    <xf numFmtId="0" fontId="0" fillId="0" borderId="16" xfId="0" applyFont="1" applyBorder="1" applyAlignment="1">
      <alignment horizontal="justify" vertical="center" wrapText="1"/>
    </xf>
    <xf numFmtId="0" fontId="0" fillId="0" borderId="37" xfId="0" applyFont="1" applyBorder="1" applyAlignment="1">
      <alignment horizontal="justify" vertical="center" wrapText="1"/>
    </xf>
    <xf numFmtId="0" fontId="0" fillId="0" borderId="38" xfId="0" applyFont="1" applyBorder="1" applyAlignment="1">
      <alignment horizontal="justify" vertical="center" wrapText="1"/>
    </xf>
    <xf numFmtId="0" fontId="0" fillId="0" borderId="4" xfId="0" applyFont="1" applyBorder="1" applyAlignment="1">
      <alignment horizontal="justify" vertical="center" wrapText="1"/>
    </xf>
    <xf numFmtId="0" fontId="0" fillId="0" borderId="34" xfId="0" applyFont="1" applyBorder="1" applyAlignment="1">
      <alignment horizontal="justify" vertical="center"/>
    </xf>
    <xf numFmtId="0" fontId="0" fillId="0" borderId="32" xfId="0" applyFont="1" applyBorder="1" applyAlignment="1">
      <alignment horizontal="justify" vertical="center"/>
    </xf>
    <xf numFmtId="0" fontId="0" fillId="0" borderId="39" xfId="0" applyFont="1" applyBorder="1" applyAlignment="1">
      <alignment horizontal="justify" vertical="center"/>
    </xf>
    <xf numFmtId="0" fontId="22" fillId="0" borderId="22"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8" xfId="0" applyFont="1" applyBorder="1" applyAlignment="1">
      <alignment horizontal="justify" vertical="center" wrapText="1"/>
    </xf>
    <xf numFmtId="0" fontId="22" fillId="0" borderId="29" xfId="0" applyFont="1" applyBorder="1" applyAlignment="1">
      <alignment horizontal="justify" vertical="center" wrapText="1"/>
    </xf>
    <xf numFmtId="0" fontId="22" fillId="0" borderId="2" xfId="0" applyFont="1" applyBorder="1" applyAlignment="1">
      <alignment horizontal="justify" vertical="center" wrapText="1"/>
    </xf>
    <xf numFmtId="0" fontId="22" fillId="0" borderId="16" xfId="0" applyFont="1" applyBorder="1" applyAlignment="1">
      <alignment horizontal="justify" vertical="center" wrapText="1"/>
    </xf>
    <xf numFmtId="0" fontId="0" fillId="0" borderId="23" xfId="0" applyFont="1" applyBorder="1" applyAlignment="1">
      <alignment horizontal="center" vertical="center"/>
    </xf>
    <xf numFmtId="0" fontId="0" fillId="0" borderId="3" xfId="0" applyFont="1" applyBorder="1" applyAlignment="1">
      <alignment horizontal="center" vertical="center"/>
    </xf>
    <xf numFmtId="0" fontId="0" fillId="0" borderId="23" xfId="0" applyFont="1" applyBorder="1" applyAlignment="1">
      <alignment horizontal="justify" vertical="center" wrapText="1"/>
    </xf>
    <xf numFmtId="0" fontId="0" fillId="0" borderId="3" xfId="0" applyFont="1" applyBorder="1" applyAlignment="1">
      <alignment horizontal="justify" vertical="center" wrapText="1"/>
    </xf>
    <xf numFmtId="0" fontId="0" fillId="0" borderId="23" xfId="0" applyFont="1" applyBorder="1" applyAlignment="1">
      <alignment horizontal="left" vertical="center"/>
    </xf>
    <xf numFmtId="0" fontId="0" fillId="0" borderId="3" xfId="0" applyFont="1" applyBorder="1" applyAlignment="1">
      <alignment horizontal="left" vertical="center"/>
    </xf>
    <xf numFmtId="0" fontId="0" fillId="0" borderId="30"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3"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5"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39" xfId="0" applyFont="1" applyBorder="1" applyAlignment="1">
      <alignment horizontal="center" vertical="center" wrapText="1"/>
    </xf>
    <xf numFmtId="0" fontId="0" fillId="15" borderId="23" xfId="0" applyFont="1" applyFill="1" applyBorder="1" applyAlignment="1">
      <alignment horizontal="center" vertical="center" wrapText="1"/>
    </xf>
    <xf numFmtId="0" fontId="0" fillId="15" borderId="3" xfId="0" applyFont="1" applyFill="1" applyBorder="1" applyAlignment="1">
      <alignment horizontal="center" vertical="center" wrapText="1"/>
    </xf>
    <xf numFmtId="0" fontId="0" fillId="15" borderId="34" xfId="0" applyFont="1" applyFill="1" applyBorder="1" applyAlignment="1">
      <alignment horizontal="center" vertical="center" wrapText="1"/>
    </xf>
    <xf numFmtId="0" fontId="0" fillId="3" borderId="23" xfId="0" applyFont="1" applyFill="1" applyBorder="1" applyAlignment="1">
      <alignment horizontal="justify" vertical="center" wrapText="1"/>
    </xf>
    <xf numFmtId="0" fontId="0" fillId="3" borderId="3" xfId="0" applyFont="1" applyFill="1" applyBorder="1" applyAlignment="1">
      <alignment horizontal="justify" vertical="center" wrapText="1"/>
    </xf>
    <xf numFmtId="0" fontId="0" fillId="3" borderId="34" xfId="0" applyFont="1" applyFill="1" applyBorder="1" applyAlignment="1">
      <alignment horizontal="justify" vertical="center" wrapText="1"/>
    </xf>
    <xf numFmtId="0" fontId="0" fillId="3" borderId="23"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34"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 xfId="0" applyFont="1" applyBorder="1" applyAlignment="1">
      <alignment horizontal="center" vertical="center" wrapText="1"/>
    </xf>
    <xf numFmtId="0" fontId="0" fillId="15" borderId="23" xfId="0" applyFont="1" applyFill="1" applyBorder="1" applyAlignment="1">
      <alignment horizontal="center" vertical="center"/>
    </xf>
    <xf numFmtId="0" fontId="0" fillId="15" borderId="34" xfId="0" applyFont="1" applyFill="1" applyBorder="1" applyAlignment="1">
      <alignment horizontal="center" vertical="center"/>
    </xf>
    <xf numFmtId="0" fontId="0" fillId="15" borderId="23" xfId="0" applyFont="1" applyFill="1" applyBorder="1" applyAlignment="1">
      <alignment horizontal="justify" vertical="center" wrapText="1"/>
    </xf>
    <xf numFmtId="0" fontId="0" fillId="15" borderId="34" xfId="0" applyFont="1" applyFill="1" applyBorder="1" applyAlignment="1">
      <alignment horizontal="justify" vertical="center" wrapText="1"/>
    </xf>
    <xf numFmtId="0" fontId="0" fillId="15" borderId="3" xfId="0" applyFont="1" applyFill="1" applyBorder="1" applyAlignment="1">
      <alignment horizontal="justify" vertical="center" wrapText="1"/>
    </xf>
    <xf numFmtId="0" fontId="0" fillId="15" borderId="3" xfId="0" applyFont="1" applyFill="1" applyBorder="1" applyAlignment="1">
      <alignment horizontal="center" vertical="center"/>
    </xf>
    <xf numFmtId="164" fontId="0" fillId="15" borderId="23" xfId="0" applyNumberFormat="1" applyFont="1" applyFill="1" applyBorder="1" applyAlignment="1">
      <alignment horizontal="center" vertical="center"/>
    </xf>
    <xf numFmtId="164" fontId="0" fillId="15" borderId="3" xfId="0" applyNumberFormat="1" applyFont="1" applyFill="1" applyBorder="1" applyAlignment="1">
      <alignment horizontal="center" vertical="center"/>
    </xf>
    <xf numFmtId="164" fontId="0" fillId="15" borderId="34" xfId="0" applyNumberFormat="1" applyFont="1" applyFill="1" applyBorder="1" applyAlignment="1">
      <alignment horizontal="center" vertical="center"/>
    </xf>
    <xf numFmtId="164" fontId="0" fillId="15" borderId="4" xfId="0" applyNumberFormat="1" applyFont="1" applyFill="1" applyBorder="1" applyAlignment="1">
      <alignment horizontal="center" vertical="center" wrapText="1"/>
    </xf>
    <xf numFmtId="164" fontId="0" fillId="15" borderId="34"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5" xfId="0" applyFont="1" applyBorder="1" applyAlignment="1">
      <alignment horizontal="center" vertical="center"/>
    </xf>
    <xf numFmtId="0" fontId="22" fillId="0" borderId="23" xfId="0" applyFont="1" applyBorder="1" applyAlignment="1">
      <alignment horizontal="center" vertical="center" wrapText="1"/>
    </xf>
    <xf numFmtId="0" fontId="22" fillId="0" borderId="5" xfId="0" applyFont="1" applyBorder="1" applyAlignment="1">
      <alignment horizontal="center" vertical="center" wrapText="1"/>
    </xf>
    <xf numFmtId="0" fontId="0" fillId="0" borderId="4" xfId="0" applyFont="1" applyBorder="1" applyAlignment="1">
      <alignment horizontal="center" vertical="center"/>
    </xf>
    <xf numFmtId="0" fontId="0" fillId="0" borderId="34" xfId="0" applyFont="1" applyBorder="1" applyAlignment="1">
      <alignment horizontal="center" vertical="center"/>
    </xf>
    <xf numFmtId="0" fontId="0" fillId="0" borderId="22" xfId="0" applyBorder="1" applyAlignment="1">
      <alignment horizontal="justify" vertical="center" wrapText="1"/>
    </xf>
    <xf numFmtId="0" fontId="0" fillId="0" borderId="1" xfId="0" applyBorder="1" applyAlignment="1">
      <alignment horizontal="justify" vertical="center"/>
    </xf>
    <xf numFmtId="0" fontId="0" fillId="0" borderId="1" xfId="0" applyFont="1" applyBorder="1" applyAlignment="1">
      <alignment horizontal="center" vertical="center"/>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0" fillId="0" borderId="32" xfId="0" applyFont="1" applyBorder="1" applyAlignment="1">
      <alignment horizontal="center" vertical="center"/>
    </xf>
    <xf numFmtId="0" fontId="0" fillId="0" borderId="39" xfId="0" applyFont="1" applyBorder="1" applyAlignment="1">
      <alignment horizontal="center" vertical="center"/>
    </xf>
    <xf numFmtId="0" fontId="22" fillId="0" borderId="49" xfId="0" applyFont="1" applyBorder="1" applyAlignment="1">
      <alignment horizontal="center" vertical="center" wrapText="1"/>
    </xf>
    <xf numFmtId="0" fontId="22" fillId="0" borderId="39" xfId="0" applyFont="1" applyBorder="1" applyAlignment="1">
      <alignment horizontal="center"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xf>
    <xf numFmtId="0" fontId="0" fillId="0" borderId="4" xfId="0" applyBorder="1" applyAlignment="1">
      <alignment horizontal="left" vertical="center"/>
    </xf>
    <xf numFmtId="0" fontId="0" fillId="0" borderId="22" xfId="0" applyFont="1" applyBorder="1" applyAlignment="1">
      <alignment horizontal="left" vertical="center" wrapText="1"/>
    </xf>
    <xf numFmtId="0" fontId="0" fillId="0" borderId="1" xfId="0" applyFont="1" applyBorder="1" applyAlignment="1">
      <alignment horizontal="left" vertical="center"/>
    </xf>
    <xf numFmtId="0" fontId="0" fillId="0" borderId="50" xfId="0" applyFont="1" applyBorder="1" applyAlignment="1">
      <alignment horizontal="left" vertical="center" wrapText="1"/>
    </xf>
    <xf numFmtId="0" fontId="0" fillId="0" borderId="51" xfId="0" applyFont="1" applyBorder="1" applyAlignment="1">
      <alignment horizontal="left" vertical="center" wrapText="1"/>
    </xf>
    <xf numFmtId="0" fontId="0" fillId="0" borderId="3" xfId="0" applyFont="1" applyBorder="1" applyAlignment="1">
      <alignment horizontal="left" vertical="center" wrapText="1"/>
    </xf>
    <xf numFmtId="0" fontId="0" fillId="0" borderId="34" xfId="0" applyFont="1" applyBorder="1" applyAlignment="1">
      <alignment horizontal="left" vertical="center" wrapText="1"/>
    </xf>
    <xf numFmtId="0" fontId="0" fillId="0" borderId="30" xfId="0" applyFont="1" applyBorder="1" applyAlignment="1">
      <alignment horizontal="center" vertical="center"/>
    </xf>
    <xf numFmtId="0" fontId="0" fillId="0" borderId="5" xfId="0" applyFont="1" applyBorder="1" applyAlignment="1">
      <alignment horizontal="justify" vertical="center" wrapText="1"/>
    </xf>
    <xf numFmtId="0" fontId="0" fillId="0" borderId="23" xfId="0" applyFont="1" applyBorder="1" applyAlignment="1">
      <alignment horizontal="left" vertical="center" wrapText="1"/>
    </xf>
    <xf numFmtId="0" fontId="0" fillId="0" borderId="5" xfId="0" applyFont="1" applyBorder="1" applyAlignment="1">
      <alignment horizontal="left" vertical="center" wrapText="1"/>
    </xf>
    <xf numFmtId="0" fontId="0" fillId="0" borderId="32"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36" xfId="0" applyFont="1" applyBorder="1" applyAlignment="1">
      <alignment horizontal="center" vertical="center" wrapText="1"/>
    </xf>
    <xf numFmtId="0" fontId="0" fillId="0" borderId="23"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34" xfId="0" applyFont="1" applyBorder="1" applyAlignment="1">
      <alignment horizontal="justify" vertical="center" wrapText="1"/>
    </xf>
    <xf numFmtId="0" fontId="0" fillId="0" borderId="41" xfId="0" applyFont="1" applyBorder="1" applyAlignment="1">
      <alignment horizontal="justify" vertical="center" wrapText="1"/>
    </xf>
    <xf numFmtId="0" fontId="0" fillId="0" borderId="42" xfId="0" applyFont="1" applyBorder="1" applyAlignment="1">
      <alignment horizontal="justify" vertical="center" wrapText="1"/>
    </xf>
    <xf numFmtId="0" fontId="0" fillId="0" borderId="44" xfId="0" applyFont="1" applyBorder="1" applyAlignment="1">
      <alignment horizontal="center" vertical="center"/>
    </xf>
    <xf numFmtId="0" fontId="0" fillId="0" borderId="48" xfId="0" applyFont="1" applyBorder="1" applyAlignment="1">
      <alignment horizontal="center" vertical="center"/>
    </xf>
    <xf numFmtId="0" fontId="0" fillId="0" borderId="54" xfId="0" applyFont="1" applyBorder="1" applyAlignment="1">
      <alignment horizontal="center" vertical="center"/>
    </xf>
    <xf numFmtId="0" fontId="0" fillId="15" borderId="22"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4" xfId="0" applyFont="1" applyFill="1" applyBorder="1" applyAlignment="1">
      <alignment horizontal="center" vertical="center" wrapText="1"/>
    </xf>
    <xf numFmtId="0" fontId="0" fillId="3" borderId="22" xfId="0" applyFont="1" applyFill="1" applyBorder="1" applyAlignment="1">
      <alignment horizontal="justify" vertical="center" wrapText="1"/>
    </xf>
    <xf numFmtId="0" fontId="0" fillId="3" borderId="1" xfId="0" applyFont="1" applyFill="1" applyBorder="1" applyAlignment="1">
      <alignment horizontal="justify" vertical="center" wrapText="1"/>
    </xf>
    <xf numFmtId="0" fontId="0" fillId="3" borderId="4" xfId="0" applyFont="1" applyFill="1" applyBorder="1" applyAlignment="1">
      <alignment horizontal="justify" vertical="center" wrapText="1"/>
    </xf>
    <xf numFmtId="0" fontId="0" fillId="4" borderId="23" xfId="0" applyFont="1" applyFill="1" applyBorder="1" applyAlignment="1">
      <alignment horizontal="center" vertical="center"/>
    </xf>
    <xf numFmtId="0" fontId="0" fillId="4" borderId="3" xfId="0" applyFont="1" applyFill="1" applyBorder="1" applyAlignment="1">
      <alignment horizontal="center" vertical="center"/>
    </xf>
    <xf numFmtId="0" fontId="0" fillId="0" borderId="4" xfId="0" applyFont="1" applyFill="1" applyBorder="1" applyAlignment="1">
      <alignment horizontal="justify" vertical="center" wrapText="1"/>
    </xf>
    <xf numFmtId="0" fontId="0" fillId="0" borderId="5" xfId="0" applyFont="1" applyFill="1" applyBorder="1" applyAlignment="1">
      <alignment horizontal="justify" vertical="center" wrapText="1"/>
    </xf>
    <xf numFmtId="0" fontId="0" fillId="16" borderId="23" xfId="0" applyFont="1" applyFill="1" applyBorder="1" applyAlignment="1">
      <alignment horizontal="center" vertical="center" wrapText="1"/>
    </xf>
    <xf numFmtId="0" fontId="0" fillId="16" borderId="3"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23" xfId="0" applyFont="1" applyBorder="1" applyAlignment="1">
      <alignment horizontal="center"/>
    </xf>
    <xf numFmtId="0" fontId="0" fillId="0" borderId="3" xfId="0" applyFont="1" applyBorder="1" applyAlignment="1">
      <alignment horizontal="center"/>
    </xf>
    <xf numFmtId="0" fontId="0" fillId="0" borderId="34" xfId="0" applyFont="1" applyBorder="1" applyAlignment="1">
      <alignment horizontal="center"/>
    </xf>
    <xf numFmtId="0" fontId="0" fillId="4" borderId="34" xfId="0" applyFont="1" applyFill="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4"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0" borderId="25" xfId="0" applyFont="1" applyBorder="1" applyAlignment="1">
      <alignment horizontal="center" vertical="center"/>
    </xf>
    <xf numFmtId="0" fontId="0" fillId="0" borderId="31" xfId="0" applyFont="1" applyBorder="1" applyAlignment="1">
      <alignment horizontal="center" vertical="center"/>
    </xf>
    <xf numFmtId="0" fontId="0" fillId="0" borderId="24" xfId="0" applyFont="1" applyBorder="1" applyAlignment="1">
      <alignment horizontal="center" vertical="center" wrapText="1"/>
    </xf>
    <xf numFmtId="0" fontId="23" fillId="0" borderId="4" xfId="0" applyFont="1" applyBorder="1" applyAlignment="1">
      <alignment horizontal="justify" vertical="center" wrapText="1"/>
    </xf>
    <xf numFmtId="0" fontId="23" fillId="0" borderId="34" xfId="0" applyFont="1" applyBorder="1" applyAlignment="1">
      <alignment horizontal="justify" vertical="center" wrapText="1"/>
    </xf>
    <xf numFmtId="0" fontId="0" fillId="0" borderId="45" xfId="0" applyFont="1" applyBorder="1" applyAlignment="1">
      <alignment horizontal="center" vertical="center"/>
    </xf>
    <xf numFmtId="0" fontId="0" fillId="3" borderId="24" xfId="0" applyFont="1" applyFill="1" applyBorder="1" applyAlignment="1">
      <alignment horizontal="justify" vertical="center" wrapText="1"/>
    </xf>
    <xf numFmtId="0" fontId="23" fillId="0" borderId="23" xfId="0" applyFont="1" applyBorder="1" applyAlignment="1">
      <alignment horizontal="justify" vertical="center" wrapText="1"/>
    </xf>
    <xf numFmtId="0" fontId="23" fillId="0" borderId="5" xfId="0" applyFont="1" applyBorder="1" applyAlignment="1">
      <alignment horizontal="justify" vertical="center" wrapText="1"/>
    </xf>
    <xf numFmtId="0" fontId="0" fillId="0" borderId="33" xfId="0" applyFont="1" applyBorder="1" applyAlignment="1">
      <alignment horizontal="center" vertical="center"/>
    </xf>
    <xf numFmtId="0" fontId="0" fillId="0" borderId="10" xfId="0" applyFont="1" applyBorder="1" applyAlignment="1">
      <alignment horizontal="justify" vertical="center" wrapText="1"/>
    </xf>
    <xf numFmtId="0" fontId="0" fillId="0" borderId="52" xfId="0" applyFont="1" applyBorder="1" applyAlignment="1">
      <alignment horizontal="center" vertical="center"/>
    </xf>
    <xf numFmtId="0" fontId="0" fillId="15" borderId="5" xfId="0" applyFont="1" applyFill="1" applyBorder="1" applyAlignment="1">
      <alignment horizontal="center" vertical="center" wrapText="1"/>
    </xf>
    <xf numFmtId="0" fontId="0" fillId="3" borderId="5" xfId="0" applyFont="1" applyFill="1" applyBorder="1" applyAlignment="1">
      <alignment horizontal="justify" vertical="center" wrapText="1"/>
    </xf>
    <xf numFmtId="0" fontId="0" fillId="0" borderId="11" xfId="0" applyFont="1" applyBorder="1" applyAlignment="1">
      <alignment horizontal="center" vertical="center"/>
    </xf>
    <xf numFmtId="0" fontId="0" fillId="0" borderId="5" xfId="0" applyFont="1" applyFill="1" applyBorder="1" applyAlignment="1">
      <alignment horizontal="center" vertical="center" wrapText="1"/>
    </xf>
    <xf numFmtId="0" fontId="0" fillId="0" borderId="1" xfId="0" applyFont="1" applyBorder="1" applyAlignment="1">
      <alignment horizontal="justify" vertical="center" wrapText="1"/>
    </xf>
    <xf numFmtId="0" fontId="0" fillId="0" borderId="24"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24" xfId="0" applyFont="1" applyBorder="1" applyAlignment="1">
      <alignment horizontal="justify" vertical="center" wrapText="1"/>
    </xf>
    <xf numFmtId="0" fontId="0" fillId="0" borderId="29" xfId="0" applyFont="1" applyBorder="1" applyAlignment="1">
      <alignment horizontal="center" vertical="center"/>
    </xf>
    <xf numFmtId="0" fontId="0" fillId="0" borderId="16" xfId="0" applyFont="1" applyBorder="1" applyAlignment="1">
      <alignment horizontal="center" vertical="center"/>
    </xf>
    <xf numFmtId="0" fontId="0" fillId="0" borderId="38" xfId="0" applyFont="1" applyBorder="1" applyAlignment="1">
      <alignment horizontal="center" vertical="center"/>
    </xf>
    <xf numFmtId="0" fontId="3" fillId="6" borderId="1" xfId="0" applyFont="1" applyFill="1" applyBorder="1" applyAlignment="1">
      <alignment horizontal="center" vertical="center"/>
    </xf>
    <xf numFmtId="0" fontId="3" fillId="6" borderId="4" xfId="0" applyFont="1" applyFill="1" applyBorder="1" applyAlignment="1">
      <alignment horizontal="center" vertical="center"/>
    </xf>
    <xf numFmtId="0" fontId="6" fillId="7" borderId="1" xfId="2" applyFont="1" applyFill="1" applyBorder="1" applyAlignment="1">
      <alignment horizontal="center" vertical="center"/>
    </xf>
    <xf numFmtId="0" fontId="6" fillId="8" borderId="1" xfId="2" applyFont="1" applyFill="1" applyBorder="1" applyAlignment="1">
      <alignment horizontal="center" vertical="center"/>
    </xf>
    <xf numFmtId="0" fontId="3" fillId="6" borderId="3" xfId="0" applyFont="1" applyFill="1" applyBorder="1" applyAlignment="1">
      <alignment horizontal="center" vertical="center"/>
    </xf>
    <xf numFmtId="0" fontId="0" fillId="0" borderId="4" xfId="0" applyFont="1" applyBorder="1" applyAlignment="1">
      <alignment horizontal="justify" vertical="center"/>
    </xf>
    <xf numFmtId="0" fontId="0" fillId="0" borderId="3" xfId="0" applyFont="1" applyBorder="1" applyAlignment="1">
      <alignment horizontal="justify" vertical="center"/>
    </xf>
    <xf numFmtId="0" fontId="0" fillId="0" borderId="5" xfId="0" applyFont="1" applyBorder="1" applyAlignment="1">
      <alignment horizontal="justify" vertical="center"/>
    </xf>
    <xf numFmtId="0" fontId="0" fillId="0" borderId="13" xfId="0" applyFont="1" applyBorder="1" applyAlignment="1">
      <alignment horizontal="justify" vertical="center" wrapText="1"/>
    </xf>
    <xf numFmtId="0" fontId="0" fillId="0" borderId="20" xfId="0" applyFont="1" applyBorder="1" applyAlignment="1">
      <alignment horizontal="justify" vertical="center" wrapText="1"/>
    </xf>
    <xf numFmtId="0" fontId="0" fillId="0" borderId="46" xfId="0" applyFont="1" applyBorder="1" applyAlignment="1">
      <alignment horizontal="justify" vertical="center" wrapText="1"/>
    </xf>
    <xf numFmtId="0" fontId="0" fillId="0" borderId="47" xfId="0" applyFont="1" applyBorder="1" applyAlignment="1">
      <alignment horizontal="justify"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xf>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15" borderId="5" xfId="0" applyFont="1" applyFill="1" applyBorder="1" applyAlignment="1">
      <alignment horizontal="center" vertical="center"/>
    </xf>
    <xf numFmtId="0" fontId="0" fillId="9" borderId="4"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0" borderId="24" xfId="0" applyFont="1" applyBorder="1" applyAlignment="1">
      <alignment horizontal="center" vertical="center"/>
    </xf>
    <xf numFmtId="0" fontId="0" fillId="4" borderId="22"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26" xfId="0" applyFont="1" applyBorder="1" applyAlignment="1">
      <alignment horizontal="center" vertical="center"/>
    </xf>
    <xf numFmtId="0" fontId="0" fillId="0" borderId="12" xfId="0" applyFont="1" applyBorder="1" applyAlignment="1">
      <alignment horizontal="center" vertical="center"/>
    </xf>
    <xf numFmtId="0" fontId="0" fillId="0" borderId="35" xfId="0" applyFont="1" applyBorder="1" applyAlignment="1">
      <alignment horizontal="center" vertical="center"/>
    </xf>
    <xf numFmtId="0" fontId="0" fillId="0" borderId="28" xfId="0" applyFont="1" applyBorder="1" applyAlignment="1">
      <alignment horizontal="center" vertical="center"/>
    </xf>
    <xf numFmtId="0" fontId="0" fillId="0" borderId="2" xfId="0" applyFont="1" applyBorder="1" applyAlignment="1">
      <alignment horizontal="center" vertical="center"/>
    </xf>
    <xf numFmtId="0" fontId="0" fillId="0" borderId="37" xfId="0" applyFont="1" applyBorder="1" applyAlignment="1">
      <alignment horizontal="center" vertical="center"/>
    </xf>
    <xf numFmtId="0" fontId="0" fillId="9" borderId="6" xfId="0" applyFont="1" applyFill="1" applyBorder="1" applyAlignment="1">
      <alignment horizontal="center" vertical="center" wrapText="1"/>
    </xf>
    <xf numFmtId="0" fontId="0" fillId="9" borderId="7" xfId="0" applyFont="1" applyFill="1" applyBorder="1" applyAlignment="1">
      <alignment horizontal="center" vertical="center" wrapText="1"/>
    </xf>
    <xf numFmtId="0" fontId="0" fillId="9" borderId="8" xfId="0" applyFont="1" applyFill="1" applyBorder="1" applyAlignment="1">
      <alignment horizontal="center" vertical="center" wrapText="1"/>
    </xf>
    <xf numFmtId="0" fontId="0" fillId="9" borderId="1" xfId="0" applyFont="1" applyFill="1" applyBorder="1" applyAlignment="1">
      <alignment horizontal="justify" vertical="center" wrapText="1"/>
    </xf>
    <xf numFmtId="0" fontId="0" fillId="9" borderId="4" xfId="0" applyFont="1" applyFill="1" applyBorder="1" applyAlignment="1">
      <alignment horizontal="justify" vertical="center" wrapText="1"/>
    </xf>
    <xf numFmtId="0" fontId="3" fillId="13" borderId="1" xfId="0" applyFont="1" applyFill="1" applyBorder="1" applyAlignment="1">
      <alignment horizontal="center" vertical="center"/>
    </xf>
    <xf numFmtId="0" fontId="0" fillId="10" borderId="1"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5" borderId="5" xfId="0" applyFont="1" applyFill="1" applyBorder="1" applyAlignment="1">
      <alignment horizontal="justify" vertical="center" wrapText="1"/>
    </xf>
    <xf numFmtId="0" fontId="23" fillId="0" borderId="22" xfId="0" applyFont="1" applyBorder="1" applyAlignment="1">
      <alignment horizontal="center" vertical="center" wrapText="1"/>
    </xf>
    <xf numFmtId="0" fontId="23" fillId="0" borderId="1" xfId="0" applyFont="1" applyBorder="1" applyAlignment="1">
      <alignment horizontal="center" vertical="center" wrapText="1"/>
    </xf>
    <xf numFmtId="0" fontId="0" fillId="15" borderId="4" xfId="0" applyFont="1" applyFill="1" applyBorder="1" applyAlignment="1">
      <alignment horizontal="justify" vertical="center" wrapText="1"/>
    </xf>
    <xf numFmtId="0" fontId="24" fillId="0" borderId="22" xfId="0" applyFont="1" applyBorder="1" applyAlignment="1" applyProtection="1">
      <alignment horizontal="justify" vertical="center" wrapText="1"/>
      <protection locked="0"/>
    </xf>
    <xf numFmtId="0" fontId="24" fillId="0" borderId="1" xfId="0" applyFont="1" applyBorder="1" applyAlignment="1" applyProtection="1">
      <alignment horizontal="justify" vertical="center" wrapText="1"/>
      <protection locked="0"/>
    </xf>
    <xf numFmtId="0" fontId="23" fillId="0" borderId="3" xfId="0" applyFont="1" applyBorder="1" applyAlignment="1">
      <alignment horizontal="justify" vertical="center" wrapText="1"/>
    </xf>
    <xf numFmtId="0" fontId="0" fillId="0" borderId="23" xfId="0" applyFont="1" applyFill="1" applyBorder="1" applyAlignment="1">
      <alignment horizontal="justify" vertical="center" wrapText="1"/>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6" fillId="8" borderId="6" xfId="2" applyFont="1" applyFill="1" applyBorder="1" applyAlignment="1">
      <alignment horizontal="center" vertical="center" wrapText="1"/>
    </xf>
    <xf numFmtId="0" fontId="6" fillId="8" borderId="7" xfId="2"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0" borderId="3" xfId="0" applyFont="1" applyFill="1" applyBorder="1" applyAlignment="1">
      <alignment horizontal="justify" vertical="center" wrapText="1"/>
    </xf>
    <xf numFmtId="0" fontId="0" fillId="15" borderId="4" xfId="0" applyFont="1" applyFill="1" applyBorder="1" applyAlignment="1">
      <alignment horizontal="center" vertical="center"/>
    </xf>
    <xf numFmtId="0" fontId="0" fillId="15" borderId="22" xfId="0" applyFont="1" applyFill="1" applyBorder="1" applyAlignment="1">
      <alignment horizontal="justify" vertical="center" wrapText="1"/>
    </xf>
    <xf numFmtId="0" fontId="0" fillId="15" borderId="1" xfId="0" applyFont="1" applyFill="1" applyBorder="1" applyAlignment="1">
      <alignment horizontal="justify" vertical="center" wrapText="1"/>
    </xf>
    <xf numFmtId="0" fontId="0" fillId="15" borderId="24" xfId="0" applyFont="1" applyFill="1" applyBorder="1" applyAlignment="1">
      <alignment horizontal="justify" vertical="center" wrapText="1"/>
    </xf>
    <xf numFmtId="0" fontId="20" fillId="0" borderId="23"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23"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20" fillId="0" borderId="23" xfId="0" applyFont="1" applyBorder="1" applyAlignment="1">
      <alignment horizontal="justify" vertical="center" wrapText="1"/>
    </xf>
    <xf numFmtId="0" fontId="20" fillId="0" borderId="3" xfId="0" applyFont="1" applyBorder="1" applyAlignment="1">
      <alignment horizontal="justify" vertical="center" wrapText="1"/>
    </xf>
    <xf numFmtId="0" fontId="20" fillId="0" borderId="34" xfId="0" applyFont="1" applyBorder="1" applyAlignment="1">
      <alignment horizontal="justify" vertical="center" wrapText="1"/>
    </xf>
    <xf numFmtId="0" fontId="0" fillId="0" borderId="34" xfId="0" applyFont="1" applyFill="1" applyBorder="1" applyAlignment="1">
      <alignment horizontal="justify" vertical="center" wrapText="1"/>
    </xf>
    <xf numFmtId="0" fontId="0" fillId="0" borderId="4" xfId="0" applyFont="1" applyBorder="1" applyAlignment="1">
      <alignment horizontal="left" vertical="center" wrapText="1"/>
    </xf>
    <xf numFmtId="0" fontId="0" fillId="0" borderId="4" xfId="0" applyFont="1" applyFill="1" applyBorder="1" applyAlignment="1">
      <alignment horizontal="left" vertical="center" wrapText="1"/>
    </xf>
    <xf numFmtId="0" fontId="0" fillId="0" borderId="34" xfId="0" applyFont="1" applyFill="1" applyBorder="1" applyAlignment="1">
      <alignment horizontal="left" vertical="center" wrapText="1"/>
    </xf>
    <xf numFmtId="0" fontId="0" fillId="0" borderId="17" xfId="0" applyFont="1" applyBorder="1" applyAlignment="1">
      <alignment horizontal="justify" vertical="center" wrapText="1"/>
    </xf>
    <xf numFmtId="0" fontId="0" fillId="0" borderId="19" xfId="0" applyFont="1" applyBorder="1" applyAlignment="1">
      <alignment horizontal="justify" vertical="center" wrapText="1"/>
    </xf>
    <xf numFmtId="0" fontId="20" fillId="0" borderId="23" xfId="0" applyFont="1" applyBorder="1" applyAlignment="1">
      <alignment horizontal="center" vertical="center"/>
    </xf>
    <xf numFmtId="0" fontId="20" fillId="0" borderId="3" xfId="0" applyFont="1" applyBorder="1" applyAlignment="1">
      <alignment horizontal="center" vertical="center"/>
    </xf>
    <xf numFmtId="0" fontId="20" fillId="0" borderId="34" xfId="0" applyFont="1" applyBorder="1" applyAlignment="1">
      <alignment horizontal="center" vertical="center"/>
    </xf>
    <xf numFmtId="0" fontId="20" fillId="0" borderId="28" xfId="0" applyFont="1" applyBorder="1" applyAlignment="1">
      <alignment horizontal="justify" vertical="center" wrapText="1"/>
    </xf>
    <xf numFmtId="0" fontId="20" fillId="0" borderId="29" xfId="0" applyFont="1" applyBorder="1" applyAlignment="1">
      <alignment horizontal="justify" vertical="center" wrapText="1"/>
    </xf>
    <xf numFmtId="0" fontId="20" fillId="0" borderId="2" xfId="0" applyFont="1" applyBorder="1" applyAlignment="1">
      <alignment horizontal="justify" vertical="center" wrapText="1"/>
    </xf>
    <xf numFmtId="0" fontId="20" fillId="0" borderId="1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0" fillId="0" borderId="4" xfId="0" applyFont="1" applyFill="1" applyBorder="1" applyAlignment="1">
      <alignment horizontal="center" vertical="center"/>
    </xf>
    <xf numFmtId="0" fontId="0" fillId="0" borderId="34"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34" xfId="0" applyFont="1" applyFill="1" applyBorder="1" applyAlignment="1">
      <alignment horizontal="center" vertical="center"/>
    </xf>
    <xf numFmtId="0" fontId="22" fillId="0" borderId="3" xfId="0" applyFont="1" applyBorder="1" applyAlignment="1">
      <alignment horizontal="left" vertical="center" wrapText="1"/>
    </xf>
    <xf numFmtId="0" fontId="22" fillId="0" borderId="34" xfId="0" applyFont="1" applyBorder="1" applyAlignment="1">
      <alignment horizontal="left" vertical="center" wrapText="1"/>
    </xf>
    <xf numFmtId="17" fontId="0" fillId="0" borderId="23" xfId="0" applyNumberFormat="1" applyFont="1" applyBorder="1" applyAlignment="1">
      <alignment horizontal="center" vertical="center" wrapText="1"/>
    </xf>
    <xf numFmtId="17" fontId="0" fillId="0" borderId="3" xfId="0" applyNumberFormat="1" applyFont="1" applyBorder="1" applyAlignment="1">
      <alignment horizontal="center" vertical="center" wrapText="1"/>
    </xf>
    <xf numFmtId="17" fontId="0" fillId="0" borderId="34" xfId="0" applyNumberFormat="1" applyFont="1" applyBorder="1" applyAlignment="1">
      <alignment horizontal="center" vertical="center" wrapText="1"/>
    </xf>
    <xf numFmtId="0" fontId="0" fillId="3" borderId="23" xfId="0" applyFont="1" applyFill="1" applyBorder="1" applyAlignment="1">
      <alignment horizontal="justify" vertical="center"/>
    </xf>
    <xf numFmtId="0" fontId="0" fillId="3" borderId="3" xfId="0" applyFont="1" applyFill="1" applyBorder="1" applyAlignment="1">
      <alignment horizontal="justify" vertical="center"/>
    </xf>
    <xf numFmtId="0" fontId="0" fillId="3" borderId="34" xfId="0" applyFont="1" applyFill="1" applyBorder="1" applyAlignment="1">
      <alignment horizontal="justify" vertical="center"/>
    </xf>
    <xf numFmtId="0" fontId="0" fillId="3" borderId="23" xfId="0" applyFont="1" applyFill="1" applyBorder="1" applyAlignment="1">
      <alignment horizontal="center"/>
    </xf>
    <xf numFmtId="0" fontId="0" fillId="3" borderId="3" xfId="0" applyFont="1" applyFill="1" applyBorder="1" applyAlignment="1">
      <alignment horizontal="center"/>
    </xf>
    <xf numFmtId="0" fontId="0" fillId="3" borderId="34" xfId="0" applyFont="1" applyFill="1" applyBorder="1" applyAlignment="1">
      <alignment horizontal="center"/>
    </xf>
    <xf numFmtId="0" fontId="20" fillId="0" borderId="28"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7" xfId="0" applyFont="1" applyBorder="1" applyAlignment="1">
      <alignment horizontal="center" vertical="center" wrapText="1"/>
    </xf>
    <xf numFmtId="0" fontId="6" fillId="0" borderId="23" xfId="2" applyFont="1" applyBorder="1" applyAlignment="1">
      <alignment horizontal="left" vertical="center" wrapText="1"/>
    </xf>
    <xf numFmtId="0" fontId="6" fillId="0" borderId="3" xfId="2" applyFont="1" applyBorder="1" applyAlignment="1">
      <alignment horizontal="left" vertical="center" wrapText="1"/>
    </xf>
    <xf numFmtId="0" fontId="6" fillId="0" borderId="34" xfId="2" applyFont="1" applyBorder="1" applyAlignment="1">
      <alignment horizontal="left" vertical="center" wrapText="1"/>
    </xf>
    <xf numFmtId="0" fontId="0" fillId="0" borderId="30" xfId="0" applyFont="1" applyBorder="1" applyAlignment="1">
      <alignment horizontal="justify" vertical="center" wrapText="1"/>
    </xf>
    <xf numFmtId="0" fontId="0" fillId="0" borderId="30" xfId="0" applyFont="1" applyBorder="1" applyAlignment="1">
      <alignment horizontal="center"/>
    </xf>
    <xf numFmtId="0" fontId="0" fillId="0" borderId="32" xfId="0" applyFont="1" applyBorder="1" applyAlignment="1">
      <alignment horizontal="center"/>
    </xf>
    <xf numFmtId="0" fontId="0" fillId="0" borderId="39" xfId="0" applyFont="1" applyBorder="1" applyAlignment="1">
      <alignment horizontal="center"/>
    </xf>
    <xf numFmtId="0" fontId="22" fillId="0" borderId="23" xfId="0" applyFont="1" applyBorder="1" applyAlignment="1">
      <alignment horizontal="justify" vertical="center" wrapText="1"/>
    </xf>
    <xf numFmtId="0" fontId="22" fillId="0" borderId="3" xfId="0" applyFont="1" applyBorder="1" applyAlignment="1">
      <alignment horizontal="justify" vertical="center"/>
    </xf>
    <xf numFmtId="0" fontId="22" fillId="0" borderId="34" xfId="0" applyFont="1" applyBorder="1" applyAlignment="1">
      <alignment horizontal="justify" vertical="center"/>
    </xf>
    <xf numFmtId="0" fontId="0" fillId="0" borderId="30" xfId="0" applyFont="1" applyBorder="1" applyAlignment="1">
      <alignment horizontal="justify" vertical="center"/>
    </xf>
    <xf numFmtId="0" fontId="0" fillId="0" borderId="3" xfId="0" applyBorder="1" applyAlignment="1">
      <alignment horizontal="justify" vertical="center" wrapText="1"/>
    </xf>
    <xf numFmtId="0" fontId="0" fillId="0" borderId="3" xfId="0" applyBorder="1" applyAlignment="1">
      <alignment horizontal="justify" vertical="center"/>
    </xf>
    <xf numFmtId="0" fontId="0" fillId="0" borderId="34" xfId="0" applyBorder="1" applyAlignment="1">
      <alignment horizontal="justify" vertical="center"/>
    </xf>
    <xf numFmtId="0" fontId="0" fillId="9" borderId="3" xfId="0" applyFont="1" applyFill="1" applyBorder="1" applyAlignment="1">
      <alignment horizontal="justify" vertical="center" wrapText="1"/>
    </xf>
    <xf numFmtId="0" fontId="3" fillId="0" borderId="1"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3" fillId="19" borderId="4" xfId="0" applyFont="1" applyFill="1" applyBorder="1" applyAlignment="1">
      <alignment horizontal="center" vertical="center"/>
    </xf>
    <xf numFmtId="0" fontId="3" fillId="19" borderId="5"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0" fillId="0" borderId="1" xfId="0" applyFill="1" applyBorder="1" applyAlignment="1">
      <alignment horizontal="left" wrapText="1"/>
    </xf>
    <xf numFmtId="0" fontId="0" fillId="0" borderId="1" xfId="0" applyFill="1" applyBorder="1" applyAlignment="1">
      <alignment horizontal="left"/>
    </xf>
    <xf numFmtId="0" fontId="0" fillId="0" borderId="1" xfId="0" applyFill="1" applyBorder="1" applyAlignment="1">
      <alignment horizontal="center"/>
    </xf>
    <xf numFmtId="0" fontId="0" fillId="10" borderId="6" xfId="0" applyFill="1" applyBorder="1" applyAlignment="1">
      <alignment horizontal="center"/>
    </xf>
    <xf numFmtId="0" fontId="0" fillId="10" borderId="8" xfId="0" applyFill="1" applyBorder="1" applyAlignment="1">
      <alignment horizontal="center"/>
    </xf>
    <xf numFmtId="0" fontId="0" fillId="10" borderId="1" xfId="0" applyFill="1" applyBorder="1" applyAlignment="1">
      <alignment horizontal="center"/>
    </xf>
    <xf numFmtId="0" fontId="0" fillId="0" borderId="0" xfId="0" applyAlignment="1">
      <alignment horizontal="left"/>
    </xf>
    <xf numFmtId="0" fontId="3" fillId="0" borderId="0" xfId="0" applyFont="1" applyAlignment="1">
      <alignment horizontal="left"/>
    </xf>
    <xf numFmtId="0" fontId="9" fillId="0" borderId="0" xfId="0" applyFont="1" applyAlignment="1">
      <alignment horizontal="center" vertical="center"/>
    </xf>
    <xf numFmtId="0" fontId="0" fillId="0" borderId="1" xfId="0" applyBorder="1" applyAlignment="1">
      <alignment horizontal="left" vertical="top" wrapText="1"/>
    </xf>
    <xf numFmtId="0" fontId="18" fillId="0" borderId="1" xfId="0" applyFont="1" applyBorder="1" applyAlignment="1">
      <alignment horizontal="left" wrapText="1"/>
    </xf>
    <xf numFmtId="0" fontId="0" fillId="0" borderId="1" xfId="0" applyBorder="1" applyAlignment="1">
      <alignment horizontal="left"/>
    </xf>
    <xf numFmtId="0" fontId="0" fillId="0" borderId="1" xfId="0" applyBorder="1"/>
    <xf numFmtId="0" fontId="0" fillId="0" borderId="1" xfId="0" applyBorder="1" applyAlignment="1"/>
    <xf numFmtId="0" fontId="0" fillId="11" borderId="0" xfId="0" applyFill="1" applyAlignment="1">
      <alignment horizontal="center"/>
    </xf>
    <xf numFmtId="0" fontId="0" fillId="0" borderId="0" xfId="0" applyFill="1" applyAlignment="1">
      <alignment horizontal="center"/>
    </xf>
    <xf numFmtId="0" fontId="0" fillId="11" borderId="1" xfId="0" applyFill="1" applyBorder="1" applyAlignment="1">
      <alignment horizontal="center"/>
    </xf>
    <xf numFmtId="0" fontId="0" fillId="0" borderId="15" xfId="0" applyBorder="1" applyAlignment="1">
      <alignment horizontal="center"/>
    </xf>
    <xf numFmtId="0" fontId="17" fillId="0" borderId="1" xfId="0" applyFont="1" applyBorder="1" applyAlignment="1">
      <alignment horizontal="center" vertical="center" textRotation="255"/>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9" fontId="0" fillId="0" borderId="1" xfId="1" applyFont="1" applyBorder="1" applyAlignment="1">
      <alignment horizontal="center" vertical="center"/>
    </xf>
    <xf numFmtId="0" fontId="0" fillId="0" borderId="1" xfId="0" applyFill="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13" xfId="0" applyBorder="1" applyAlignment="1">
      <alignment horizontal="center" vertical="center"/>
    </xf>
    <xf numFmtId="0" fontId="0" fillId="0" borderId="20" xfId="0" applyBorder="1" applyAlignment="1">
      <alignment horizontal="center" vertical="center"/>
    </xf>
    <xf numFmtId="0" fontId="0" fillId="15" borderId="1" xfId="0" applyFill="1"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vertical="center"/>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3" xfId="0" applyBorder="1" applyAlignment="1">
      <alignment horizontal="center" vertical="center" wrapText="1"/>
    </xf>
    <xf numFmtId="0" fontId="0" fillId="0" borderId="2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vertical="center" wrapText="1"/>
    </xf>
    <xf numFmtId="0" fontId="0" fillId="6" borderId="1" xfId="0" applyFill="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0" fillId="0" borderId="0" xfId="0"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8" xfId="0" applyFill="1" applyBorder="1" applyAlignment="1">
      <alignment horizontal="center" vertical="center"/>
    </xf>
    <xf numFmtId="0" fontId="0" fillId="7" borderId="1" xfId="0" applyFill="1" applyBorder="1" applyAlignment="1">
      <alignment horizontal="center" vertical="center"/>
    </xf>
    <xf numFmtId="0" fontId="0" fillId="0" borderId="17" xfId="0" applyFill="1" applyBorder="1" applyAlignment="1">
      <alignment horizontal="center" vertical="center"/>
    </xf>
    <xf numFmtId="0" fontId="0" fillId="0" borderId="21" xfId="0" applyFill="1" applyBorder="1" applyAlignment="1">
      <alignment horizontal="center" vertical="center"/>
    </xf>
    <xf numFmtId="0" fontId="0" fillId="0" borderId="19" xfId="0" applyFill="1" applyBorder="1" applyAlignment="1">
      <alignment horizontal="center" vertical="center"/>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0" fillId="0" borderId="20"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0" xfId="0" applyAlignment="1">
      <alignment horizontal="center" vertical="center"/>
    </xf>
    <xf numFmtId="0" fontId="0" fillId="0" borderId="1" xfId="0" applyBorder="1" applyAlignment="1">
      <alignment vertical="center" wrapText="1"/>
    </xf>
    <xf numFmtId="0" fontId="22" fillId="0" borderId="1" xfId="0" applyFont="1" applyFill="1" applyBorder="1" applyAlignment="1">
      <alignment horizontal="justify" vertical="center"/>
    </xf>
    <xf numFmtId="0" fontId="22" fillId="0" borderId="1" xfId="0" applyFont="1" applyFill="1" applyBorder="1" applyAlignment="1">
      <alignment horizontal="justify" vertical="center" wrapText="1"/>
    </xf>
    <xf numFmtId="0" fontId="22" fillId="0" borderId="1" xfId="0" applyFont="1" applyFill="1" applyBorder="1" applyAlignment="1">
      <alignment wrapText="1"/>
    </xf>
  </cellXfs>
  <cellStyles count="3">
    <cellStyle name="Hipervínculo" xfId="2" builtinId="8"/>
    <cellStyle name="Normal" xfId="0" builtinId="0"/>
    <cellStyle name="Porcentaje" xfId="1" builtinId="5"/>
  </cellStyles>
  <dxfs count="89">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s>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4710</xdr:colOff>
      <xdr:row>3</xdr:row>
      <xdr:rowOff>142874</xdr:rowOff>
    </xdr:to>
    <xdr:pic>
      <xdr:nvPicPr>
        <xdr:cNvPr id="2" name="Picture 252">
          <a:extLst>
            <a:ext uri="{FF2B5EF4-FFF2-40B4-BE49-F238E27FC236}">
              <a16:creationId xmlns:a16="http://schemas.microsoft.com/office/drawing/2014/main" id="{BDF86B7D-971E-45D6-BEBF-EE7A1DE356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710" cy="1133474"/>
        </a:xfrm>
        <a:prstGeom prst="rect">
          <a:avLst/>
        </a:prstGeom>
        <a:noFill/>
        <a:ln w="9525">
          <a:noFill/>
          <a:miter lim="800000"/>
          <a:headEnd/>
          <a:tailEnd/>
        </a:ln>
      </xdr:spPr>
    </xdr:pic>
    <xdr:clientData/>
  </xdr:twoCellAnchor>
  <xdr:twoCellAnchor editAs="oneCell">
    <xdr:from>
      <xdr:col>1</xdr:col>
      <xdr:colOff>161926</xdr:colOff>
      <xdr:row>0</xdr:row>
      <xdr:rowOff>28575</xdr:rowOff>
    </xdr:from>
    <xdr:to>
      <xdr:col>5</xdr:col>
      <xdr:colOff>338086</xdr:colOff>
      <xdr:row>3</xdr:row>
      <xdr:rowOff>171449</xdr:rowOff>
    </xdr:to>
    <xdr:pic>
      <xdr:nvPicPr>
        <xdr:cNvPr id="3" name="Picture 252">
          <a:extLst>
            <a:ext uri="{FF2B5EF4-FFF2-40B4-BE49-F238E27FC236}">
              <a16:creationId xmlns:a16="http://schemas.microsoft.com/office/drawing/2014/main" id="{38B99D98-B613-480F-9A4D-DF0ED3DFA4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3401" y="28575"/>
          <a:ext cx="1185810" cy="1133474"/>
        </a:xfrm>
        <a:prstGeom prst="rect">
          <a:avLst/>
        </a:prstGeom>
        <a:noFill/>
        <a:ln w="9525">
          <a:noFill/>
          <a:miter lim="800000"/>
          <a:headEnd/>
          <a:tailEnd/>
        </a:ln>
      </xdr:spPr>
    </xdr:pic>
    <xdr:clientData/>
  </xdr:twoCellAnchor>
  <xdr:twoCellAnchor editAs="oneCell">
    <xdr:from>
      <xdr:col>15</xdr:col>
      <xdr:colOff>781050</xdr:colOff>
      <xdr:row>0</xdr:row>
      <xdr:rowOff>28575</xdr:rowOff>
    </xdr:from>
    <xdr:to>
      <xdr:col>15</xdr:col>
      <xdr:colOff>1966860</xdr:colOff>
      <xdr:row>3</xdr:row>
      <xdr:rowOff>171449</xdr:rowOff>
    </xdr:to>
    <xdr:pic>
      <xdr:nvPicPr>
        <xdr:cNvPr id="4" name="Picture 252">
          <a:extLst>
            <a:ext uri="{FF2B5EF4-FFF2-40B4-BE49-F238E27FC236}">
              <a16:creationId xmlns:a16="http://schemas.microsoft.com/office/drawing/2014/main" id="{54EB67D1-6B9E-4EC2-A93B-F289F8586E9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973425" y="28575"/>
          <a:ext cx="1185810" cy="1133474"/>
        </a:xfrm>
        <a:prstGeom prst="rect">
          <a:avLst/>
        </a:prstGeom>
        <a:noFill/>
        <a:ln w="9525">
          <a:noFill/>
          <a:miter lim="800000"/>
          <a:headEnd/>
          <a:tailEnd/>
        </a:ln>
      </xdr:spPr>
    </xdr:pic>
    <xdr:clientData/>
  </xdr:twoCellAnchor>
  <xdr:twoCellAnchor editAs="oneCell">
    <xdr:from>
      <xdr:col>35</xdr:col>
      <xdr:colOff>963084</xdr:colOff>
      <xdr:row>0</xdr:row>
      <xdr:rowOff>46566</xdr:rowOff>
    </xdr:from>
    <xdr:to>
      <xdr:col>35</xdr:col>
      <xdr:colOff>2148894</xdr:colOff>
      <xdr:row>3</xdr:row>
      <xdr:rowOff>189440</xdr:rowOff>
    </xdr:to>
    <xdr:pic>
      <xdr:nvPicPr>
        <xdr:cNvPr id="5" name="Picture 252">
          <a:extLst>
            <a:ext uri="{FF2B5EF4-FFF2-40B4-BE49-F238E27FC236}">
              <a16:creationId xmlns:a16="http://schemas.microsoft.com/office/drawing/2014/main" id="{4264D1A5-9573-4D2A-9D1A-17BF924E1F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368501" y="46566"/>
          <a:ext cx="1185810" cy="113770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95248</xdr:colOff>
      <xdr:row>10</xdr:row>
      <xdr:rowOff>28575</xdr:rowOff>
    </xdr:from>
    <xdr:to>
      <xdr:col>14</xdr:col>
      <xdr:colOff>2362199</xdr:colOff>
      <xdr:row>32</xdr:row>
      <xdr:rowOff>85725</xdr:rowOff>
    </xdr:to>
    <xdr:pic>
      <xdr:nvPicPr>
        <xdr:cNvPr id="5" name="Imagen 4">
          <a:extLst>
            <a:ext uri="{FF2B5EF4-FFF2-40B4-BE49-F238E27FC236}">
              <a16:creationId xmlns:a16="http://schemas.microsoft.com/office/drawing/2014/main" id="{6BA59763-341D-436B-A802-EE8FF2FCA207}"/>
            </a:ext>
          </a:extLst>
        </xdr:cNvPr>
        <xdr:cNvPicPr>
          <a:picLocks noChangeAspect="1"/>
        </xdr:cNvPicPr>
      </xdr:nvPicPr>
      <xdr:blipFill rotWithShape="1">
        <a:blip xmlns:r="http://schemas.openxmlformats.org/officeDocument/2006/relationships" r:embed="rId1"/>
        <a:srcRect l="25406" t="29821" r="10823" b="11707"/>
        <a:stretch/>
      </xdr:blipFill>
      <xdr:spPr>
        <a:xfrm>
          <a:off x="857248" y="1933575"/>
          <a:ext cx="7600951"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2</xdr:row>
      <xdr:rowOff>28575</xdr:rowOff>
    </xdr:from>
    <xdr:to>
      <xdr:col>9</xdr:col>
      <xdr:colOff>19050</xdr:colOff>
      <xdr:row>20</xdr:row>
      <xdr:rowOff>85725</xdr:rowOff>
    </xdr:to>
    <xdr:pic>
      <xdr:nvPicPr>
        <xdr:cNvPr id="3" name="Imagen 2">
          <a:extLst>
            <a:ext uri="{FF2B5EF4-FFF2-40B4-BE49-F238E27FC236}">
              <a16:creationId xmlns:a16="http://schemas.microsoft.com/office/drawing/2014/main" id="{9C52E4AB-E5C8-4584-A79F-AB4E5E357D55}"/>
            </a:ext>
          </a:extLst>
        </xdr:cNvPr>
        <xdr:cNvPicPr/>
      </xdr:nvPicPr>
      <xdr:blipFill rotWithShape="1">
        <a:blip xmlns:r="http://schemas.openxmlformats.org/officeDocument/2006/relationships" r:embed="rId1"/>
        <a:srcRect l="28853" t="16603" r="3768" b="10042"/>
        <a:stretch/>
      </xdr:blipFill>
      <xdr:spPr bwMode="auto">
        <a:xfrm>
          <a:off x="819150" y="409575"/>
          <a:ext cx="6057900" cy="3486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12</xdr:col>
      <xdr:colOff>152400</xdr:colOff>
      <xdr:row>26</xdr:row>
      <xdr:rowOff>9525</xdr:rowOff>
    </xdr:from>
    <xdr:to>
      <xdr:col>19</xdr:col>
      <xdr:colOff>610102</xdr:colOff>
      <xdr:row>44</xdr:row>
      <xdr:rowOff>86029</xdr:rowOff>
    </xdr:to>
    <xdr:pic>
      <xdr:nvPicPr>
        <xdr:cNvPr id="6" name="Imagen 5">
          <a:extLst>
            <a:ext uri="{FF2B5EF4-FFF2-40B4-BE49-F238E27FC236}">
              <a16:creationId xmlns:a16="http://schemas.microsoft.com/office/drawing/2014/main" id="{56667691-F1D4-4FCA-8A21-964D49C7AE7D}"/>
            </a:ext>
          </a:extLst>
        </xdr:cNvPr>
        <xdr:cNvPicPr>
          <a:picLocks noChangeAspect="1"/>
        </xdr:cNvPicPr>
      </xdr:nvPicPr>
      <xdr:blipFill>
        <a:blip xmlns:r="http://schemas.openxmlformats.org/officeDocument/2006/relationships" r:embed="rId2"/>
        <a:stretch>
          <a:fillRect/>
        </a:stretch>
      </xdr:blipFill>
      <xdr:spPr>
        <a:xfrm>
          <a:off x="9296400" y="4962525"/>
          <a:ext cx="5791702" cy="3505504"/>
        </a:xfrm>
        <a:prstGeom prst="rect">
          <a:avLst/>
        </a:prstGeom>
      </xdr:spPr>
    </xdr:pic>
    <xdr:clientData/>
  </xdr:twoCellAnchor>
  <xdr:twoCellAnchor editAs="oneCell">
    <xdr:from>
      <xdr:col>9</xdr:col>
      <xdr:colOff>723900</xdr:colOff>
      <xdr:row>2</xdr:row>
      <xdr:rowOff>9525</xdr:rowOff>
    </xdr:from>
    <xdr:to>
      <xdr:col>18</xdr:col>
      <xdr:colOff>171450</xdr:colOff>
      <xdr:row>20</xdr:row>
      <xdr:rowOff>38101</xdr:rowOff>
    </xdr:to>
    <xdr:pic>
      <xdr:nvPicPr>
        <xdr:cNvPr id="4" name="Imagen 3">
          <a:extLst>
            <a:ext uri="{FF2B5EF4-FFF2-40B4-BE49-F238E27FC236}">
              <a16:creationId xmlns:a16="http://schemas.microsoft.com/office/drawing/2014/main" id="{277B5B93-D71A-4057-96B9-E8870ABDC5AD}"/>
            </a:ext>
          </a:extLst>
        </xdr:cNvPr>
        <xdr:cNvPicPr>
          <a:picLocks noChangeAspect="1"/>
        </xdr:cNvPicPr>
      </xdr:nvPicPr>
      <xdr:blipFill rotWithShape="1">
        <a:blip xmlns:r="http://schemas.openxmlformats.org/officeDocument/2006/relationships" r:embed="rId3"/>
        <a:srcRect l="36462" t="22789" r="15069" b="29939"/>
        <a:stretch/>
      </xdr:blipFill>
      <xdr:spPr>
        <a:xfrm>
          <a:off x="7581900" y="390525"/>
          <a:ext cx="6305550" cy="34575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570865</xdr:colOff>
      <xdr:row>22</xdr:row>
      <xdr:rowOff>95250</xdr:rowOff>
    </xdr:to>
    <xdr:pic>
      <xdr:nvPicPr>
        <xdr:cNvPr id="2" name="Imagen 1">
          <a:extLst>
            <a:ext uri="{FF2B5EF4-FFF2-40B4-BE49-F238E27FC236}">
              <a16:creationId xmlns:a16="http://schemas.microsoft.com/office/drawing/2014/main" id="{263AAF4A-B775-41A8-B34A-DCFC26A4B7BC}"/>
            </a:ext>
          </a:extLst>
        </xdr:cNvPr>
        <xdr:cNvPicPr/>
      </xdr:nvPicPr>
      <xdr:blipFill rotWithShape="1">
        <a:blip xmlns:r="http://schemas.openxmlformats.org/officeDocument/2006/relationships" r:embed="rId1"/>
        <a:srcRect l="25797" t="26866" r="27529" b="20910"/>
        <a:stretch/>
      </xdr:blipFill>
      <xdr:spPr bwMode="auto">
        <a:xfrm>
          <a:off x="762000" y="571500"/>
          <a:ext cx="5904865" cy="3714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8</xdr:col>
      <xdr:colOff>700040</xdr:colOff>
      <xdr:row>3</xdr:row>
      <xdr:rowOff>8659</xdr:rowOff>
    </xdr:from>
    <xdr:to>
      <xdr:col>15</xdr:col>
      <xdr:colOff>442865</xdr:colOff>
      <xdr:row>22</xdr:row>
      <xdr:rowOff>142009</xdr:rowOff>
    </xdr:to>
    <xdr:pic>
      <xdr:nvPicPr>
        <xdr:cNvPr id="3" name="Imagen 2">
          <a:extLst>
            <a:ext uri="{FF2B5EF4-FFF2-40B4-BE49-F238E27FC236}">
              <a16:creationId xmlns:a16="http://schemas.microsoft.com/office/drawing/2014/main" id="{85B8A484-4EF3-434F-AFBF-F7543C0FCBC1}"/>
            </a:ext>
          </a:extLst>
        </xdr:cNvPr>
        <xdr:cNvPicPr/>
      </xdr:nvPicPr>
      <xdr:blipFill rotWithShape="1">
        <a:blip xmlns:r="http://schemas.openxmlformats.org/officeDocument/2006/relationships" r:embed="rId2"/>
        <a:srcRect l="23931" t="8754" r="25323" b="8835"/>
        <a:stretch/>
      </xdr:blipFill>
      <xdr:spPr bwMode="auto">
        <a:xfrm>
          <a:off x="6796040" y="580159"/>
          <a:ext cx="5076825" cy="3752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16</xdr:col>
      <xdr:colOff>0</xdr:colOff>
      <xdr:row>3</xdr:row>
      <xdr:rowOff>0</xdr:rowOff>
    </xdr:from>
    <xdr:to>
      <xdr:col>21</xdr:col>
      <xdr:colOff>695325</xdr:colOff>
      <xdr:row>22</xdr:row>
      <xdr:rowOff>161925</xdr:rowOff>
    </xdr:to>
    <xdr:pic>
      <xdr:nvPicPr>
        <xdr:cNvPr id="4" name="Imagen 3">
          <a:extLst>
            <a:ext uri="{FF2B5EF4-FFF2-40B4-BE49-F238E27FC236}">
              <a16:creationId xmlns:a16="http://schemas.microsoft.com/office/drawing/2014/main" id="{0534691F-1D5E-4FD3-B0FC-560E2BA6EA17}"/>
            </a:ext>
          </a:extLst>
        </xdr:cNvPr>
        <xdr:cNvPicPr/>
      </xdr:nvPicPr>
      <xdr:blipFill rotWithShape="1">
        <a:blip xmlns:r="http://schemas.openxmlformats.org/officeDocument/2006/relationships" r:embed="rId3"/>
        <a:srcRect l="24441" t="17508" r="25322" b="9439"/>
        <a:stretch/>
      </xdr:blipFill>
      <xdr:spPr bwMode="auto">
        <a:xfrm>
          <a:off x="12192000" y="571500"/>
          <a:ext cx="4505325" cy="3781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22</xdr:col>
      <xdr:colOff>84668</xdr:colOff>
      <xdr:row>3</xdr:row>
      <xdr:rowOff>1</xdr:rowOff>
    </xdr:from>
    <xdr:to>
      <xdr:col>28</xdr:col>
      <xdr:colOff>465668</xdr:colOff>
      <xdr:row>23</xdr:row>
      <xdr:rowOff>1</xdr:rowOff>
    </xdr:to>
    <xdr:pic>
      <xdr:nvPicPr>
        <xdr:cNvPr id="5" name="Imagen 4">
          <a:extLst>
            <a:ext uri="{FF2B5EF4-FFF2-40B4-BE49-F238E27FC236}">
              <a16:creationId xmlns:a16="http://schemas.microsoft.com/office/drawing/2014/main" id="{2B4F44D5-2ADB-4965-A2F3-F875961EADE9}"/>
            </a:ext>
          </a:extLst>
        </xdr:cNvPr>
        <xdr:cNvPicPr/>
      </xdr:nvPicPr>
      <xdr:blipFill rotWithShape="1">
        <a:blip xmlns:r="http://schemas.openxmlformats.org/officeDocument/2006/relationships" r:embed="rId4"/>
        <a:srcRect l="26816" t="19622" r="29226" b="5212"/>
        <a:stretch/>
      </xdr:blipFill>
      <xdr:spPr bwMode="auto">
        <a:xfrm>
          <a:off x="16848668" y="571501"/>
          <a:ext cx="4953000" cy="381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0</xdr:colOff>
      <xdr:row>2</xdr:row>
      <xdr:rowOff>127000</xdr:rowOff>
    </xdr:from>
    <xdr:to>
      <xdr:col>36</xdr:col>
      <xdr:colOff>389890</xdr:colOff>
      <xdr:row>14</xdr:row>
      <xdr:rowOff>52917</xdr:rowOff>
    </xdr:to>
    <xdr:pic>
      <xdr:nvPicPr>
        <xdr:cNvPr id="6" name="Imagen 5">
          <a:extLst>
            <a:ext uri="{FF2B5EF4-FFF2-40B4-BE49-F238E27FC236}">
              <a16:creationId xmlns:a16="http://schemas.microsoft.com/office/drawing/2014/main" id="{A29F0AF3-0F4F-4A0E-AABC-C926233A5290}"/>
            </a:ext>
          </a:extLst>
        </xdr:cNvPr>
        <xdr:cNvPicPr/>
      </xdr:nvPicPr>
      <xdr:blipFill rotWithShape="1">
        <a:blip xmlns:r="http://schemas.openxmlformats.org/officeDocument/2006/relationships" r:embed="rId5"/>
        <a:srcRect l="27664" t="16301" r="28377" b="45059"/>
        <a:stretch/>
      </xdr:blipFill>
      <xdr:spPr bwMode="auto">
        <a:xfrm>
          <a:off x="22098000" y="508000"/>
          <a:ext cx="5723890" cy="22119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21166</xdr:colOff>
      <xdr:row>14</xdr:row>
      <xdr:rowOff>137584</xdr:rowOff>
    </xdr:from>
    <xdr:to>
      <xdr:col>36</xdr:col>
      <xdr:colOff>433916</xdr:colOff>
      <xdr:row>27</xdr:row>
      <xdr:rowOff>116417</xdr:rowOff>
    </xdr:to>
    <xdr:pic>
      <xdr:nvPicPr>
        <xdr:cNvPr id="8" name="Imagen 7">
          <a:extLst>
            <a:ext uri="{FF2B5EF4-FFF2-40B4-BE49-F238E27FC236}">
              <a16:creationId xmlns:a16="http://schemas.microsoft.com/office/drawing/2014/main" id="{9342DAA3-7B62-4076-92B2-CE9E16AB5AF0}"/>
            </a:ext>
          </a:extLst>
        </xdr:cNvPr>
        <xdr:cNvPicPr/>
      </xdr:nvPicPr>
      <xdr:blipFill rotWithShape="1">
        <a:blip xmlns:r="http://schemas.openxmlformats.org/officeDocument/2006/relationships" r:embed="rId6"/>
        <a:srcRect l="31738" t="15395" r="32451" b="15476"/>
        <a:stretch/>
      </xdr:blipFill>
      <xdr:spPr bwMode="auto">
        <a:xfrm>
          <a:off x="22119166" y="2804584"/>
          <a:ext cx="5746750" cy="24553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36</xdr:col>
      <xdr:colOff>753341</xdr:colOff>
      <xdr:row>3</xdr:row>
      <xdr:rowOff>8659</xdr:rowOff>
    </xdr:from>
    <xdr:to>
      <xdr:col>43</xdr:col>
      <xdr:colOff>448541</xdr:colOff>
      <xdr:row>27</xdr:row>
      <xdr:rowOff>82742</xdr:rowOff>
    </xdr:to>
    <xdr:pic>
      <xdr:nvPicPr>
        <xdr:cNvPr id="9" name="Imagen 8">
          <a:extLst>
            <a:ext uri="{FF2B5EF4-FFF2-40B4-BE49-F238E27FC236}">
              <a16:creationId xmlns:a16="http://schemas.microsoft.com/office/drawing/2014/main" id="{53707AD7-FE6E-4885-8F93-8D8F7D3CF5AF}"/>
            </a:ext>
          </a:extLst>
        </xdr:cNvPr>
        <xdr:cNvPicPr/>
      </xdr:nvPicPr>
      <xdr:blipFill rotWithShape="1">
        <a:blip xmlns:r="http://schemas.openxmlformats.org/officeDocument/2006/relationships" r:embed="rId7"/>
        <a:srcRect l="26308" t="10566" r="27528" b="7326"/>
        <a:stretch/>
      </xdr:blipFill>
      <xdr:spPr bwMode="auto">
        <a:xfrm>
          <a:off x="28185341" y="580159"/>
          <a:ext cx="5029200" cy="46460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43</xdr:col>
      <xdr:colOff>719667</xdr:colOff>
      <xdr:row>3</xdr:row>
      <xdr:rowOff>0</xdr:rowOff>
    </xdr:from>
    <xdr:to>
      <xdr:col>49</xdr:col>
      <xdr:colOff>17992</xdr:colOff>
      <xdr:row>25</xdr:row>
      <xdr:rowOff>116840</xdr:rowOff>
    </xdr:to>
    <xdr:pic>
      <xdr:nvPicPr>
        <xdr:cNvPr id="11" name="Imagen 10">
          <a:extLst>
            <a:ext uri="{FF2B5EF4-FFF2-40B4-BE49-F238E27FC236}">
              <a16:creationId xmlns:a16="http://schemas.microsoft.com/office/drawing/2014/main" id="{EDB7CA1F-DC9F-413C-9C59-70EEB9F63FBC}"/>
            </a:ext>
          </a:extLst>
        </xdr:cNvPr>
        <xdr:cNvPicPr/>
      </xdr:nvPicPr>
      <xdr:blipFill rotWithShape="1">
        <a:blip xmlns:r="http://schemas.openxmlformats.org/officeDocument/2006/relationships" r:embed="rId8"/>
        <a:srcRect l="27834" t="20226" r="28207" b="12155"/>
        <a:stretch/>
      </xdr:blipFill>
      <xdr:spPr bwMode="auto">
        <a:xfrm>
          <a:off x="33485667" y="571500"/>
          <a:ext cx="4981575" cy="43078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xdr:col>
      <xdr:colOff>0</xdr:colOff>
      <xdr:row>26</xdr:row>
      <xdr:rowOff>0</xdr:rowOff>
    </xdr:from>
    <xdr:to>
      <xdr:col>7</xdr:col>
      <xdr:colOff>114300</xdr:colOff>
      <xdr:row>31</xdr:row>
      <xdr:rowOff>75142</xdr:rowOff>
    </xdr:to>
    <xdr:pic>
      <xdr:nvPicPr>
        <xdr:cNvPr id="12" name="Imagen 11">
          <a:extLst>
            <a:ext uri="{FF2B5EF4-FFF2-40B4-BE49-F238E27FC236}">
              <a16:creationId xmlns:a16="http://schemas.microsoft.com/office/drawing/2014/main" id="{3229F490-544B-42F7-A7F2-D394E385F260}"/>
            </a:ext>
          </a:extLst>
        </xdr:cNvPr>
        <xdr:cNvPicPr/>
      </xdr:nvPicPr>
      <xdr:blipFill rotWithShape="1">
        <a:blip xmlns:r="http://schemas.openxmlformats.org/officeDocument/2006/relationships" r:embed="rId9"/>
        <a:srcRect l="29871" t="10263" r="30584" b="11251"/>
        <a:stretch/>
      </xdr:blipFill>
      <xdr:spPr bwMode="auto">
        <a:xfrm>
          <a:off x="762000" y="4953000"/>
          <a:ext cx="4686300" cy="5229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69</xdr:col>
      <xdr:colOff>272758</xdr:colOff>
      <xdr:row>28</xdr:row>
      <xdr:rowOff>23095</xdr:rowOff>
    </xdr:from>
    <xdr:to>
      <xdr:col>75</xdr:col>
      <xdr:colOff>395433</xdr:colOff>
      <xdr:row>30</xdr:row>
      <xdr:rowOff>1329078</xdr:rowOff>
    </xdr:to>
    <xdr:pic>
      <xdr:nvPicPr>
        <xdr:cNvPr id="13" name="Imagen 12">
          <a:extLst>
            <a:ext uri="{FF2B5EF4-FFF2-40B4-BE49-F238E27FC236}">
              <a16:creationId xmlns:a16="http://schemas.microsoft.com/office/drawing/2014/main" id="{1D8AABB8-AF8F-4B50-B6EC-D3297346A8C0}"/>
            </a:ext>
          </a:extLst>
        </xdr:cNvPr>
        <xdr:cNvPicPr/>
      </xdr:nvPicPr>
      <xdr:blipFill rotWithShape="1">
        <a:blip xmlns:r="http://schemas.openxmlformats.org/officeDocument/2006/relationships" r:embed="rId10"/>
        <a:srcRect l="26816" t="31093" r="29735" b="23928"/>
        <a:stretch/>
      </xdr:blipFill>
      <xdr:spPr bwMode="auto">
        <a:xfrm>
          <a:off x="53708008" y="5357095"/>
          <a:ext cx="4694675" cy="34332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75</xdr:col>
      <xdr:colOff>424295</xdr:colOff>
      <xdr:row>27</xdr:row>
      <xdr:rowOff>77932</xdr:rowOff>
    </xdr:from>
    <xdr:to>
      <xdr:col>79</xdr:col>
      <xdr:colOff>606137</xdr:colOff>
      <xdr:row>29</xdr:row>
      <xdr:rowOff>1645228</xdr:rowOff>
    </xdr:to>
    <xdr:pic>
      <xdr:nvPicPr>
        <xdr:cNvPr id="7" name="Imagen 6">
          <a:extLst>
            <a:ext uri="{FF2B5EF4-FFF2-40B4-BE49-F238E27FC236}">
              <a16:creationId xmlns:a16="http://schemas.microsoft.com/office/drawing/2014/main" id="{91000E22-2772-413F-886D-993B96F7717C}"/>
            </a:ext>
          </a:extLst>
        </xdr:cNvPr>
        <xdr:cNvPicPr>
          <a:picLocks noChangeAspect="1"/>
        </xdr:cNvPicPr>
      </xdr:nvPicPr>
      <xdr:blipFill rotWithShape="1">
        <a:blip xmlns:r="http://schemas.openxmlformats.org/officeDocument/2006/relationships" r:embed="rId11"/>
        <a:srcRect l="60636" t="40014" r="14537" b="33231"/>
        <a:stretch/>
      </xdr:blipFill>
      <xdr:spPr>
        <a:xfrm>
          <a:off x="58440204" y="5221432"/>
          <a:ext cx="3229842" cy="1956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syste/Downloads/EJERCICIO%20RIESGOS%20DE%20CORRUPCI&#211;N%20ADMINISTRATIVA%2006-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1.CONTEXTO"/>
      <sheetName val="2. IDENTIFICACIÓN"/>
      <sheetName val="3 RIESGO INHERENTE"/>
      <sheetName val="3.1 MAPA DE CALOR"/>
      <sheetName val="4. EVALUACIÓN DEL CONTROL"/>
    </sheetNames>
    <sheetDataSet>
      <sheetData sheetId="0">
        <row r="126">
          <cell r="P126" t="str">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ell>
        </row>
        <row r="129">
          <cell r="P129" t="str">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ile://\\storage_admin\Control-Disciplinario\OCD%202021\SENSIBILIZACIONES%20AREAS%20SDM%202021DIAPOSITIVAS%20CAPACITACION%20OCD%2028-07-2021LISTADO%20ASISTENCIA%20SENSIBILIZACI&#211;N%2028-07-2021Subdirecci&#243;n%20de%20Control%20e%20Investigaciones%20al%20Transporte%20P&#250;blicoASISTENCIA%20CAPACITACI&#211;N%20AGOSTO%202021DIAPOSITIVAS%20CAPACITACION%20OCD%2028-07-202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1"/>
  <sheetViews>
    <sheetView workbookViewId="0">
      <selection activeCell="E6" sqref="E6:G6"/>
    </sheetView>
  </sheetViews>
  <sheetFormatPr baseColWidth="10" defaultRowHeight="15" x14ac:dyDescent="0.25"/>
  <cols>
    <col min="10" max="10" width="20.7109375" customWidth="1"/>
  </cols>
  <sheetData>
    <row r="3" spans="2:10" x14ac:dyDescent="0.25">
      <c r="B3" s="232" t="s">
        <v>540</v>
      </c>
      <c r="C3" s="232"/>
      <c r="D3" s="232"/>
      <c r="E3" s="232" t="s">
        <v>541</v>
      </c>
      <c r="F3" s="232"/>
      <c r="G3" s="232"/>
      <c r="H3" s="232" t="s">
        <v>542</v>
      </c>
      <c r="I3" s="232"/>
      <c r="J3" s="232"/>
    </row>
    <row r="4" spans="2:10" x14ac:dyDescent="0.25">
      <c r="B4" s="235" t="s">
        <v>550</v>
      </c>
      <c r="C4" s="236"/>
      <c r="D4" s="237"/>
      <c r="E4" s="235" t="s">
        <v>551</v>
      </c>
      <c r="F4" s="236"/>
      <c r="G4" s="237"/>
      <c r="H4" s="235" t="s">
        <v>552</v>
      </c>
      <c r="I4" s="236"/>
      <c r="J4" s="237"/>
    </row>
    <row r="5" spans="2:10" ht="66.75" customHeight="1" x14ac:dyDescent="0.25">
      <c r="B5" s="233" t="s">
        <v>549</v>
      </c>
      <c r="C5" s="233"/>
      <c r="D5" s="233"/>
      <c r="E5" s="233" t="s">
        <v>543</v>
      </c>
      <c r="F5" s="233"/>
      <c r="G5" s="233"/>
      <c r="H5" s="234" t="s">
        <v>544</v>
      </c>
      <c r="I5" s="234"/>
      <c r="J5" s="234"/>
    </row>
    <row r="6" spans="2:10" ht="80.25" customHeight="1" x14ac:dyDescent="0.25">
      <c r="B6" s="233" t="s">
        <v>553</v>
      </c>
      <c r="C6" s="233"/>
      <c r="D6" s="233"/>
      <c r="E6" s="233" t="s">
        <v>545</v>
      </c>
      <c r="F6" s="233"/>
      <c r="G6" s="233"/>
      <c r="H6" s="234" t="s">
        <v>546</v>
      </c>
      <c r="I6" s="234"/>
      <c r="J6" s="234"/>
    </row>
    <row r="7" spans="2:10" x14ac:dyDescent="0.25">
      <c r="B7" s="232"/>
      <c r="C7" s="232"/>
      <c r="D7" s="232"/>
      <c r="E7" s="232"/>
      <c r="F7" s="232"/>
      <c r="G7" s="232"/>
      <c r="H7" s="232"/>
      <c r="I7" s="232"/>
      <c r="J7" s="232"/>
    </row>
    <row r="8" spans="2:10" x14ac:dyDescent="0.25">
      <c r="B8" s="232"/>
      <c r="C8" s="232"/>
      <c r="D8" s="232"/>
      <c r="E8" s="232"/>
      <c r="F8" s="232"/>
      <c r="G8" s="232"/>
      <c r="H8" s="232"/>
      <c r="I8" s="232"/>
      <c r="J8" s="232"/>
    </row>
    <row r="9" spans="2:10" x14ac:dyDescent="0.25">
      <c r="B9" s="232"/>
      <c r="C9" s="232"/>
      <c r="D9" s="232"/>
      <c r="E9" s="232"/>
      <c r="F9" s="232"/>
      <c r="G9" s="232"/>
      <c r="H9" s="232"/>
      <c r="I9" s="232"/>
      <c r="J9" s="232"/>
    </row>
    <row r="10" spans="2:10" x14ac:dyDescent="0.25">
      <c r="B10" s="232"/>
      <c r="C10" s="232"/>
      <c r="D10" s="232"/>
      <c r="E10" s="232"/>
      <c r="F10" s="232"/>
      <c r="G10" s="232"/>
      <c r="H10" s="232"/>
      <c r="I10" s="232"/>
      <c r="J10" s="232"/>
    </row>
    <row r="11" spans="2:10" x14ac:dyDescent="0.25">
      <c r="B11" s="238"/>
      <c r="C11" s="238"/>
      <c r="D11" s="238"/>
      <c r="E11" s="238"/>
      <c r="F11" s="238"/>
      <c r="G11" s="238"/>
      <c r="H11" s="238"/>
      <c r="I11" s="238"/>
      <c r="J11" s="238"/>
    </row>
  </sheetData>
  <mergeCells count="27">
    <mergeCell ref="B10:D10"/>
    <mergeCell ref="E10:G10"/>
    <mergeCell ref="H10:J10"/>
    <mergeCell ref="B11:D11"/>
    <mergeCell ref="E11:G11"/>
    <mergeCell ref="H11:J11"/>
    <mergeCell ref="B8:D8"/>
    <mergeCell ref="E8:G8"/>
    <mergeCell ref="H8:J8"/>
    <mergeCell ref="B9:D9"/>
    <mergeCell ref="E9:G9"/>
    <mergeCell ref="H9:J9"/>
    <mergeCell ref="B6:D6"/>
    <mergeCell ref="E6:G6"/>
    <mergeCell ref="H6:J6"/>
    <mergeCell ref="B7:D7"/>
    <mergeCell ref="E7:G7"/>
    <mergeCell ref="H7:J7"/>
    <mergeCell ref="B3:D3"/>
    <mergeCell ref="E3:G3"/>
    <mergeCell ref="H3:J3"/>
    <mergeCell ref="B5:D5"/>
    <mergeCell ref="E5:G5"/>
    <mergeCell ref="H5:J5"/>
    <mergeCell ref="B4:D4"/>
    <mergeCell ref="E4:G4"/>
    <mergeCell ref="H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BX509"/>
  <sheetViews>
    <sheetView tabSelected="1" topLeftCell="A4" zoomScale="80" zoomScaleNormal="80" workbookViewId="0">
      <pane xSplit="5" ySplit="3" topLeftCell="F7" activePane="bottomRight" state="frozen"/>
      <selection activeCell="A4" sqref="A4"/>
      <selection pane="topRight" activeCell="F4" sqref="F4"/>
      <selection pane="bottomLeft" activeCell="A7" sqref="A7"/>
      <selection pane="bottomRight" activeCell="H11" sqref="H11"/>
    </sheetView>
  </sheetViews>
  <sheetFormatPr baseColWidth="10" defaultRowHeight="15" x14ac:dyDescent="0.25"/>
  <cols>
    <col min="1" max="1" width="5.5703125" style="35" customWidth="1"/>
    <col min="2" max="2" width="15.140625" style="35" customWidth="1"/>
    <col min="3" max="4" width="15.140625" style="35" hidden="1" customWidth="1"/>
    <col min="5" max="5" width="15" style="35" hidden="1" customWidth="1"/>
    <col min="6" max="6" width="33.85546875" style="128" customWidth="1"/>
    <col min="7" max="7" width="22.85546875" style="128" customWidth="1"/>
    <col min="8" max="8" width="23.85546875" style="128" customWidth="1"/>
    <col min="9" max="9" width="13.85546875" style="35" customWidth="1"/>
    <col min="10" max="10" width="11.42578125" style="35"/>
    <col min="11" max="11" width="12.85546875" style="35" customWidth="1"/>
    <col min="12" max="12" width="3" style="35" hidden="1" customWidth="1"/>
    <col min="13" max="13" width="3.140625" style="35" hidden="1" customWidth="1"/>
    <col min="14" max="14" width="4.85546875" style="35" hidden="1" customWidth="1"/>
    <col min="15" max="15" width="11.42578125" style="35"/>
    <col min="16" max="16" width="66.5703125" style="128" customWidth="1"/>
    <col min="17" max="17" width="13" style="35" customWidth="1"/>
    <col min="18" max="18" width="15.42578125" style="35" customWidth="1"/>
    <col min="19" max="19" width="16.7109375" style="35" customWidth="1"/>
    <col min="20" max="20" width="20.5703125" style="231" customWidth="1"/>
    <col min="21" max="21" width="16.85546875" style="35" customWidth="1"/>
    <col min="22" max="22" width="52.42578125" style="128" customWidth="1"/>
    <col min="23" max="23" width="11.42578125" style="35" customWidth="1"/>
    <col min="24" max="24" width="12.85546875" style="35" customWidth="1"/>
    <col min="25" max="25" width="3.28515625" style="35" hidden="1" customWidth="1"/>
    <col min="26" max="26" width="3.42578125" style="35" hidden="1" customWidth="1"/>
    <col min="27" max="27" width="4.7109375" style="35" hidden="1" customWidth="1"/>
    <col min="28" max="28" width="11.42578125" style="35" customWidth="1"/>
    <col min="29" max="29" width="12.28515625" style="35" customWidth="1"/>
    <col min="30" max="31" width="19.5703125" style="128" customWidth="1"/>
    <col min="32" max="32" width="12.42578125" style="67" customWidth="1"/>
    <col min="33" max="33" width="38.140625" style="128" customWidth="1"/>
    <col min="34" max="34" width="14.28515625" style="35" customWidth="1"/>
    <col min="35" max="35" width="40.5703125" style="35" customWidth="1"/>
    <col min="36" max="36" width="49.5703125" style="35" customWidth="1"/>
    <col min="37" max="37" width="84.42578125" style="128" customWidth="1"/>
    <col min="38" max="38" width="60.7109375" style="35" customWidth="1"/>
    <col min="39" max="54" width="11.42578125" style="35"/>
    <col min="55" max="55" width="34.42578125" style="35" customWidth="1"/>
    <col min="56" max="16384" width="11.42578125" style="35"/>
  </cols>
  <sheetData>
    <row r="1" spans="1:76" ht="25.5" customHeight="1" x14ac:dyDescent="0.25">
      <c r="A1" s="315"/>
      <c r="B1" s="315"/>
      <c r="C1" s="33"/>
      <c r="D1" s="365" t="s">
        <v>225</v>
      </c>
      <c r="E1" s="366"/>
      <c r="F1" s="366"/>
      <c r="G1" s="366"/>
      <c r="H1" s="366"/>
      <c r="I1" s="366"/>
      <c r="J1" s="366"/>
      <c r="K1" s="366"/>
      <c r="L1" s="366"/>
      <c r="M1" s="366"/>
      <c r="N1" s="366"/>
      <c r="O1" s="367"/>
      <c r="P1" s="315"/>
      <c r="Q1" s="315"/>
      <c r="R1" s="315" t="s">
        <v>225</v>
      </c>
      <c r="S1" s="315"/>
      <c r="T1" s="315"/>
      <c r="U1" s="315"/>
      <c r="V1" s="315"/>
      <c r="W1" s="315"/>
      <c r="X1" s="315"/>
      <c r="Y1" s="315"/>
      <c r="Z1" s="315"/>
      <c r="AA1" s="315"/>
      <c r="AB1" s="315"/>
      <c r="AC1" s="315"/>
      <c r="AD1" s="315"/>
      <c r="AE1" s="315"/>
      <c r="AF1" s="315"/>
      <c r="AG1" s="398"/>
      <c r="AH1" s="315"/>
      <c r="AI1" s="315"/>
      <c r="AJ1" s="315"/>
    </row>
    <row r="2" spans="1:76" ht="25.5" customHeight="1" x14ac:dyDescent="0.25">
      <c r="A2" s="315"/>
      <c r="B2" s="315"/>
      <c r="C2" s="33"/>
      <c r="D2" s="365" t="s">
        <v>19</v>
      </c>
      <c r="E2" s="366"/>
      <c r="F2" s="366"/>
      <c r="G2" s="366"/>
      <c r="H2" s="366"/>
      <c r="I2" s="366"/>
      <c r="J2" s="366"/>
      <c r="K2" s="366"/>
      <c r="L2" s="366"/>
      <c r="M2" s="366"/>
      <c r="N2" s="366"/>
      <c r="O2" s="367"/>
      <c r="P2" s="315"/>
      <c r="Q2" s="315"/>
      <c r="R2" s="315" t="s">
        <v>19</v>
      </c>
      <c r="S2" s="315"/>
      <c r="T2" s="315"/>
      <c r="U2" s="315"/>
      <c r="V2" s="315"/>
      <c r="W2" s="315"/>
      <c r="X2" s="315"/>
      <c r="Y2" s="315"/>
      <c r="Z2" s="315"/>
      <c r="AA2" s="315"/>
      <c r="AB2" s="315"/>
      <c r="AC2" s="315"/>
      <c r="AD2" s="315"/>
      <c r="AE2" s="315"/>
      <c r="AF2" s="315"/>
      <c r="AG2" s="399"/>
      <c r="AH2" s="315"/>
      <c r="AI2" s="315"/>
      <c r="AJ2" s="315"/>
    </row>
    <row r="3" spans="1:76" ht="27" customHeight="1" x14ac:dyDescent="0.25">
      <c r="A3" s="315"/>
      <c r="B3" s="315"/>
      <c r="C3" s="33"/>
      <c r="D3" s="365" t="s">
        <v>475</v>
      </c>
      <c r="E3" s="366"/>
      <c r="F3" s="366"/>
      <c r="G3" s="366"/>
      <c r="H3" s="366"/>
      <c r="I3" s="366"/>
      <c r="J3" s="366"/>
      <c r="K3" s="366"/>
      <c r="L3" s="366"/>
      <c r="M3" s="366"/>
      <c r="N3" s="366"/>
      <c r="O3" s="367"/>
      <c r="P3" s="315"/>
      <c r="Q3" s="315"/>
      <c r="R3" s="315" t="s">
        <v>475</v>
      </c>
      <c r="S3" s="315"/>
      <c r="T3" s="315"/>
      <c r="U3" s="315"/>
      <c r="V3" s="315"/>
      <c r="W3" s="315"/>
      <c r="X3" s="315"/>
      <c r="Y3" s="315"/>
      <c r="Z3" s="315"/>
      <c r="AA3" s="315"/>
      <c r="AB3" s="315"/>
      <c r="AC3" s="315"/>
      <c r="AD3" s="315"/>
      <c r="AE3" s="315"/>
      <c r="AF3" s="315"/>
      <c r="AG3" s="399"/>
      <c r="AH3" s="315"/>
      <c r="AI3" s="315"/>
      <c r="AJ3" s="315"/>
      <c r="BC3" s="35" t="s">
        <v>19</v>
      </c>
      <c r="BD3" s="35" t="s">
        <v>36</v>
      </c>
      <c r="BE3" s="35" t="s">
        <v>42</v>
      </c>
      <c r="BF3" s="35" t="s">
        <v>48</v>
      </c>
      <c r="BH3" s="35" t="s">
        <v>55</v>
      </c>
      <c r="BX3" s="35" t="s">
        <v>221</v>
      </c>
    </row>
    <row r="4" spans="1:76" ht="19.5" customHeight="1" x14ac:dyDescent="0.25">
      <c r="A4" s="315"/>
      <c r="B4" s="315"/>
      <c r="C4" s="33"/>
      <c r="D4" s="365" t="s">
        <v>548</v>
      </c>
      <c r="E4" s="366"/>
      <c r="F4" s="366"/>
      <c r="G4" s="366"/>
      <c r="H4" s="366"/>
      <c r="I4" s="366"/>
      <c r="J4" s="366"/>
      <c r="K4" s="366"/>
      <c r="L4" s="366"/>
      <c r="M4" s="366"/>
      <c r="N4" s="366"/>
      <c r="O4" s="367"/>
      <c r="P4" s="315"/>
      <c r="Q4" s="315"/>
      <c r="R4" s="315" t="s">
        <v>557</v>
      </c>
      <c r="S4" s="315"/>
      <c r="T4" s="315"/>
      <c r="U4" s="315"/>
      <c r="V4" s="315"/>
      <c r="W4" s="315"/>
      <c r="X4" s="315"/>
      <c r="Y4" s="315"/>
      <c r="Z4" s="315"/>
      <c r="AA4" s="315"/>
      <c r="AB4" s="315"/>
      <c r="AC4" s="315"/>
      <c r="AD4" s="315"/>
      <c r="AE4" s="315"/>
      <c r="AF4" s="315"/>
      <c r="AG4" s="400"/>
      <c r="AH4" s="315"/>
      <c r="AI4" s="315"/>
      <c r="AJ4" s="315"/>
      <c r="BC4" s="35" t="s">
        <v>20</v>
      </c>
      <c r="BD4" s="35" t="s">
        <v>37</v>
      </c>
      <c r="BE4" s="35" t="s">
        <v>43</v>
      </c>
      <c r="BF4" s="35" t="s">
        <v>49</v>
      </c>
      <c r="BH4" s="35" t="s">
        <v>56</v>
      </c>
      <c r="BX4" s="35" t="s">
        <v>222</v>
      </c>
    </row>
    <row r="5" spans="1:76" ht="15" customHeight="1" x14ac:dyDescent="0.25">
      <c r="A5" s="393" t="s">
        <v>0</v>
      </c>
      <c r="B5" s="394" t="s">
        <v>15</v>
      </c>
      <c r="C5" s="441" t="s">
        <v>251</v>
      </c>
      <c r="D5" s="442"/>
      <c r="E5" s="443"/>
      <c r="F5" s="395" t="s">
        <v>3</v>
      </c>
      <c r="G5" s="395"/>
      <c r="H5" s="395"/>
      <c r="I5" s="395"/>
      <c r="J5" s="396" t="s">
        <v>8</v>
      </c>
      <c r="K5" s="396"/>
      <c r="L5" s="396"/>
      <c r="M5" s="396"/>
      <c r="N5" s="396"/>
      <c r="O5" s="396"/>
      <c r="P5" s="444" t="s">
        <v>16</v>
      </c>
      <c r="Q5" s="445"/>
      <c r="R5" s="445"/>
      <c r="S5" s="445"/>
      <c r="T5" s="446" t="s">
        <v>554</v>
      </c>
      <c r="U5" s="446"/>
      <c r="V5" s="446"/>
      <c r="W5" s="430" t="s">
        <v>17</v>
      </c>
      <c r="X5" s="430"/>
      <c r="Y5" s="430"/>
      <c r="Z5" s="430"/>
      <c r="AA5" s="430"/>
      <c r="AB5" s="430"/>
      <c r="AC5" s="431" t="s">
        <v>220</v>
      </c>
      <c r="AD5" s="428" t="s">
        <v>255</v>
      </c>
      <c r="AE5" s="428"/>
      <c r="AF5" s="425" t="s">
        <v>555</v>
      </c>
      <c r="AG5" s="426"/>
      <c r="AH5" s="426"/>
      <c r="AI5" s="427"/>
      <c r="AJ5" s="413" t="s">
        <v>18</v>
      </c>
      <c r="AK5" s="429" t="s">
        <v>883</v>
      </c>
      <c r="AL5" s="413" t="s">
        <v>884</v>
      </c>
      <c r="BC5" s="35" t="s">
        <v>21</v>
      </c>
      <c r="BD5" s="35" t="s">
        <v>38</v>
      </c>
      <c r="BE5" s="35" t="s">
        <v>44</v>
      </c>
      <c r="BF5" s="35" t="s">
        <v>50</v>
      </c>
      <c r="BH5" s="35" t="s">
        <v>57</v>
      </c>
      <c r="BX5" s="35" t="s">
        <v>223</v>
      </c>
    </row>
    <row r="6" spans="1:76" ht="15.75" customHeight="1" thickBot="1" x14ac:dyDescent="0.3">
      <c r="A6" s="394"/>
      <c r="B6" s="397"/>
      <c r="C6" s="69" t="s">
        <v>2</v>
      </c>
      <c r="D6" s="69" t="s">
        <v>1</v>
      </c>
      <c r="E6" s="69" t="s">
        <v>120</v>
      </c>
      <c r="F6" s="129" t="s">
        <v>4</v>
      </c>
      <c r="G6" s="129" t="s">
        <v>5</v>
      </c>
      <c r="H6" s="129" t="s">
        <v>6</v>
      </c>
      <c r="I6" s="70" t="s">
        <v>7</v>
      </c>
      <c r="J6" s="71" t="s">
        <v>9</v>
      </c>
      <c r="K6" s="71" t="s">
        <v>10</v>
      </c>
      <c r="L6" s="71" t="s">
        <v>11</v>
      </c>
      <c r="M6" s="71" t="s">
        <v>12</v>
      </c>
      <c r="N6" s="71" t="s">
        <v>13</v>
      </c>
      <c r="O6" s="72" t="s">
        <v>14</v>
      </c>
      <c r="P6" s="113" t="s">
        <v>81</v>
      </c>
      <c r="Q6" s="71" t="s">
        <v>95</v>
      </c>
      <c r="R6" s="71" t="s">
        <v>82</v>
      </c>
      <c r="S6" s="71" t="s">
        <v>83</v>
      </c>
      <c r="T6" s="220" t="s">
        <v>84</v>
      </c>
      <c r="U6" s="71" t="s">
        <v>85</v>
      </c>
      <c r="V6" s="113" t="s">
        <v>86</v>
      </c>
      <c r="W6" s="73" t="s">
        <v>9</v>
      </c>
      <c r="X6" s="73" t="s">
        <v>10</v>
      </c>
      <c r="Y6" s="73" t="s">
        <v>11</v>
      </c>
      <c r="Z6" s="73" t="s">
        <v>12</v>
      </c>
      <c r="AA6" s="73" t="s">
        <v>13</v>
      </c>
      <c r="AB6" s="73" t="s">
        <v>14</v>
      </c>
      <c r="AC6" s="432"/>
      <c r="AD6" s="429"/>
      <c r="AE6" s="429"/>
      <c r="AF6" s="74" t="s">
        <v>85</v>
      </c>
      <c r="AG6" s="139" t="s">
        <v>90</v>
      </c>
      <c r="AH6" s="74" t="s">
        <v>91</v>
      </c>
      <c r="AI6" s="74" t="s">
        <v>92</v>
      </c>
      <c r="AJ6" s="414"/>
      <c r="AK6" s="508"/>
      <c r="AL6" s="414"/>
      <c r="BC6" s="35" t="s">
        <v>22</v>
      </c>
      <c r="BD6" s="35" t="s">
        <v>39</v>
      </c>
      <c r="BE6" s="35" t="s">
        <v>45</v>
      </c>
      <c r="BF6" s="35" t="s">
        <v>51</v>
      </c>
      <c r="BH6" s="35" t="s">
        <v>58</v>
      </c>
      <c r="BX6" s="35" t="s">
        <v>224</v>
      </c>
    </row>
    <row r="7" spans="1:76" ht="189" customHeight="1" x14ac:dyDescent="0.25">
      <c r="A7" s="370">
        <v>1</v>
      </c>
      <c r="B7" s="282" t="s">
        <v>26</v>
      </c>
      <c r="C7" s="278" t="s">
        <v>47</v>
      </c>
      <c r="D7" s="75" t="s">
        <v>37</v>
      </c>
      <c r="E7" s="278" t="s">
        <v>59</v>
      </c>
      <c r="F7" s="116" t="s">
        <v>270</v>
      </c>
      <c r="G7" s="285" t="s">
        <v>750</v>
      </c>
      <c r="H7" s="115" t="s">
        <v>272</v>
      </c>
      <c r="I7" s="278" t="s">
        <v>67</v>
      </c>
      <c r="J7" s="278" t="s">
        <v>74</v>
      </c>
      <c r="K7" s="278" t="s">
        <v>228</v>
      </c>
      <c r="L7" s="269"/>
      <c r="M7" s="269"/>
      <c r="N7" s="269">
        <f>L7*M7</f>
        <v>0</v>
      </c>
      <c r="O7" s="269" t="s">
        <v>80</v>
      </c>
      <c r="P7" s="271" t="s">
        <v>748</v>
      </c>
      <c r="Q7" s="269" t="s">
        <v>276</v>
      </c>
      <c r="R7" s="269" t="s">
        <v>277</v>
      </c>
      <c r="S7" s="278" t="s">
        <v>278</v>
      </c>
      <c r="T7" s="340" t="s">
        <v>89</v>
      </c>
      <c r="U7" s="269" t="s">
        <v>558</v>
      </c>
      <c r="V7" s="271" t="s">
        <v>559</v>
      </c>
      <c r="W7" s="278" t="s">
        <v>74</v>
      </c>
      <c r="X7" s="278" t="s">
        <v>228</v>
      </c>
      <c r="Y7" s="269"/>
      <c r="Z7" s="269"/>
      <c r="AA7" s="269">
        <f>Y7*Z7</f>
        <v>0</v>
      </c>
      <c r="AB7" s="419" t="s">
        <v>80</v>
      </c>
      <c r="AC7" s="337" t="s">
        <v>222</v>
      </c>
      <c r="AD7" s="253" t="s">
        <v>749</v>
      </c>
      <c r="AE7" s="254"/>
      <c r="AF7" s="269" t="s">
        <v>70</v>
      </c>
      <c r="AG7" s="271" t="s">
        <v>560</v>
      </c>
      <c r="AH7" s="269" t="s">
        <v>93</v>
      </c>
      <c r="AI7" s="269" t="s">
        <v>70</v>
      </c>
      <c r="AJ7" s="76" t="s">
        <v>279</v>
      </c>
      <c r="AK7" s="501" t="s">
        <v>967</v>
      </c>
      <c r="AL7" s="275" t="s">
        <v>968</v>
      </c>
      <c r="BC7" s="35" t="s">
        <v>23</v>
      </c>
      <c r="BD7" s="35" t="s">
        <v>40</v>
      </c>
      <c r="BE7" s="35" t="s">
        <v>46</v>
      </c>
      <c r="BF7" s="35" t="s">
        <v>52</v>
      </c>
      <c r="BH7" s="35" t="s">
        <v>59</v>
      </c>
    </row>
    <row r="8" spans="1:76" ht="29.25" customHeight="1" x14ac:dyDescent="0.25">
      <c r="A8" s="371"/>
      <c r="B8" s="283"/>
      <c r="C8" s="277"/>
      <c r="D8" s="291" t="s">
        <v>38</v>
      </c>
      <c r="E8" s="277"/>
      <c r="F8" s="124" t="s">
        <v>437</v>
      </c>
      <c r="G8" s="286"/>
      <c r="H8" s="137" t="s">
        <v>273</v>
      </c>
      <c r="I8" s="277"/>
      <c r="J8" s="277"/>
      <c r="K8" s="277"/>
      <c r="L8" s="270"/>
      <c r="M8" s="270"/>
      <c r="N8" s="270"/>
      <c r="O8" s="270"/>
      <c r="P8" s="272"/>
      <c r="Q8" s="270"/>
      <c r="R8" s="270"/>
      <c r="S8" s="277"/>
      <c r="T8" s="360"/>
      <c r="U8" s="270"/>
      <c r="V8" s="272"/>
      <c r="W8" s="277"/>
      <c r="X8" s="277"/>
      <c r="Y8" s="270"/>
      <c r="Z8" s="270"/>
      <c r="AA8" s="270"/>
      <c r="AB8" s="420"/>
      <c r="AC8" s="338"/>
      <c r="AD8" s="255"/>
      <c r="AE8" s="256"/>
      <c r="AF8" s="270"/>
      <c r="AG8" s="399"/>
      <c r="AH8" s="270"/>
      <c r="AI8" s="270"/>
      <c r="AJ8" s="291" t="s">
        <v>280</v>
      </c>
      <c r="AK8" s="502"/>
      <c r="AL8" s="336"/>
      <c r="BC8" s="35" t="s">
        <v>24</v>
      </c>
      <c r="BD8" s="35" t="s">
        <v>41</v>
      </c>
      <c r="BE8" s="35" t="s">
        <v>47</v>
      </c>
      <c r="BF8" s="35" t="s">
        <v>53</v>
      </c>
      <c r="BH8" s="35" t="s">
        <v>60</v>
      </c>
    </row>
    <row r="9" spans="1:76" ht="27" customHeight="1" thickBot="1" x14ac:dyDescent="0.3">
      <c r="A9" s="379"/>
      <c r="B9" s="284"/>
      <c r="C9" s="292"/>
      <c r="D9" s="292"/>
      <c r="E9" s="292"/>
      <c r="F9" s="125" t="s">
        <v>271</v>
      </c>
      <c r="G9" s="287"/>
      <c r="H9" s="151" t="s">
        <v>274</v>
      </c>
      <c r="I9" s="292"/>
      <c r="J9" s="292"/>
      <c r="K9" s="292"/>
      <c r="L9" s="312"/>
      <c r="M9" s="312"/>
      <c r="N9" s="312"/>
      <c r="O9" s="312"/>
      <c r="P9" s="342"/>
      <c r="Q9" s="312"/>
      <c r="R9" s="312"/>
      <c r="S9" s="292"/>
      <c r="T9" s="341"/>
      <c r="U9" s="312"/>
      <c r="V9" s="342"/>
      <c r="W9" s="292"/>
      <c r="X9" s="292"/>
      <c r="Y9" s="312"/>
      <c r="Z9" s="312"/>
      <c r="AA9" s="312"/>
      <c r="AB9" s="421"/>
      <c r="AC9" s="339"/>
      <c r="AD9" s="257"/>
      <c r="AE9" s="258"/>
      <c r="AF9" s="312"/>
      <c r="AG9" s="260"/>
      <c r="AH9" s="312"/>
      <c r="AI9" s="312"/>
      <c r="AJ9" s="292"/>
      <c r="AK9" s="503"/>
      <c r="AL9" s="281"/>
      <c r="BC9" s="35" t="s">
        <v>25</v>
      </c>
      <c r="BF9" s="35" t="s">
        <v>54</v>
      </c>
      <c r="BH9" s="35" t="s">
        <v>61</v>
      </c>
    </row>
    <row r="10" spans="1:76" ht="85.5" customHeight="1" x14ac:dyDescent="0.25">
      <c r="A10" s="370">
        <v>2</v>
      </c>
      <c r="B10" s="282" t="s">
        <v>26</v>
      </c>
      <c r="C10" s="278" t="s">
        <v>47</v>
      </c>
      <c r="D10" s="75" t="s">
        <v>37</v>
      </c>
      <c r="E10" s="278" t="s">
        <v>59</v>
      </c>
      <c r="F10" s="116" t="s">
        <v>438</v>
      </c>
      <c r="G10" s="285" t="s">
        <v>751</v>
      </c>
      <c r="H10" s="115" t="s">
        <v>274</v>
      </c>
      <c r="I10" s="278" t="s">
        <v>68</v>
      </c>
      <c r="J10" s="278" t="s">
        <v>74</v>
      </c>
      <c r="K10" s="278" t="s">
        <v>229</v>
      </c>
      <c r="L10" s="269"/>
      <c r="M10" s="269"/>
      <c r="N10" s="269">
        <f>L10*M10</f>
        <v>0</v>
      </c>
      <c r="O10" s="269" t="s">
        <v>80</v>
      </c>
      <c r="P10" s="297" t="s">
        <v>756</v>
      </c>
      <c r="Q10" s="269" t="s">
        <v>262</v>
      </c>
      <c r="R10" s="269" t="s">
        <v>283</v>
      </c>
      <c r="S10" s="269" t="s">
        <v>284</v>
      </c>
      <c r="T10" s="340" t="s">
        <v>89</v>
      </c>
      <c r="U10" s="269" t="s">
        <v>70</v>
      </c>
      <c r="V10" s="271" t="s">
        <v>561</v>
      </c>
      <c r="W10" s="278" t="s">
        <v>73</v>
      </c>
      <c r="X10" s="278" t="s">
        <v>229</v>
      </c>
      <c r="Y10" s="269"/>
      <c r="Z10" s="269"/>
      <c r="AA10" s="269">
        <f>Y10*Z10</f>
        <v>0</v>
      </c>
      <c r="AB10" s="422" t="s">
        <v>80</v>
      </c>
      <c r="AC10" s="337" t="s">
        <v>222</v>
      </c>
      <c r="AD10" s="253" t="s">
        <v>759</v>
      </c>
      <c r="AE10" s="254"/>
      <c r="AF10" s="269" t="s">
        <v>70</v>
      </c>
      <c r="AG10" s="271" t="s">
        <v>562</v>
      </c>
      <c r="AH10" s="269" t="s">
        <v>93</v>
      </c>
      <c r="AI10" s="278" t="s">
        <v>563</v>
      </c>
      <c r="AJ10" s="76" t="s">
        <v>279</v>
      </c>
      <c r="AK10" s="501" t="s">
        <v>958</v>
      </c>
      <c r="AL10" s="332"/>
      <c r="BC10" s="35" t="s">
        <v>28</v>
      </c>
      <c r="BH10" s="35" t="s">
        <v>40</v>
      </c>
      <c r="BI10" s="35" t="s">
        <v>71</v>
      </c>
      <c r="BM10" s="35" t="s">
        <v>72</v>
      </c>
      <c r="BQ10" s="41" t="s">
        <v>77</v>
      </c>
      <c r="BS10" s="35" t="s">
        <v>87</v>
      </c>
    </row>
    <row r="11" spans="1:76" ht="45" customHeight="1" x14ac:dyDescent="0.25">
      <c r="A11" s="371"/>
      <c r="B11" s="283"/>
      <c r="C11" s="277"/>
      <c r="D11" s="291" t="s">
        <v>38</v>
      </c>
      <c r="E11" s="277"/>
      <c r="F11" s="356" t="s">
        <v>439</v>
      </c>
      <c r="G11" s="286"/>
      <c r="H11" s="150" t="s">
        <v>440</v>
      </c>
      <c r="I11" s="277"/>
      <c r="J11" s="277"/>
      <c r="K11" s="277"/>
      <c r="L11" s="270"/>
      <c r="M11" s="270"/>
      <c r="N11" s="270"/>
      <c r="O11" s="270"/>
      <c r="P11" s="299"/>
      <c r="Q11" s="270"/>
      <c r="R11" s="270"/>
      <c r="S11" s="270"/>
      <c r="T11" s="360"/>
      <c r="U11" s="270"/>
      <c r="V11" s="272"/>
      <c r="W11" s="277"/>
      <c r="X11" s="277"/>
      <c r="Y11" s="270"/>
      <c r="Z11" s="270"/>
      <c r="AA11" s="270"/>
      <c r="AB11" s="423"/>
      <c r="AC11" s="338"/>
      <c r="AD11" s="255"/>
      <c r="AE11" s="256"/>
      <c r="AF11" s="270"/>
      <c r="AG11" s="272"/>
      <c r="AH11" s="270"/>
      <c r="AI11" s="277"/>
      <c r="AJ11" s="38" t="s">
        <v>285</v>
      </c>
      <c r="AK11" s="502"/>
      <c r="AL11" s="318"/>
      <c r="BC11" s="35" t="s">
        <v>29</v>
      </c>
      <c r="BH11" s="35" t="s">
        <v>62</v>
      </c>
      <c r="BI11" s="35" t="s">
        <v>67</v>
      </c>
      <c r="BM11" s="35" t="s">
        <v>73</v>
      </c>
      <c r="BQ11" s="42" t="s">
        <v>78</v>
      </c>
      <c r="BS11" s="35" t="s">
        <v>88</v>
      </c>
    </row>
    <row r="12" spans="1:76" ht="35.25" customHeight="1" thickBot="1" x14ac:dyDescent="0.3">
      <c r="A12" s="379"/>
      <c r="B12" s="284"/>
      <c r="C12" s="292"/>
      <c r="D12" s="292"/>
      <c r="E12" s="292"/>
      <c r="F12" s="461"/>
      <c r="G12" s="287"/>
      <c r="H12" s="151" t="s">
        <v>443</v>
      </c>
      <c r="I12" s="292"/>
      <c r="J12" s="292"/>
      <c r="K12" s="292"/>
      <c r="L12" s="312"/>
      <c r="M12" s="312"/>
      <c r="N12" s="312"/>
      <c r="O12" s="312"/>
      <c r="P12" s="298"/>
      <c r="Q12" s="312"/>
      <c r="R12" s="312"/>
      <c r="S12" s="312"/>
      <c r="T12" s="341"/>
      <c r="U12" s="312"/>
      <c r="V12" s="342"/>
      <c r="W12" s="292"/>
      <c r="X12" s="292"/>
      <c r="Y12" s="312"/>
      <c r="Z12" s="312"/>
      <c r="AA12" s="312"/>
      <c r="AB12" s="424"/>
      <c r="AC12" s="339"/>
      <c r="AD12" s="257"/>
      <c r="AE12" s="258"/>
      <c r="AF12" s="312"/>
      <c r="AG12" s="342"/>
      <c r="AH12" s="312"/>
      <c r="AI12" s="292"/>
      <c r="AJ12" s="77" t="s">
        <v>280</v>
      </c>
      <c r="AK12" s="503"/>
      <c r="AL12" s="319"/>
      <c r="BC12" s="35" t="s">
        <v>30</v>
      </c>
      <c r="BH12" s="35" t="s">
        <v>63</v>
      </c>
      <c r="BI12" s="35" t="s">
        <v>68</v>
      </c>
      <c r="BM12" s="35" t="s">
        <v>74</v>
      </c>
      <c r="BN12" s="35" t="s">
        <v>227</v>
      </c>
      <c r="BQ12" s="43" t="s">
        <v>79</v>
      </c>
      <c r="BS12" s="35" t="s">
        <v>89</v>
      </c>
    </row>
    <row r="13" spans="1:76" ht="60" customHeight="1" x14ac:dyDescent="0.25">
      <c r="A13" s="370">
        <v>3</v>
      </c>
      <c r="B13" s="282" t="s">
        <v>26</v>
      </c>
      <c r="C13" s="278" t="s">
        <v>47</v>
      </c>
      <c r="D13" s="75" t="s">
        <v>37</v>
      </c>
      <c r="E13" s="278" t="s">
        <v>59</v>
      </c>
      <c r="F13" s="116" t="s">
        <v>441</v>
      </c>
      <c r="G13" s="285" t="s">
        <v>752</v>
      </c>
      <c r="H13" s="115" t="s">
        <v>422</v>
      </c>
      <c r="I13" s="278" t="s">
        <v>67</v>
      </c>
      <c r="J13" s="278" t="s">
        <v>73</v>
      </c>
      <c r="K13" s="278" t="s">
        <v>229</v>
      </c>
      <c r="L13" s="269"/>
      <c r="M13" s="269"/>
      <c r="N13" s="269">
        <f t="shared" ref="N13" si="0">L13*M13</f>
        <v>0</v>
      </c>
      <c r="O13" s="269" t="s">
        <v>80</v>
      </c>
      <c r="P13" s="271" t="s">
        <v>757</v>
      </c>
      <c r="Q13" s="269" t="s">
        <v>262</v>
      </c>
      <c r="R13" s="269" t="s">
        <v>283</v>
      </c>
      <c r="S13" s="269" t="s">
        <v>284</v>
      </c>
      <c r="T13" s="340" t="s">
        <v>89</v>
      </c>
      <c r="U13" s="269" t="s">
        <v>70</v>
      </c>
      <c r="V13" s="271" t="s">
        <v>564</v>
      </c>
      <c r="W13" s="278" t="s">
        <v>72</v>
      </c>
      <c r="X13" s="278" t="s">
        <v>229</v>
      </c>
      <c r="Y13" s="269"/>
      <c r="Z13" s="269"/>
      <c r="AA13" s="269">
        <f t="shared" ref="AA13" si="1">Y13*Z13</f>
        <v>0</v>
      </c>
      <c r="AB13" s="269" t="s">
        <v>80</v>
      </c>
      <c r="AC13" s="337" t="s">
        <v>222</v>
      </c>
      <c r="AD13" s="253" t="s">
        <v>760</v>
      </c>
      <c r="AE13" s="254"/>
      <c r="AF13" s="269" t="s">
        <v>70</v>
      </c>
      <c r="AG13" s="271" t="s">
        <v>562</v>
      </c>
      <c r="AH13" s="269" t="s">
        <v>93</v>
      </c>
      <c r="AI13" s="278" t="s">
        <v>563</v>
      </c>
      <c r="AJ13" s="334" t="s">
        <v>279</v>
      </c>
      <c r="AK13" s="293" t="s">
        <v>958</v>
      </c>
      <c r="AL13" s="316"/>
      <c r="BC13" s="35" t="s">
        <v>33</v>
      </c>
      <c r="BH13" s="35" t="s">
        <v>64</v>
      </c>
      <c r="BL13" s="35" t="s">
        <v>93</v>
      </c>
    </row>
    <row r="14" spans="1:76" ht="49.5" customHeight="1" x14ac:dyDescent="0.25">
      <c r="A14" s="371"/>
      <c r="B14" s="283"/>
      <c r="C14" s="277"/>
      <c r="D14" s="291" t="s">
        <v>38</v>
      </c>
      <c r="E14" s="277"/>
      <c r="F14" s="356" t="s">
        <v>442</v>
      </c>
      <c r="G14" s="286"/>
      <c r="H14" s="259" t="s">
        <v>274</v>
      </c>
      <c r="I14" s="277"/>
      <c r="J14" s="277"/>
      <c r="K14" s="277"/>
      <c r="L14" s="270"/>
      <c r="M14" s="270"/>
      <c r="N14" s="270"/>
      <c r="O14" s="270"/>
      <c r="P14" s="333"/>
      <c r="Q14" s="308"/>
      <c r="R14" s="308"/>
      <c r="S14" s="308"/>
      <c r="T14" s="385"/>
      <c r="U14" s="308"/>
      <c r="V14" s="333"/>
      <c r="W14" s="277"/>
      <c r="X14" s="277"/>
      <c r="Y14" s="270"/>
      <c r="Z14" s="270"/>
      <c r="AA14" s="270"/>
      <c r="AB14" s="270"/>
      <c r="AC14" s="338"/>
      <c r="AD14" s="401"/>
      <c r="AE14" s="402"/>
      <c r="AF14" s="308"/>
      <c r="AG14" s="333"/>
      <c r="AH14" s="308"/>
      <c r="AI14" s="279"/>
      <c r="AJ14" s="335"/>
      <c r="AK14" s="315"/>
      <c r="AL14" s="317"/>
      <c r="BC14" s="35" t="s">
        <v>34</v>
      </c>
      <c r="BH14" s="35" t="s">
        <v>65</v>
      </c>
      <c r="BL14" s="35" t="s">
        <v>94</v>
      </c>
    </row>
    <row r="15" spans="1:76" ht="117" customHeight="1" thickBot="1" x14ac:dyDescent="0.3">
      <c r="A15" s="379"/>
      <c r="B15" s="284"/>
      <c r="C15" s="292"/>
      <c r="D15" s="292"/>
      <c r="E15" s="292"/>
      <c r="F15" s="461"/>
      <c r="G15" s="287"/>
      <c r="H15" s="342"/>
      <c r="I15" s="292"/>
      <c r="J15" s="292"/>
      <c r="K15" s="292"/>
      <c r="L15" s="312"/>
      <c r="M15" s="312"/>
      <c r="N15" s="312"/>
      <c r="O15" s="312"/>
      <c r="P15" s="151" t="s">
        <v>758</v>
      </c>
      <c r="Q15" s="78" t="s">
        <v>262</v>
      </c>
      <c r="R15" s="79" t="s">
        <v>283</v>
      </c>
      <c r="S15" s="80" t="s">
        <v>291</v>
      </c>
      <c r="T15" s="223" t="s">
        <v>89</v>
      </c>
      <c r="U15" s="78" t="s">
        <v>70</v>
      </c>
      <c r="V15" s="151" t="s">
        <v>565</v>
      </c>
      <c r="W15" s="292"/>
      <c r="X15" s="292"/>
      <c r="Y15" s="312"/>
      <c r="Z15" s="312"/>
      <c r="AA15" s="312"/>
      <c r="AB15" s="312"/>
      <c r="AC15" s="339"/>
      <c r="AD15" s="343" t="s">
        <v>761</v>
      </c>
      <c r="AE15" s="344"/>
      <c r="AF15" s="81" t="s">
        <v>70</v>
      </c>
      <c r="AG15" s="151" t="s">
        <v>566</v>
      </c>
      <c r="AH15" s="82" t="s">
        <v>93</v>
      </c>
      <c r="AI15" s="80" t="s">
        <v>563</v>
      </c>
      <c r="AJ15" s="77" t="s">
        <v>280</v>
      </c>
      <c r="AK15" s="87" t="s">
        <v>957</v>
      </c>
      <c r="AL15" s="152"/>
      <c r="BC15" s="35" t="s">
        <v>35</v>
      </c>
      <c r="BH15" s="35" t="s">
        <v>66</v>
      </c>
    </row>
    <row r="16" spans="1:76" ht="85.5" customHeight="1" x14ac:dyDescent="0.25">
      <c r="A16" s="370">
        <v>4</v>
      </c>
      <c r="B16" s="282" t="s">
        <v>26</v>
      </c>
      <c r="C16" s="278" t="s">
        <v>47</v>
      </c>
      <c r="D16" s="278" t="s">
        <v>37</v>
      </c>
      <c r="E16" s="278" t="s">
        <v>59</v>
      </c>
      <c r="F16" s="440" t="s">
        <v>444</v>
      </c>
      <c r="G16" s="285" t="s">
        <v>755</v>
      </c>
      <c r="H16" s="271" t="s">
        <v>273</v>
      </c>
      <c r="I16" s="278" t="s">
        <v>68</v>
      </c>
      <c r="J16" s="278" t="s">
        <v>76</v>
      </c>
      <c r="K16" s="278" t="s">
        <v>229</v>
      </c>
      <c r="L16" s="269"/>
      <c r="M16" s="269"/>
      <c r="N16" s="269">
        <f t="shared" ref="N16" si="2">L16*M16</f>
        <v>0</v>
      </c>
      <c r="O16" s="269" t="s">
        <v>80</v>
      </c>
      <c r="P16" s="271" t="s">
        <v>762</v>
      </c>
      <c r="Q16" s="269" t="s">
        <v>262</v>
      </c>
      <c r="R16" s="269" t="s">
        <v>296</v>
      </c>
      <c r="S16" s="278" t="s">
        <v>297</v>
      </c>
      <c r="T16" s="224" t="s">
        <v>89</v>
      </c>
      <c r="U16" s="83" t="s">
        <v>567</v>
      </c>
      <c r="V16" s="115" t="s">
        <v>776</v>
      </c>
      <c r="W16" s="278" t="s">
        <v>74</v>
      </c>
      <c r="X16" s="278" t="s">
        <v>229</v>
      </c>
      <c r="Y16" s="269"/>
      <c r="Z16" s="269"/>
      <c r="AA16" s="269">
        <f t="shared" ref="AA16" si="3">Y16*Z16</f>
        <v>0</v>
      </c>
      <c r="AB16" s="269" t="s">
        <v>80</v>
      </c>
      <c r="AC16" s="337" t="s">
        <v>222</v>
      </c>
      <c r="AD16" s="253" t="s">
        <v>764</v>
      </c>
      <c r="AE16" s="254"/>
      <c r="AF16" s="83" t="s">
        <v>567</v>
      </c>
      <c r="AG16" s="115" t="s">
        <v>777</v>
      </c>
      <c r="AH16" s="84" t="s">
        <v>93</v>
      </c>
      <c r="AI16" s="76" t="s">
        <v>568</v>
      </c>
      <c r="AJ16" s="76" t="s">
        <v>279</v>
      </c>
      <c r="AK16" s="293" t="s">
        <v>959</v>
      </c>
      <c r="AL16" s="316"/>
      <c r="BM16" s="35" t="s">
        <v>110</v>
      </c>
    </row>
    <row r="17" spans="1:65" ht="65.25" customHeight="1" x14ac:dyDescent="0.25">
      <c r="A17" s="371"/>
      <c r="B17" s="283"/>
      <c r="C17" s="277"/>
      <c r="D17" s="279"/>
      <c r="E17" s="277"/>
      <c r="F17" s="357"/>
      <c r="G17" s="286"/>
      <c r="H17" s="333"/>
      <c r="I17" s="277"/>
      <c r="J17" s="277"/>
      <c r="K17" s="277"/>
      <c r="L17" s="270"/>
      <c r="M17" s="270"/>
      <c r="N17" s="270"/>
      <c r="O17" s="270"/>
      <c r="P17" s="333"/>
      <c r="Q17" s="308"/>
      <c r="R17" s="308"/>
      <c r="S17" s="279"/>
      <c r="T17" s="225" t="s">
        <v>89</v>
      </c>
      <c r="U17" s="49">
        <v>44398</v>
      </c>
      <c r="V17" s="126" t="s">
        <v>569</v>
      </c>
      <c r="W17" s="277"/>
      <c r="X17" s="277"/>
      <c r="Y17" s="270"/>
      <c r="Z17" s="270"/>
      <c r="AA17" s="270"/>
      <c r="AB17" s="270"/>
      <c r="AC17" s="338"/>
      <c r="AD17" s="401"/>
      <c r="AE17" s="402"/>
      <c r="AF17" s="50">
        <v>44378</v>
      </c>
      <c r="AG17" s="126" t="s">
        <v>778</v>
      </c>
      <c r="AH17" s="40" t="s">
        <v>93</v>
      </c>
      <c r="AI17" s="44" t="s">
        <v>570</v>
      </c>
      <c r="AJ17" s="38"/>
      <c r="AK17" s="315"/>
      <c r="AL17" s="317"/>
    </row>
    <row r="18" spans="1:65" ht="99.75" customHeight="1" x14ac:dyDescent="0.25">
      <c r="A18" s="371"/>
      <c r="B18" s="283"/>
      <c r="C18" s="277"/>
      <c r="D18" s="291" t="s">
        <v>38</v>
      </c>
      <c r="E18" s="277"/>
      <c r="F18" s="463" t="s">
        <v>445</v>
      </c>
      <c r="G18" s="286"/>
      <c r="H18" s="462" t="s">
        <v>422</v>
      </c>
      <c r="I18" s="277"/>
      <c r="J18" s="277"/>
      <c r="K18" s="277"/>
      <c r="L18" s="270"/>
      <c r="M18" s="270"/>
      <c r="N18" s="270"/>
      <c r="O18" s="270"/>
      <c r="P18" s="259" t="s">
        <v>763</v>
      </c>
      <c r="Q18" s="311" t="s">
        <v>262</v>
      </c>
      <c r="R18" s="311" t="s">
        <v>296</v>
      </c>
      <c r="S18" s="291" t="s">
        <v>297</v>
      </c>
      <c r="T18" s="226" t="s">
        <v>89</v>
      </c>
      <c r="U18" s="33" t="s">
        <v>567</v>
      </c>
      <c r="V18" s="150" t="s">
        <v>779</v>
      </c>
      <c r="W18" s="277"/>
      <c r="X18" s="277"/>
      <c r="Y18" s="270"/>
      <c r="Z18" s="270"/>
      <c r="AA18" s="270"/>
      <c r="AB18" s="270"/>
      <c r="AC18" s="338"/>
      <c r="AD18" s="465" t="s">
        <v>765</v>
      </c>
      <c r="AE18" s="466"/>
      <c r="AF18" s="33" t="s">
        <v>567</v>
      </c>
      <c r="AG18" s="150" t="s">
        <v>780</v>
      </c>
      <c r="AH18" s="40" t="s">
        <v>93</v>
      </c>
      <c r="AI18" s="38" t="s">
        <v>571</v>
      </c>
      <c r="AJ18" s="38" t="s">
        <v>280</v>
      </c>
      <c r="AK18" s="277" t="s">
        <v>960</v>
      </c>
      <c r="AL18" s="318"/>
      <c r="BM18" s="35" t="s">
        <v>111</v>
      </c>
    </row>
    <row r="19" spans="1:65" ht="57" customHeight="1" thickBot="1" x14ac:dyDescent="0.3">
      <c r="A19" s="379"/>
      <c r="B19" s="284"/>
      <c r="C19" s="292"/>
      <c r="D19" s="292"/>
      <c r="E19" s="292"/>
      <c r="F19" s="464"/>
      <c r="G19" s="287"/>
      <c r="H19" s="331"/>
      <c r="I19" s="292"/>
      <c r="J19" s="292"/>
      <c r="K19" s="292"/>
      <c r="L19" s="312"/>
      <c r="M19" s="312"/>
      <c r="N19" s="312"/>
      <c r="O19" s="312"/>
      <c r="P19" s="342"/>
      <c r="Q19" s="312"/>
      <c r="R19" s="312"/>
      <c r="S19" s="292"/>
      <c r="T19" s="223" t="s">
        <v>89</v>
      </c>
      <c r="U19" s="85">
        <v>44378</v>
      </c>
      <c r="V19" s="151" t="s">
        <v>781</v>
      </c>
      <c r="W19" s="292"/>
      <c r="X19" s="292"/>
      <c r="Y19" s="312"/>
      <c r="Z19" s="312"/>
      <c r="AA19" s="312"/>
      <c r="AB19" s="312"/>
      <c r="AC19" s="339"/>
      <c r="AD19" s="257"/>
      <c r="AE19" s="258"/>
      <c r="AF19" s="86">
        <v>44378</v>
      </c>
      <c r="AG19" s="127" t="s">
        <v>782</v>
      </c>
      <c r="AH19" s="82" t="s">
        <v>93</v>
      </c>
      <c r="AI19" s="78" t="s">
        <v>572</v>
      </c>
      <c r="AJ19" s="77" t="s">
        <v>298</v>
      </c>
      <c r="AK19" s="312"/>
      <c r="AL19" s="319"/>
      <c r="BM19" s="35" t="s">
        <v>112</v>
      </c>
    </row>
    <row r="20" spans="1:65" ht="134.25" customHeight="1" x14ac:dyDescent="0.25">
      <c r="A20" s="370">
        <v>5</v>
      </c>
      <c r="B20" s="282" t="s">
        <v>26</v>
      </c>
      <c r="C20" s="278" t="s">
        <v>47</v>
      </c>
      <c r="D20" s="75" t="s">
        <v>37</v>
      </c>
      <c r="E20" s="278" t="s">
        <v>59</v>
      </c>
      <c r="F20" s="116" t="s">
        <v>446</v>
      </c>
      <c r="G20" s="285" t="s">
        <v>754</v>
      </c>
      <c r="H20" s="115" t="s">
        <v>448</v>
      </c>
      <c r="I20" s="278" t="s">
        <v>67</v>
      </c>
      <c r="J20" s="278" t="s">
        <v>72</v>
      </c>
      <c r="K20" s="278" t="s">
        <v>228</v>
      </c>
      <c r="L20" s="269"/>
      <c r="M20" s="269"/>
      <c r="N20" s="269">
        <f t="shared" ref="N20" si="4">L20*M20</f>
        <v>0</v>
      </c>
      <c r="O20" s="269" t="s">
        <v>79</v>
      </c>
      <c r="P20" s="115" t="s">
        <v>767</v>
      </c>
      <c r="Q20" s="83" t="s">
        <v>262</v>
      </c>
      <c r="R20" s="83" t="s">
        <v>283</v>
      </c>
      <c r="S20" s="83" t="s">
        <v>284</v>
      </c>
      <c r="T20" s="224" t="s">
        <v>87</v>
      </c>
      <c r="U20" s="88">
        <v>44391</v>
      </c>
      <c r="V20" s="130" t="s">
        <v>573</v>
      </c>
      <c r="W20" s="278" t="s">
        <v>72</v>
      </c>
      <c r="X20" s="278" t="s">
        <v>228</v>
      </c>
      <c r="Y20" s="269"/>
      <c r="Z20" s="269"/>
      <c r="AA20" s="269">
        <f t="shared" ref="AA20" si="5">Y20*Z20</f>
        <v>0</v>
      </c>
      <c r="AB20" s="354" t="s">
        <v>79</v>
      </c>
      <c r="AC20" s="337" t="s">
        <v>222</v>
      </c>
      <c r="AD20" s="253" t="s">
        <v>768</v>
      </c>
      <c r="AE20" s="254"/>
      <c r="AF20" s="88">
        <v>44378</v>
      </c>
      <c r="AG20" s="115" t="s">
        <v>575</v>
      </c>
      <c r="AH20" s="84" t="s">
        <v>93</v>
      </c>
      <c r="AI20" s="84" t="s">
        <v>576</v>
      </c>
      <c r="AJ20" s="76" t="s">
        <v>279</v>
      </c>
      <c r="AK20" s="76" t="s">
        <v>961</v>
      </c>
      <c r="AL20" s="172"/>
      <c r="BM20" s="35" t="s">
        <v>113</v>
      </c>
    </row>
    <row r="21" spans="1:65" ht="147.75" customHeight="1" thickBot="1" x14ac:dyDescent="0.3">
      <c r="A21" s="379"/>
      <c r="B21" s="284"/>
      <c r="C21" s="292"/>
      <c r="D21" s="96" t="s">
        <v>38</v>
      </c>
      <c r="E21" s="292"/>
      <c r="F21" s="125" t="s">
        <v>447</v>
      </c>
      <c r="G21" s="287"/>
      <c r="H21" s="151" t="s">
        <v>449</v>
      </c>
      <c r="I21" s="292"/>
      <c r="J21" s="292"/>
      <c r="K21" s="292"/>
      <c r="L21" s="312"/>
      <c r="M21" s="312"/>
      <c r="N21" s="312"/>
      <c r="O21" s="312"/>
      <c r="P21" s="151" t="s">
        <v>766</v>
      </c>
      <c r="Q21" s="89" t="s">
        <v>262</v>
      </c>
      <c r="R21" s="89" t="s">
        <v>301</v>
      </c>
      <c r="S21" s="96" t="s">
        <v>302</v>
      </c>
      <c r="T21" s="223" t="s">
        <v>89</v>
      </c>
      <c r="U21" s="85">
        <v>44378</v>
      </c>
      <c r="V21" s="151" t="s">
        <v>574</v>
      </c>
      <c r="W21" s="292"/>
      <c r="X21" s="292"/>
      <c r="Y21" s="312"/>
      <c r="Z21" s="312"/>
      <c r="AA21" s="312"/>
      <c r="AB21" s="364"/>
      <c r="AC21" s="339"/>
      <c r="AD21" s="343" t="s">
        <v>769</v>
      </c>
      <c r="AE21" s="344"/>
      <c r="AF21" s="85">
        <v>44378</v>
      </c>
      <c r="AG21" s="127" t="s">
        <v>577</v>
      </c>
      <c r="AH21" s="82" t="s">
        <v>93</v>
      </c>
      <c r="AI21" s="87" t="s">
        <v>578</v>
      </c>
      <c r="AJ21" s="77" t="s">
        <v>280</v>
      </c>
      <c r="AK21" s="87" t="s">
        <v>962</v>
      </c>
      <c r="AL21" s="153"/>
      <c r="BM21" s="35" t="s">
        <v>114</v>
      </c>
    </row>
    <row r="22" spans="1:65" ht="61.5" customHeight="1" x14ac:dyDescent="0.25">
      <c r="A22" s="370">
        <v>6</v>
      </c>
      <c r="B22" s="282" t="s">
        <v>26</v>
      </c>
      <c r="C22" s="278" t="s">
        <v>47</v>
      </c>
      <c r="D22" s="75" t="s">
        <v>37</v>
      </c>
      <c r="E22" s="278" t="s">
        <v>59</v>
      </c>
      <c r="F22" s="116" t="s">
        <v>282</v>
      </c>
      <c r="G22" s="285" t="s">
        <v>753</v>
      </c>
      <c r="H22" s="115" t="s">
        <v>274</v>
      </c>
      <c r="I22" s="278" t="s">
        <v>67</v>
      </c>
      <c r="J22" s="278" t="s">
        <v>72</v>
      </c>
      <c r="K22" s="278" t="s">
        <v>229</v>
      </c>
      <c r="L22" s="269"/>
      <c r="M22" s="269"/>
      <c r="N22" s="269">
        <f t="shared" ref="N22" si="6">L22*M22</f>
        <v>0</v>
      </c>
      <c r="O22" s="269" t="s">
        <v>80</v>
      </c>
      <c r="P22" s="271" t="s">
        <v>770</v>
      </c>
      <c r="Q22" s="269" t="s">
        <v>262</v>
      </c>
      <c r="R22" s="269" t="s">
        <v>304</v>
      </c>
      <c r="S22" s="269" t="s">
        <v>305</v>
      </c>
      <c r="T22" s="340" t="s">
        <v>89</v>
      </c>
      <c r="U22" s="269" t="s">
        <v>567</v>
      </c>
      <c r="V22" s="271" t="s">
        <v>783</v>
      </c>
      <c r="W22" s="278" t="s">
        <v>72</v>
      </c>
      <c r="X22" s="278" t="s">
        <v>229</v>
      </c>
      <c r="Y22" s="269"/>
      <c r="Z22" s="269"/>
      <c r="AA22" s="269">
        <f t="shared" ref="AA22" si="7">Y22*Z22</f>
        <v>0</v>
      </c>
      <c r="AB22" s="269" t="s">
        <v>80</v>
      </c>
      <c r="AC22" s="337" t="s">
        <v>222</v>
      </c>
      <c r="AD22" s="253" t="s">
        <v>773</v>
      </c>
      <c r="AE22" s="254"/>
      <c r="AF22" s="269" t="s">
        <v>567</v>
      </c>
      <c r="AG22" s="271" t="s">
        <v>784</v>
      </c>
      <c r="AH22" s="269" t="s">
        <v>93</v>
      </c>
      <c r="AI22" s="278" t="s">
        <v>563</v>
      </c>
      <c r="AJ22" s="278" t="s">
        <v>279</v>
      </c>
      <c r="AK22" s="271" t="s">
        <v>963</v>
      </c>
      <c r="AL22" s="332"/>
      <c r="BM22" s="51" t="s">
        <v>115</v>
      </c>
    </row>
    <row r="23" spans="1:65" ht="66.75" customHeight="1" thickBot="1" x14ac:dyDescent="0.3">
      <c r="A23" s="379"/>
      <c r="B23" s="284"/>
      <c r="C23" s="292"/>
      <c r="D23" s="96" t="s">
        <v>38</v>
      </c>
      <c r="E23" s="292"/>
      <c r="F23" s="151" t="s">
        <v>450</v>
      </c>
      <c r="G23" s="287"/>
      <c r="H23" s="151" t="s">
        <v>273</v>
      </c>
      <c r="I23" s="292"/>
      <c r="J23" s="292"/>
      <c r="K23" s="292"/>
      <c r="L23" s="312"/>
      <c r="M23" s="312"/>
      <c r="N23" s="312"/>
      <c r="O23" s="312"/>
      <c r="P23" s="342"/>
      <c r="Q23" s="312"/>
      <c r="R23" s="312"/>
      <c r="S23" s="312"/>
      <c r="T23" s="341"/>
      <c r="U23" s="312"/>
      <c r="V23" s="342"/>
      <c r="W23" s="292"/>
      <c r="X23" s="292"/>
      <c r="Y23" s="312"/>
      <c r="Z23" s="312"/>
      <c r="AA23" s="312"/>
      <c r="AB23" s="312"/>
      <c r="AC23" s="339"/>
      <c r="AD23" s="257"/>
      <c r="AE23" s="258"/>
      <c r="AF23" s="312"/>
      <c r="AG23" s="342"/>
      <c r="AH23" s="312"/>
      <c r="AI23" s="292"/>
      <c r="AJ23" s="292"/>
      <c r="AK23" s="342"/>
      <c r="AL23" s="319"/>
      <c r="BM23" s="51" t="s">
        <v>116</v>
      </c>
    </row>
    <row r="24" spans="1:65" ht="125.25" customHeight="1" x14ac:dyDescent="0.25">
      <c r="A24" s="370">
        <v>7</v>
      </c>
      <c r="B24" s="282" t="s">
        <v>26</v>
      </c>
      <c r="C24" s="278" t="s">
        <v>47</v>
      </c>
      <c r="D24" s="278" t="s">
        <v>38</v>
      </c>
      <c r="E24" s="278" t="s">
        <v>59</v>
      </c>
      <c r="F24" s="131" t="s">
        <v>452</v>
      </c>
      <c r="G24" s="351" t="s">
        <v>866</v>
      </c>
      <c r="H24" s="115" t="s">
        <v>451</v>
      </c>
      <c r="I24" s="278" t="s">
        <v>67</v>
      </c>
      <c r="J24" s="278" t="s">
        <v>75</v>
      </c>
      <c r="K24" s="278" t="s">
        <v>229</v>
      </c>
      <c r="L24" s="269"/>
      <c r="M24" s="269"/>
      <c r="N24" s="269">
        <f t="shared" ref="N24" si="8">L24*M24</f>
        <v>0</v>
      </c>
      <c r="O24" s="269" t="s">
        <v>80</v>
      </c>
      <c r="P24" s="115" t="s">
        <v>771</v>
      </c>
      <c r="Q24" s="83" t="s">
        <v>276</v>
      </c>
      <c r="R24" s="83" t="s">
        <v>457</v>
      </c>
      <c r="S24" s="91" t="s">
        <v>458</v>
      </c>
      <c r="T24" s="224" t="s">
        <v>89</v>
      </c>
      <c r="U24" s="84" t="s">
        <v>567</v>
      </c>
      <c r="V24" s="115" t="s">
        <v>785</v>
      </c>
      <c r="W24" s="278" t="s">
        <v>72</v>
      </c>
      <c r="X24" s="278" t="s">
        <v>229</v>
      </c>
      <c r="Y24" s="269"/>
      <c r="Z24" s="269"/>
      <c r="AA24" s="269">
        <f t="shared" ref="AA24" si="9">Y24*Z24</f>
        <v>0</v>
      </c>
      <c r="AB24" s="269" t="s">
        <v>80</v>
      </c>
      <c r="AC24" s="337" t="s">
        <v>222</v>
      </c>
      <c r="AD24" s="253" t="s">
        <v>774</v>
      </c>
      <c r="AE24" s="254"/>
      <c r="AF24" s="83" t="s">
        <v>567</v>
      </c>
      <c r="AG24" s="115" t="s">
        <v>786</v>
      </c>
      <c r="AH24" s="84" t="s">
        <v>93</v>
      </c>
      <c r="AI24" s="76" t="s">
        <v>787</v>
      </c>
      <c r="AJ24" s="76" t="s">
        <v>460</v>
      </c>
      <c r="AK24" s="76" t="s">
        <v>965</v>
      </c>
      <c r="AL24" s="219" t="s">
        <v>966</v>
      </c>
      <c r="BM24" s="51" t="s">
        <v>115</v>
      </c>
    </row>
    <row r="25" spans="1:65" ht="70.5" customHeight="1" x14ac:dyDescent="0.25">
      <c r="A25" s="371"/>
      <c r="B25" s="283"/>
      <c r="C25" s="277"/>
      <c r="D25" s="277"/>
      <c r="E25" s="277"/>
      <c r="F25" s="142" t="s">
        <v>453</v>
      </c>
      <c r="G25" s="352"/>
      <c r="H25" s="150" t="s">
        <v>440</v>
      </c>
      <c r="I25" s="277"/>
      <c r="J25" s="277"/>
      <c r="K25" s="277"/>
      <c r="L25" s="270"/>
      <c r="M25" s="270"/>
      <c r="N25" s="270"/>
      <c r="O25" s="270"/>
      <c r="P25" s="259" t="s">
        <v>772</v>
      </c>
      <c r="Q25" s="311" t="s">
        <v>262</v>
      </c>
      <c r="R25" s="311" t="s">
        <v>301</v>
      </c>
      <c r="S25" s="291" t="s">
        <v>459</v>
      </c>
      <c r="T25" s="368" t="s">
        <v>89</v>
      </c>
      <c r="U25" s="311" t="s">
        <v>567</v>
      </c>
      <c r="V25" s="259" t="s">
        <v>788</v>
      </c>
      <c r="W25" s="277"/>
      <c r="X25" s="277"/>
      <c r="Y25" s="270"/>
      <c r="Z25" s="270"/>
      <c r="AA25" s="270"/>
      <c r="AB25" s="270"/>
      <c r="AC25" s="338"/>
      <c r="AD25" s="465" t="s">
        <v>775</v>
      </c>
      <c r="AE25" s="466"/>
      <c r="AF25" s="311" t="s">
        <v>567</v>
      </c>
      <c r="AG25" s="259" t="s">
        <v>789</v>
      </c>
      <c r="AH25" s="311" t="s">
        <v>93</v>
      </c>
      <c r="AI25" s="291" t="s">
        <v>790</v>
      </c>
      <c r="AJ25" s="311" t="s">
        <v>964</v>
      </c>
      <c r="AK25" s="291" t="s">
        <v>969</v>
      </c>
      <c r="AL25" s="320" t="s">
        <v>966</v>
      </c>
      <c r="BM25" s="51" t="s">
        <v>116</v>
      </c>
    </row>
    <row r="26" spans="1:65" ht="81.75" customHeight="1" thickBot="1" x14ac:dyDescent="0.3">
      <c r="A26" s="379"/>
      <c r="B26" s="284"/>
      <c r="C26" s="292"/>
      <c r="D26" s="292"/>
      <c r="E26" s="292"/>
      <c r="F26" s="132" t="s">
        <v>454</v>
      </c>
      <c r="G26" s="376"/>
      <c r="H26" s="151" t="s">
        <v>422</v>
      </c>
      <c r="I26" s="292"/>
      <c r="J26" s="292"/>
      <c r="K26" s="292"/>
      <c r="L26" s="312"/>
      <c r="M26" s="312"/>
      <c r="N26" s="312"/>
      <c r="O26" s="312"/>
      <c r="P26" s="342"/>
      <c r="Q26" s="312"/>
      <c r="R26" s="312"/>
      <c r="S26" s="292"/>
      <c r="T26" s="341"/>
      <c r="U26" s="312"/>
      <c r="V26" s="342"/>
      <c r="W26" s="292"/>
      <c r="X26" s="292"/>
      <c r="Y26" s="312"/>
      <c r="Z26" s="312"/>
      <c r="AA26" s="312"/>
      <c r="AB26" s="312"/>
      <c r="AC26" s="339"/>
      <c r="AD26" s="257"/>
      <c r="AE26" s="258"/>
      <c r="AF26" s="312"/>
      <c r="AG26" s="342"/>
      <c r="AH26" s="312"/>
      <c r="AI26" s="292"/>
      <c r="AJ26" s="312"/>
      <c r="AK26" s="292"/>
      <c r="AL26" s="321"/>
      <c r="BM26" s="51" t="s">
        <v>117</v>
      </c>
    </row>
    <row r="27" spans="1:65" ht="93.75" customHeight="1" x14ac:dyDescent="0.25">
      <c r="A27" s="370">
        <v>8</v>
      </c>
      <c r="B27" s="282" t="s">
        <v>34</v>
      </c>
      <c r="C27" s="278" t="s">
        <v>47</v>
      </c>
      <c r="D27" s="278" t="s">
        <v>36</v>
      </c>
      <c r="E27" s="278" t="s">
        <v>59</v>
      </c>
      <c r="F27" s="115" t="s">
        <v>310</v>
      </c>
      <c r="G27" s="285" t="s">
        <v>797</v>
      </c>
      <c r="H27" s="115" t="s">
        <v>312</v>
      </c>
      <c r="I27" s="278" t="s">
        <v>69</v>
      </c>
      <c r="J27" s="278" t="s">
        <v>73</v>
      </c>
      <c r="K27" s="278" t="s">
        <v>228</v>
      </c>
      <c r="L27" s="269"/>
      <c r="M27" s="269"/>
      <c r="N27" s="269">
        <f t="shared" ref="N27" si="10">L27*M27</f>
        <v>0</v>
      </c>
      <c r="O27" s="269" t="s">
        <v>79</v>
      </c>
      <c r="P27" s="271" t="s">
        <v>791</v>
      </c>
      <c r="Q27" s="269" t="s">
        <v>262</v>
      </c>
      <c r="R27" s="269" t="s">
        <v>304</v>
      </c>
      <c r="S27" s="278" t="s">
        <v>314</v>
      </c>
      <c r="T27" s="340" t="s">
        <v>87</v>
      </c>
      <c r="U27" s="282" t="s">
        <v>585</v>
      </c>
      <c r="V27" s="297" t="s">
        <v>579</v>
      </c>
      <c r="W27" s="278" t="s">
        <v>72</v>
      </c>
      <c r="X27" s="278" t="s">
        <v>228</v>
      </c>
      <c r="Y27" s="269"/>
      <c r="Z27" s="269"/>
      <c r="AA27" s="269">
        <f t="shared" ref="AA27" si="11">Y27*Z27</f>
        <v>0</v>
      </c>
      <c r="AB27" s="354" t="s">
        <v>79</v>
      </c>
      <c r="AC27" s="337" t="s">
        <v>222</v>
      </c>
      <c r="AD27" s="253" t="s">
        <v>792</v>
      </c>
      <c r="AE27" s="254"/>
      <c r="AF27" s="295" t="s">
        <v>580</v>
      </c>
      <c r="AG27" s="297" t="s">
        <v>581</v>
      </c>
      <c r="AH27" s="295" t="s">
        <v>93</v>
      </c>
      <c r="AI27" s="282" t="s">
        <v>582</v>
      </c>
      <c r="AJ27" s="278">
        <v>0</v>
      </c>
      <c r="AK27" s="271" t="s">
        <v>980</v>
      </c>
      <c r="AL27" s="332"/>
      <c r="BM27" s="51" t="s">
        <v>118</v>
      </c>
    </row>
    <row r="28" spans="1:65" ht="111" customHeight="1" thickBot="1" x14ac:dyDescent="0.3">
      <c r="A28" s="379"/>
      <c r="B28" s="284"/>
      <c r="C28" s="292"/>
      <c r="D28" s="292"/>
      <c r="E28" s="292"/>
      <c r="F28" s="151" t="s">
        <v>311</v>
      </c>
      <c r="G28" s="287"/>
      <c r="H28" s="151" t="s">
        <v>313</v>
      </c>
      <c r="I28" s="292"/>
      <c r="J28" s="292"/>
      <c r="K28" s="292"/>
      <c r="L28" s="312"/>
      <c r="M28" s="312"/>
      <c r="N28" s="312"/>
      <c r="O28" s="312"/>
      <c r="P28" s="342"/>
      <c r="Q28" s="312"/>
      <c r="R28" s="312"/>
      <c r="S28" s="292"/>
      <c r="T28" s="341"/>
      <c r="U28" s="284"/>
      <c r="V28" s="298"/>
      <c r="W28" s="292"/>
      <c r="X28" s="292"/>
      <c r="Y28" s="312"/>
      <c r="Z28" s="312"/>
      <c r="AA28" s="312"/>
      <c r="AB28" s="364"/>
      <c r="AC28" s="339"/>
      <c r="AD28" s="257"/>
      <c r="AE28" s="258"/>
      <c r="AF28" s="296"/>
      <c r="AG28" s="298"/>
      <c r="AH28" s="296"/>
      <c r="AI28" s="284"/>
      <c r="AJ28" s="292"/>
      <c r="AK28" s="260"/>
      <c r="AL28" s="319"/>
      <c r="BM28" s="51" t="s">
        <v>119</v>
      </c>
    </row>
    <row r="29" spans="1:65" ht="58.5" customHeight="1" x14ac:dyDescent="0.25">
      <c r="A29" s="370">
        <v>9</v>
      </c>
      <c r="B29" s="282" t="s">
        <v>34</v>
      </c>
      <c r="C29" s="278" t="s">
        <v>47</v>
      </c>
      <c r="D29" s="278" t="s">
        <v>39</v>
      </c>
      <c r="E29" s="278" t="s">
        <v>59</v>
      </c>
      <c r="F29" s="115" t="s">
        <v>315</v>
      </c>
      <c r="G29" s="285" t="s">
        <v>798</v>
      </c>
      <c r="H29" s="115" t="s">
        <v>317</v>
      </c>
      <c r="I29" s="278" t="s">
        <v>69</v>
      </c>
      <c r="J29" s="278" t="s">
        <v>73</v>
      </c>
      <c r="K29" s="278" t="s">
        <v>228</v>
      </c>
      <c r="L29" s="269"/>
      <c r="M29" s="269"/>
      <c r="N29" s="269">
        <f t="shared" ref="N29" si="12">L29*M29</f>
        <v>0</v>
      </c>
      <c r="O29" s="269" t="s">
        <v>79</v>
      </c>
      <c r="P29" s="271" t="s">
        <v>793</v>
      </c>
      <c r="Q29" s="269" t="s">
        <v>262</v>
      </c>
      <c r="R29" s="269" t="s">
        <v>263</v>
      </c>
      <c r="S29" s="278" t="s">
        <v>320</v>
      </c>
      <c r="T29" s="340" t="s">
        <v>87</v>
      </c>
      <c r="U29" s="282" t="s">
        <v>584</v>
      </c>
      <c r="V29" s="297" t="s">
        <v>583</v>
      </c>
      <c r="W29" s="278" t="s">
        <v>72</v>
      </c>
      <c r="X29" s="278" t="s">
        <v>228</v>
      </c>
      <c r="Y29" s="269"/>
      <c r="Z29" s="269"/>
      <c r="AA29" s="269">
        <f t="shared" ref="AA29" si="13">Y29*Z29</f>
        <v>0</v>
      </c>
      <c r="AB29" s="354" t="s">
        <v>79</v>
      </c>
      <c r="AC29" s="337" t="s">
        <v>222</v>
      </c>
      <c r="AD29" s="253" t="s">
        <v>794</v>
      </c>
      <c r="AE29" s="254"/>
      <c r="AF29" s="295" t="s">
        <v>580</v>
      </c>
      <c r="AG29" s="297" t="s">
        <v>586</v>
      </c>
      <c r="AH29" s="295" t="s">
        <v>93</v>
      </c>
      <c r="AI29" s="282" t="s">
        <v>582</v>
      </c>
      <c r="AJ29" s="278" t="s">
        <v>321</v>
      </c>
      <c r="AK29" s="271" t="s">
        <v>981</v>
      </c>
      <c r="AL29" s="332"/>
    </row>
    <row r="30" spans="1:65" ht="97.5" customHeight="1" thickBot="1" x14ac:dyDescent="0.3">
      <c r="A30" s="379"/>
      <c r="B30" s="284"/>
      <c r="C30" s="292"/>
      <c r="D30" s="292"/>
      <c r="E30" s="292"/>
      <c r="F30" s="151" t="s">
        <v>316</v>
      </c>
      <c r="G30" s="287"/>
      <c r="H30" s="151" t="s">
        <v>318</v>
      </c>
      <c r="I30" s="292"/>
      <c r="J30" s="292"/>
      <c r="K30" s="292"/>
      <c r="L30" s="312"/>
      <c r="M30" s="312"/>
      <c r="N30" s="312"/>
      <c r="O30" s="312"/>
      <c r="P30" s="342"/>
      <c r="Q30" s="312"/>
      <c r="R30" s="312"/>
      <c r="S30" s="292"/>
      <c r="T30" s="341"/>
      <c r="U30" s="284"/>
      <c r="V30" s="298"/>
      <c r="W30" s="292"/>
      <c r="X30" s="292"/>
      <c r="Y30" s="312"/>
      <c r="Z30" s="312"/>
      <c r="AA30" s="312"/>
      <c r="AB30" s="364"/>
      <c r="AC30" s="339"/>
      <c r="AD30" s="257"/>
      <c r="AE30" s="258"/>
      <c r="AF30" s="296"/>
      <c r="AG30" s="298"/>
      <c r="AH30" s="296"/>
      <c r="AI30" s="284"/>
      <c r="AJ30" s="292"/>
      <c r="AK30" s="260"/>
      <c r="AL30" s="319"/>
    </row>
    <row r="31" spans="1:65" s="61" customFormat="1" ht="91.5" customHeight="1" x14ac:dyDescent="0.25">
      <c r="A31" s="345">
        <v>28</v>
      </c>
      <c r="B31" s="348" t="s">
        <v>34</v>
      </c>
      <c r="C31" s="278" t="s">
        <v>47</v>
      </c>
      <c r="D31" s="278" t="s">
        <v>39</v>
      </c>
      <c r="E31" s="293" t="s">
        <v>59</v>
      </c>
      <c r="F31" s="116" t="s">
        <v>316</v>
      </c>
      <c r="G31" s="351" t="s">
        <v>863</v>
      </c>
      <c r="H31" s="115" t="s">
        <v>317</v>
      </c>
      <c r="I31" s="293" t="s">
        <v>69</v>
      </c>
      <c r="J31" s="293" t="s">
        <v>72</v>
      </c>
      <c r="K31" s="293" t="s">
        <v>228</v>
      </c>
      <c r="L31" s="269"/>
      <c r="M31" s="269"/>
      <c r="N31" s="269">
        <f t="shared" ref="N31" si="14">L31*M31</f>
        <v>0</v>
      </c>
      <c r="O31" s="269" t="s">
        <v>79</v>
      </c>
      <c r="P31" s="116" t="s">
        <v>864</v>
      </c>
      <c r="Q31" s="93" t="s">
        <v>519</v>
      </c>
      <c r="R31" s="93" t="s">
        <v>263</v>
      </c>
      <c r="S31" s="94" t="s">
        <v>520</v>
      </c>
      <c r="T31" s="224" t="s">
        <v>87</v>
      </c>
      <c r="U31" s="94" t="s">
        <v>587</v>
      </c>
      <c r="V31" s="131" t="s">
        <v>588</v>
      </c>
      <c r="W31" s="278" t="s">
        <v>72</v>
      </c>
      <c r="X31" s="278" t="s">
        <v>228</v>
      </c>
      <c r="Y31" s="361"/>
      <c r="Z31" s="361"/>
      <c r="AA31" s="269">
        <f t="shared" ref="AA31" si="15">Y31*Z31</f>
        <v>0</v>
      </c>
      <c r="AB31" s="354" t="s">
        <v>79</v>
      </c>
      <c r="AC31" s="278" t="s">
        <v>222</v>
      </c>
      <c r="AD31" s="241" t="s">
        <v>850</v>
      </c>
      <c r="AE31" s="242"/>
      <c r="AF31" s="168" t="s">
        <v>590</v>
      </c>
      <c r="AG31" s="168" t="s">
        <v>591</v>
      </c>
      <c r="AH31" s="155" t="s">
        <v>93</v>
      </c>
      <c r="AI31" s="168" t="s">
        <v>582</v>
      </c>
      <c r="AJ31" s="156" t="s">
        <v>522</v>
      </c>
      <c r="AK31" s="76" t="s">
        <v>984</v>
      </c>
      <c r="AL31" s="173"/>
    </row>
    <row r="32" spans="1:65" s="61" customFormat="1" ht="102.75" customHeight="1" thickBot="1" x14ac:dyDescent="0.3">
      <c r="A32" s="375"/>
      <c r="B32" s="369"/>
      <c r="C32" s="292"/>
      <c r="D32" s="292"/>
      <c r="E32" s="372"/>
      <c r="F32" s="125" t="s">
        <v>390</v>
      </c>
      <c r="G32" s="376"/>
      <c r="H32" s="149" t="s">
        <v>517</v>
      </c>
      <c r="I32" s="372"/>
      <c r="J32" s="372"/>
      <c r="K32" s="372"/>
      <c r="L32" s="312"/>
      <c r="M32" s="312"/>
      <c r="N32" s="312"/>
      <c r="O32" s="312"/>
      <c r="P32" s="123" t="s">
        <v>865</v>
      </c>
      <c r="Q32" s="97" t="s">
        <v>519</v>
      </c>
      <c r="R32" s="97" t="s">
        <v>263</v>
      </c>
      <c r="S32" s="110" t="s">
        <v>521</v>
      </c>
      <c r="T32" s="227" t="s">
        <v>87</v>
      </c>
      <c r="U32" s="98" t="s">
        <v>587</v>
      </c>
      <c r="V32" s="132" t="s">
        <v>589</v>
      </c>
      <c r="W32" s="292"/>
      <c r="X32" s="292"/>
      <c r="Y32" s="363"/>
      <c r="Z32" s="363"/>
      <c r="AA32" s="312"/>
      <c r="AB32" s="364"/>
      <c r="AC32" s="292"/>
      <c r="AD32" s="245"/>
      <c r="AE32" s="246"/>
      <c r="AF32" s="174"/>
      <c r="AG32" s="174"/>
      <c r="AH32" s="175"/>
      <c r="AI32" s="174"/>
      <c r="AJ32" s="77"/>
      <c r="AK32" s="87" t="s">
        <v>985</v>
      </c>
      <c r="AL32" s="154"/>
    </row>
    <row r="33" spans="1:38" ht="54" customHeight="1" x14ac:dyDescent="0.25">
      <c r="A33" s="370">
        <v>10</v>
      </c>
      <c r="B33" s="282" t="s">
        <v>32</v>
      </c>
      <c r="C33" s="278" t="s">
        <v>42</v>
      </c>
      <c r="D33" s="278" t="s">
        <v>37</v>
      </c>
      <c r="E33" s="278" t="s">
        <v>61</v>
      </c>
      <c r="F33" s="118" t="s">
        <v>322</v>
      </c>
      <c r="G33" s="285" t="s">
        <v>799</v>
      </c>
      <c r="H33" s="118" t="s">
        <v>260</v>
      </c>
      <c r="I33" s="278" t="s">
        <v>69</v>
      </c>
      <c r="J33" s="278" t="s">
        <v>72</v>
      </c>
      <c r="K33" s="278" t="s">
        <v>228</v>
      </c>
      <c r="L33" s="269"/>
      <c r="M33" s="269"/>
      <c r="N33" s="269">
        <f t="shared" ref="N33" si="16">L33*M33</f>
        <v>0</v>
      </c>
      <c r="O33" s="269" t="s">
        <v>79</v>
      </c>
      <c r="P33" s="271" t="s">
        <v>795</v>
      </c>
      <c r="Q33" s="278" t="s">
        <v>276</v>
      </c>
      <c r="R33" s="278" t="s">
        <v>329</v>
      </c>
      <c r="S33" s="278" t="s">
        <v>330</v>
      </c>
      <c r="T33" s="340" t="s">
        <v>89</v>
      </c>
      <c r="U33" s="295" t="s">
        <v>605</v>
      </c>
      <c r="V33" s="297" t="s">
        <v>606</v>
      </c>
      <c r="W33" s="278" t="s">
        <v>72</v>
      </c>
      <c r="X33" s="278" t="s">
        <v>228</v>
      </c>
      <c r="Y33" s="269"/>
      <c r="Z33" s="269"/>
      <c r="AA33" s="269">
        <f t="shared" ref="AA33" si="17">Y33*Z33</f>
        <v>0</v>
      </c>
      <c r="AB33" s="354" t="s">
        <v>79</v>
      </c>
      <c r="AC33" s="337" t="s">
        <v>222</v>
      </c>
      <c r="AD33" s="253" t="s">
        <v>796</v>
      </c>
      <c r="AE33" s="254"/>
      <c r="AF33" s="301">
        <v>44435</v>
      </c>
      <c r="AG33" s="297" t="s">
        <v>607</v>
      </c>
      <c r="AH33" s="295" t="s">
        <v>93</v>
      </c>
      <c r="AI33" s="282" t="s">
        <v>608</v>
      </c>
      <c r="AJ33" s="278" t="s">
        <v>331</v>
      </c>
      <c r="AK33" s="271" t="s">
        <v>972</v>
      </c>
      <c r="AL33" s="275" t="s">
        <v>889</v>
      </c>
    </row>
    <row r="34" spans="1:38" ht="34.5" customHeight="1" x14ac:dyDescent="0.25">
      <c r="A34" s="371"/>
      <c r="B34" s="283"/>
      <c r="C34" s="277"/>
      <c r="D34" s="277"/>
      <c r="E34" s="277"/>
      <c r="F34" s="143" t="s">
        <v>323</v>
      </c>
      <c r="G34" s="286"/>
      <c r="H34" s="146" t="s">
        <v>326</v>
      </c>
      <c r="I34" s="277"/>
      <c r="J34" s="277"/>
      <c r="K34" s="277"/>
      <c r="L34" s="270"/>
      <c r="M34" s="270"/>
      <c r="N34" s="270"/>
      <c r="O34" s="270"/>
      <c r="P34" s="272"/>
      <c r="Q34" s="277"/>
      <c r="R34" s="277"/>
      <c r="S34" s="277"/>
      <c r="T34" s="360"/>
      <c r="U34" s="300"/>
      <c r="V34" s="299"/>
      <c r="W34" s="277"/>
      <c r="X34" s="277"/>
      <c r="Y34" s="270"/>
      <c r="Z34" s="270"/>
      <c r="AA34" s="270"/>
      <c r="AB34" s="355"/>
      <c r="AC34" s="338"/>
      <c r="AD34" s="255"/>
      <c r="AE34" s="256"/>
      <c r="AF34" s="302"/>
      <c r="AG34" s="299"/>
      <c r="AH34" s="300"/>
      <c r="AI34" s="283"/>
      <c r="AJ34" s="277"/>
      <c r="AK34" s="399"/>
      <c r="AL34" s="336"/>
    </row>
    <row r="35" spans="1:38" ht="33" customHeight="1" x14ac:dyDescent="0.25">
      <c r="A35" s="371"/>
      <c r="B35" s="283"/>
      <c r="C35" s="277"/>
      <c r="D35" s="277"/>
      <c r="E35" s="277"/>
      <c r="F35" s="146" t="s">
        <v>324</v>
      </c>
      <c r="G35" s="286"/>
      <c r="H35" s="373" t="s">
        <v>327</v>
      </c>
      <c r="I35" s="277"/>
      <c r="J35" s="277"/>
      <c r="K35" s="277"/>
      <c r="L35" s="270"/>
      <c r="M35" s="270"/>
      <c r="N35" s="270"/>
      <c r="O35" s="270"/>
      <c r="P35" s="272"/>
      <c r="Q35" s="277"/>
      <c r="R35" s="277"/>
      <c r="S35" s="277"/>
      <c r="T35" s="360"/>
      <c r="U35" s="300"/>
      <c r="V35" s="299"/>
      <c r="W35" s="277"/>
      <c r="X35" s="277"/>
      <c r="Y35" s="270"/>
      <c r="Z35" s="270"/>
      <c r="AA35" s="270"/>
      <c r="AB35" s="355"/>
      <c r="AC35" s="338"/>
      <c r="AD35" s="255"/>
      <c r="AE35" s="256"/>
      <c r="AF35" s="302"/>
      <c r="AG35" s="299"/>
      <c r="AH35" s="300"/>
      <c r="AI35" s="283"/>
      <c r="AJ35" s="277"/>
      <c r="AK35" s="399"/>
      <c r="AL35" s="336"/>
    </row>
    <row r="36" spans="1:38" ht="65.25" customHeight="1" thickBot="1" x14ac:dyDescent="0.3">
      <c r="A36" s="379"/>
      <c r="B36" s="284"/>
      <c r="C36" s="292"/>
      <c r="D36" s="292"/>
      <c r="E36" s="292"/>
      <c r="F36" s="147" t="s">
        <v>325</v>
      </c>
      <c r="G36" s="287"/>
      <c r="H36" s="374"/>
      <c r="I36" s="292"/>
      <c r="J36" s="292"/>
      <c r="K36" s="292"/>
      <c r="L36" s="312"/>
      <c r="M36" s="312"/>
      <c r="N36" s="312"/>
      <c r="O36" s="312"/>
      <c r="P36" s="342"/>
      <c r="Q36" s="292"/>
      <c r="R36" s="292"/>
      <c r="S36" s="292"/>
      <c r="T36" s="341"/>
      <c r="U36" s="296"/>
      <c r="V36" s="298"/>
      <c r="W36" s="292"/>
      <c r="X36" s="292"/>
      <c r="Y36" s="312"/>
      <c r="Z36" s="312"/>
      <c r="AA36" s="312"/>
      <c r="AB36" s="364"/>
      <c r="AC36" s="339"/>
      <c r="AD36" s="257"/>
      <c r="AE36" s="258"/>
      <c r="AF36" s="303"/>
      <c r="AG36" s="298"/>
      <c r="AH36" s="296"/>
      <c r="AI36" s="284"/>
      <c r="AJ36" s="292"/>
      <c r="AK36" s="260"/>
      <c r="AL36" s="281"/>
    </row>
    <row r="37" spans="1:38" ht="176.25" customHeight="1" x14ac:dyDescent="0.25">
      <c r="A37" s="370">
        <v>11</v>
      </c>
      <c r="B37" s="282" t="s">
        <v>32</v>
      </c>
      <c r="C37" s="278" t="s">
        <v>47</v>
      </c>
      <c r="D37" s="278" t="s">
        <v>37</v>
      </c>
      <c r="E37" s="278" t="s">
        <v>61</v>
      </c>
      <c r="F37" s="118" t="s">
        <v>332</v>
      </c>
      <c r="G37" s="285" t="s">
        <v>800</v>
      </c>
      <c r="H37" s="118" t="s">
        <v>326</v>
      </c>
      <c r="I37" s="278" t="s">
        <v>69</v>
      </c>
      <c r="J37" s="278" t="s">
        <v>72</v>
      </c>
      <c r="K37" s="278" t="s">
        <v>228</v>
      </c>
      <c r="L37" s="269"/>
      <c r="M37" s="269"/>
      <c r="N37" s="269">
        <f t="shared" ref="N37" si="18">L37*M37</f>
        <v>0</v>
      </c>
      <c r="O37" s="269" t="s">
        <v>79</v>
      </c>
      <c r="P37" s="115" t="s">
        <v>801</v>
      </c>
      <c r="Q37" s="84" t="s">
        <v>276</v>
      </c>
      <c r="R37" s="84" t="s">
        <v>263</v>
      </c>
      <c r="S37" s="76" t="s">
        <v>338</v>
      </c>
      <c r="T37" s="224" t="s">
        <v>89</v>
      </c>
      <c r="U37" s="94" t="s">
        <v>609</v>
      </c>
      <c r="V37" s="131" t="s">
        <v>886</v>
      </c>
      <c r="W37" s="278" t="s">
        <v>72</v>
      </c>
      <c r="X37" s="278" t="s">
        <v>228</v>
      </c>
      <c r="Y37" s="269"/>
      <c r="Z37" s="269"/>
      <c r="AA37" s="269">
        <f t="shared" ref="AA37" si="19">Y37*Z37</f>
        <v>0</v>
      </c>
      <c r="AB37" s="354" t="s">
        <v>79</v>
      </c>
      <c r="AC37" s="337" t="s">
        <v>222</v>
      </c>
      <c r="AD37" s="403" t="s">
        <v>796</v>
      </c>
      <c r="AE37" s="404"/>
      <c r="AF37" s="100">
        <v>44435</v>
      </c>
      <c r="AG37" s="131" t="s">
        <v>607</v>
      </c>
      <c r="AH37" s="93" t="s">
        <v>93</v>
      </c>
      <c r="AI37" s="101" t="s">
        <v>608</v>
      </c>
      <c r="AJ37" s="76" t="s">
        <v>331</v>
      </c>
      <c r="AK37" s="206" t="s">
        <v>901</v>
      </c>
      <c r="AL37" s="207" t="s">
        <v>888</v>
      </c>
    </row>
    <row r="38" spans="1:38" ht="228" customHeight="1" x14ac:dyDescent="0.25">
      <c r="A38" s="371"/>
      <c r="B38" s="283"/>
      <c r="C38" s="277"/>
      <c r="D38" s="277"/>
      <c r="E38" s="277"/>
      <c r="F38" s="146" t="s">
        <v>333</v>
      </c>
      <c r="G38" s="286"/>
      <c r="H38" s="146" t="s">
        <v>335</v>
      </c>
      <c r="I38" s="277"/>
      <c r="J38" s="277"/>
      <c r="K38" s="277"/>
      <c r="L38" s="270"/>
      <c r="M38" s="270"/>
      <c r="N38" s="270"/>
      <c r="O38" s="270"/>
      <c r="P38" s="150" t="s">
        <v>802</v>
      </c>
      <c r="Q38" s="44" t="s">
        <v>276</v>
      </c>
      <c r="R38" s="40" t="s">
        <v>329</v>
      </c>
      <c r="S38" s="38" t="s">
        <v>339</v>
      </c>
      <c r="T38" s="226" t="s">
        <v>89</v>
      </c>
      <c r="U38" s="54" t="s">
        <v>609</v>
      </c>
      <c r="V38" s="133" t="s">
        <v>610</v>
      </c>
      <c r="W38" s="277"/>
      <c r="X38" s="277"/>
      <c r="Y38" s="270"/>
      <c r="Z38" s="270"/>
      <c r="AA38" s="270"/>
      <c r="AB38" s="355"/>
      <c r="AC38" s="338"/>
      <c r="AD38" s="401" t="s">
        <v>804</v>
      </c>
      <c r="AE38" s="402"/>
      <c r="AF38" s="304" t="s">
        <v>605</v>
      </c>
      <c r="AG38" s="167" t="s">
        <v>613</v>
      </c>
      <c r="AH38" s="162" t="s">
        <v>93</v>
      </c>
      <c r="AI38" s="167" t="s">
        <v>614</v>
      </c>
      <c r="AJ38" s="40"/>
      <c r="AK38" s="38" t="s">
        <v>890</v>
      </c>
      <c r="AL38" s="203" t="s">
        <v>891</v>
      </c>
    </row>
    <row r="39" spans="1:38" ht="111" customHeight="1" thickBot="1" x14ac:dyDescent="0.3">
      <c r="A39" s="379"/>
      <c r="B39" s="284"/>
      <c r="C39" s="292"/>
      <c r="D39" s="292"/>
      <c r="E39" s="292"/>
      <c r="F39" s="144" t="s">
        <v>334</v>
      </c>
      <c r="G39" s="287"/>
      <c r="H39" s="147" t="s">
        <v>327</v>
      </c>
      <c r="I39" s="292"/>
      <c r="J39" s="292"/>
      <c r="K39" s="292"/>
      <c r="L39" s="312"/>
      <c r="M39" s="312"/>
      <c r="N39" s="312"/>
      <c r="O39" s="312"/>
      <c r="P39" s="151" t="s">
        <v>803</v>
      </c>
      <c r="Q39" s="78" t="s">
        <v>276</v>
      </c>
      <c r="R39" s="82" t="s">
        <v>263</v>
      </c>
      <c r="S39" s="77" t="s">
        <v>340</v>
      </c>
      <c r="T39" s="223" t="s">
        <v>89</v>
      </c>
      <c r="U39" s="102" t="s">
        <v>611</v>
      </c>
      <c r="V39" s="134" t="s">
        <v>612</v>
      </c>
      <c r="W39" s="292"/>
      <c r="X39" s="292"/>
      <c r="Y39" s="312"/>
      <c r="Z39" s="312"/>
      <c r="AA39" s="312"/>
      <c r="AB39" s="364"/>
      <c r="AC39" s="339"/>
      <c r="AD39" s="245"/>
      <c r="AE39" s="246"/>
      <c r="AF39" s="305"/>
      <c r="AG39" s="169"/>
      <c r="AH39" s="160"/>
      <c r="AI39" s="169"/>
      <c r="AJ39" s="78"/>
      <c r="AK39" s="77" t="s">
        <v>892</v>
      </c>
      <c r="AL39" s="180"/>
    </row>
    <row r="40" spans="1:38" ht="195" customHeight="1" x14ac:dyDescent="0.25">
      <c r="A40" s="371">
        <v>12</v>
      </c>
      <c r="B40" s="283" t="s">
        <v>32</v>
      </c>
      <c r="C40" s="277" t="s">
        <v>43</v>
      </c>
      <c r="D40" s="277" t="s">
        <v>37</v>
      </c>
      <c r="E40" s="277" t="s">
        <v>61</v>
      </c>
      <c r="F40" s="176" t="s">
        <v>343</v>
      </c>
      <c r="G40" s="286" t="s">
        <v>805</v>
      </c>
      <c r="H40" s="148" t="s">
        <v>327</v>
      </c>
      <c r="I40" s="277" t="s">
        <v>69</v>
      </c>
      <c r="J40" s="277" t="s">
        <v>73</v>
      </c>
      <c r="K40" s="277" t="s">
        <v>228</v>
      </c>
      <c r="L40" s="270"/>
      <c r="M40" s="270"/>
      <c r="N40" s="270">
        <f t="shared" ref="N40" si="20">L40*M40</f>
        <v>0</v>
      </c>
      <c r="O40" s="270" t="s">
        <v>79</v>
      </c>
      <c r="P40" s="126" t="s">
        <v>809</v>
      </c>
      <c r="Q40" s="44" t="s">
        <v>262</v>
      </c>
      <c r="R40" s="44" t="s">
        <v>263</v>
      </c>
      <c r="S40" s="47" t="s">
        <v>351</v>
      </c>
      <c r="T40" s="225" t="s">
        <v>89</v>
      </c>
      <c r="U40" s="54" t="s">
        <v>615</v>
      </c>
      <c r="V40" s="136" t="s">
        <v>616</v>
      </c>
      <c r="W40" s="277" t="s">
        <v>72</v>
      </c>
      <c r="X40" s="277" t="s">
        <v>228</v>
      </c>
      <c r="Y40" s="270"/>
      <c r="Z40" s="270"/>
      <c r="AA40" s="270">
        <f t="shared" ref="AA40" si="21">Y40*Z40</f>
        <v>0</v>
      </c>
      <c r="AB40" s="355" t="s">
        <v>79</v>
      </c>
      <c r="AC40" s="338" t="s">
        <v>222</v>
      </c>
      <c r="AD40" s="279" t="s">
        <v>811</v>
      </c>
      <c r="AE40" s="279"/>
      <c r="AF40" s="177">
        <v>44426</v>
      </c>
      <c r="AG40" s="178" t="s">
        <v>618</v>
      </c>
      <c r="AH40" s="179" t="s">
        <v>93</v>
      </c>
      <c r="AI40" s="178" t="s">
        <v>619</v>
      </c>
      <c r="AJ40" s="47" t="s">
        <v>331</v>
      </c>
      <c r="AK40" s="204" t="s">
        <v>974</v>
      </c>
      <c r="AL40" s="205" t="s">
        <v>893</v>
      </c>
    </row>
    <row r="41" spans="1:38" ht="165" customHeight="1" x14ac:dyDescent="0.25">
      <c r="A41" s="371"/>
      <c r="B41" s="283"/>
      <c r="C41" s="277"/>
      <c r="D41" s="277"/>
      <c r="E41" s="277"/>
      <c r="F41" s="119" t="s">
        <v>344</v>
      </c>
      <c r="G41" s="286"/>
      <c r="H41" s="119" t="s">
        <v>335</v>
      </c>
      <c r="I41" s="277"/>
      <c r="J41" s="277"/>
      <c r="K41" s="277"/>
      <c r="L41" s="270"/>
      <c r="M41" s="270"/>
      <c r="N41" s="270"/>
      <c r="O41" s="270"/>
      <c r="P41" s="259" t="s">
        <v>810</v>
      </c>
      <c r="Q41" s="311" t="s">
        <v>276</v>
      </c>
      <c r="R41" s="311" t="s">
        <v>263</v>
      </c>
      <c r="S41" s="291" t="s">
        <v>352</v>
      </c>
      <c r="T41" s="368" t="s">
        <v>89</v>
      </c>
      <c r="U41" s="350" t="s">
        <v>615</v>
      </c>
      <c r="V41" s="436" t="s">
        <v>617</v>
      </c>
      <c r="W41" s="277"/>
      <c r="X41" s="277"/>
      <c r="Y41" s="270"/>
      <c r="Z41" s="270"/>
      <c r="AA41" s="270"/>
      <c r="AB41" s="355"/>
      <c r="AC41" s="338"/>
      <c r="AD41" s="306"/>
      <c r="AE41" s="307"/>
      <c r="AF41" s="157"/>
      <c r="AG41" s="158"/>
      <c r="AH41" s="159"/>
      <c r="AI41" s="158"/>
      <c r="AJ41" s="291"/>
      <c r="AK41" s="322" t="s">
        <v>975</v>
      </c>
      <c r="AL41" s="322" t="s">
        <v>894</v>
      </c>
    </row>
    <row r="42" spans="1:38" ht="42.75" x14ac:dyDescent="0.25">
      <c r="A42" s="371"/>
      <c r="B42" s="283"/>
      <c r="C42" s="277"/>
      <c r="D42" s="277"/>
      <c r="E42" s="277"/>
      <c r="F42" s="119" t="s">
        <v>345</v>
      </c>
      <c r="G42" s="286"/>
      <c r="H42" s="143" t="s">
        <v>347</v>
      </c>
      <c r="I42" s="277"/>
      <c r="J42" s="277"/>
      <c r="K42" s="277"/>
      <c r="L42" s="270"/>
      <c r="M42" s="270"/>
      <c r="N42" s="270"/>
      <c r="O42" s="270"/>
      <c r="P42" s="272"/>
      <c r="Q42" s="270"/>
      <c r="R42" s="270"/>
      <c r="S42" s="277"/>
      <c r="T42" s="360"/>
      <c r="U42" s="283"/>
      <c r="V42" s="299"/>
      <c r="W42" s="277"/>
      <c r="X42" s="277"/>
      <c r="Y42" s="270"/>
      <c r="Z42" s="270"/>
      <c r="AA42" s="270"/>
      <c r="AB42" s="355"/>
      <c r="AC42" s="338"/>
      <c r="AD42" s="306"/>
      <c r="AE42" s="307"/>
      <c r="AF42" s="157"/>
      <c r="AG42" s="158"/>
      <c r="AH42" s="159"/>
      <c r="AI42" s="158"/>
      <c r="AJ42" s="277"/>
      <c r="AK42" s="322"/>
      <c r="AL42" s="324"/>
    </row>
    <row r="43" spans="1:38" ht="43.5" thickBot="1" x14ac:dyDescent="0.3">
      <c r="A43" s="371"/>
      <c r="B43" s="283"/>
      <c r="C43" s="277"/>
      <c r="D43" s="277"/>
      <c r="E43" s="277"/>
      <c r="F43" s="181" t="s">
        <v>346</v>
      </c>
      <c r="G43" s="286"/>
      <c r="H43" s="182" t="s">
        <v>348</v>
      </c>
      <c r="I43" s="277"/>
      <c r="J43" s="277"/>
      <c r="K43" s="277"/>
      <c r="L43" s="270"/>
      <c r="M43" s="270"/>
      <c r="N43" s="270"/>
      <c r="O43" s="270"/>
      <c r="P43" s="272"/>
      <c r="Q43" s="270"/>
      <c r="R43" s="270"/>
      <c r="S43" s="277"/>
      <c r="T43" s="360"/>
      <c r="U43" s="283"/>
      <c r="V43" s="299"/>
      <c r="W43" s="277"/>
      <c r="X43" s="277"/>
      <c r="Y43" s="270"/>
      <c r="Z43" s="270"/>
      <c r="AA43" s="270"/>
      <c r="AB43" s="355"/>
      <c r="AC43" s="338"/>
      <c r="AD43" s="306"/>
      <c r="AE43" s="307"/>
      <c r="AF43" s="157"/>
      <c r="AG43" s="158"/>
      <c r="AH43" s="159"/>
      <c r="AI43" s="158"/>
      <c r="AJ43" s="277"/>
      <c r="AK43" s="323"/>
      <c r="AL43" s="325"/>
    </row>
    <row r="44" spans="1:38" ht="171.75" customHeight="1" x14ac:dyDescent="0.25">
      <c r="A44" s="370">
        <v>13</v>
      </c>
      <c r="B44" s="282" t="s">
        <v>32</v>
      </c>
      <c r="C44" s="278" t="s">
        <v>43</v>
      </c>
      <c r="D44" s="278" t="s">
        <v>37</v>
      </c>
      <c r="E44" s="278" t="s">
        <v>61</v>
      </c>
      <c r="F44" s="118" t="s">
        <v>353</v>
      </c>
      <c r="G44" s="285" t="s">
        <v>806</v>
      </c>
      <c r="H44" s="118" t="s">
        <v>357</v>
      </c>
      <c r="I44" s="278" t="s">
        <v>69</v>
      </c>
      <c r="J44" s="278" t="s">
        <v>72</v>
      </c>
      <c r="K44" s="278" t="s">
        <v>227</v>
      </c>
      <c r="L44" s="269"/>
      <c r="M44" s="269"/>
      <c r="N44" s="269">
        <f t="shared" ref="N44" si="22">L44*M44</f>
        <v>0</v>
      </c>
      <c r="O44" s="269" t="s">
        <v>78</v>
      </c>
      <c r="P44" s="115" t="s">
        <v>812</v>
      </c>
      <c r="Q44" s="84" t="s">
        <v>262</v>
      </c>
      <c r="R44" s="84" t="s">
        <v>263</v>
      </c>
      <c r="S44" s="76" t="s">
        <v>363</v>
      </c>
      <c r="T44" s="224" t="s">
        <v>89</v>
      </c>
      <c r="U44" s="93" t="s">
        <v>620</v>
      </c>
      <c r="V44" s="131" t="s">
        <v>621</v>
      </c>
      <c r="W44" s="278" t="s">
        <v>72</v>
      </c>
      <c r="X44" s="278" t="s">
        <v>227</v>
      </c>
      <c r="Y44" s="269"/>
      <c r="Z44" s="269"/>
      <c r="AA44" s="269">
        <f t="shared" ref="AA44" si="23">Y44*Z44</f>
        <v>0</v>
      </c>
      <c r="AB44" s="269" t="s">
        <v>78</v>
      </c>
      <c r="AC44" s="337" t="s">
        <v>222</v>
      </c>
      <c r="AD44" s="326" t="s">
        <v>814</v>
      </c>
      <c r="AE44" s="326"/>
      <c r="AF44" s="101" t="s">
        <v>624</v>
      </c>
      <c r="AG44" s="101" t="s">
        <v>625</v>
      </c>
      <c r="AH44" s="183" t="s">
        <v>93</v>
      </c>
      <c r="AI44" s="101" t="s">
        <v>626</v>
      </c>
      <c r="AJ44" s="76" t="s">
        <v>365</v>
      </c>
      <c r="AK44" s="206" t="s">
        <v>973</v>
      </c>
      <c r="AL44" s="207" t="s">
        <v>895</v>
      </c>
    </row>
    <row r="45" spans="1:38" ht="105" customHeight="1" x14ac:dyDescent="0.25">
      <c r="A45" s="371"/>
      <c r="B45" s="283"/>
      <c r="C45" s="277"/>
      <c r="D45" s="277"/>
      <c r="E45" s="277"/>
      <c r="F45" s="146" t="s">
        <v>354</v>
      </c>
      <c r="G45" s="286"/>
      <c r="H45" s="146" t="s">
        <v>358</v>
      </c>
      <c r="I45" s="277"/>
      <c r="J45" s="277"/>
      <c r="K45" s="277"/>
      <c r="L45" s="270"/>
      <c r="M45" s="270"/>
      <c r="N45" s="270"/>
      <c r="O45" s="270"/>
      <c r="P45" s="259" t="s">
        <v>813</v>
      </c>
      <c r="Q45" s="311" t="s">
        <v>262</v>
      </c>
      <c r="R45" s="311" t="s">
        <v>362</v>
      </c>
      <c r="S45" s="291" t="s">
        <v>364</v>
      </c>
      <c r="T45" s="368" t="s">
        <v>89</v>
      </c>
      <c r="U45" s="448" t="s">
        <v>622</v>
      </c>
      <c r="V45" s="436" t="s">
        <v>623</v>
      </c>
      <c r="W45" s="277"/>
      <c r="X45" s="277"/>
      <c r="Y45" s="270"/>
      <c r="Z45" s="270"/>
      <c r="AA45" s="270"/>
      <c r="AB45" s="270"/>
      <c r="AC45" s="338"/>
      <c r="AD45" s="306"/>
      <c r="AE45" s="307"/>
      <c r="AF45" s="166"/>
      <c r="AG45" s="166"/>
      <c r="AH45" s="159"/>
      <c r="AI45" s="166"/>
      <c r="AJ45" s="291"/>
      <c r="AK45" s="330" t="s">
        <v>896</v>
      </c>
      <c r="AL45" s="318"/>
    </row>
    <row r="46" spans="1:38" ht="45" customHeight="1" x14ac:dyDescent="0.25">
      <c r="A46" s="371"/>
      <c r="B46" s="283"/>
      <c r="C46" s="277"/>
      <c r="D46" s="277"/>
      <c r="E46" s="277"/>
      <c r="F46" s="146" t="s">
        <v>355</v>
      </c>
      <c r="G46" s="286"/>
      <c r="H46" s="146" t="s">
        <v>359</v>
      </c>
      <c r="I46" s="277"/>
      <c r="J46" s="277"/>
      <c r="K46" s="277"/>
      <c r="L46" s="270"/>
      <c r="M46" s="270"/>
      <c r="N46" s="270"/>
      <c r="O46" s="270"/>
      <c r="P46" s="272"/>
      <c r="Q46" s="270"/>
      <c r="R46" s="270"/>
      <c r="S46" s="277"/>
      <c r="T46" s="360"/>
      <c r="U46" s="300"/>
      <c r="V46" s="299"/>
      <c r="W46" s="277"/>
      <c r="X46" s="277"/>
      <c r="Y46" s="270"/>
      <c r="Z46" s="270"/>
      <c r="AA46" s="270"/>
      <c r="AB46" s="270"/>
      <c r="AC46" s="338"/>
      <c r="AD46" s="306"/>
      <c r="AE46" s="307"/>
      <c r="AF46" s="166"/>
      <c r="AG46" s="166"/>
      <c r="AH46" s="159"/>
      <c r="AI46" s="166"/>
      <c r="AJ46" s="277"/>
      <c r="AK46" s="330"/>
      <c r="AL46" s="318"/>
    </row>
    <row r="47" spans="1:38" ht="43.5" thickBot="1" x14ac:dyDescent="0.3">
      <c r="A47" s="379"/>
      <c r="B47" s="284"/>
      <c r="C47" s="292"/>
      <c r="D47" s="292"/>
      <c r="E47" s="292"/>
      <c r="F47" s="147" t="s">
        <v>356</v>
      </c>
      <c r="G47" s="287"/>
      <c r="H47" s="149"/>
      <c r="I47" s="292"/>
      <c r="J47" s="292"/>
      <c r="K47" s="292"/>
      <c r="L47" s="312"/>
      <c r="M47" s="312"/>
      <c r="N47" s="312"/>
      <c r="O47" s="312"/>
      <c r="P47" s="342"/>
      <c r="Q47" s="312"/>
      <c r="R47" s="312"/>
      <c r="S47" s="292"/>
      <c r="T47" s="341"/>
      <c r="U47" s="296"/>
      <c r="V47" s="298"/>
      <c r="W47" s="292"/>
      <c r="X47" s="292"/>
      <c r="Y47" s="312"/>
      <c r="Z47" s="312"/>
      <c r="AA47" s="312"/>
      <c r="AB47" s="312"/>
      <c r="AC47" s="339"/>
      <c r="AD47" s="410"/>
      <c r="AE47" s="411"/>
      <c r="AF47" s="169"/>
      <c r="AG47" s="169"/>
      <c r="AH47" s="160"/>
      <c r="AI47" s="169"/>
      <c r="AJ47" s="292"/>
      <c r="AK47" s="331"/>
      <c r="AL47" s="319"/>
    </row>
    <row r="48" spans="1:38" s="61" customFormat="1" ht="139.5" customHeight="1" x14ac:dyDescent="0.25">
      <c r="A48" s="345">
        <v>27</v>
      </c>
      <c r="B48" s="348" t="s">
        <v>32</v>
      </c>
      <c r="C48" s="278" t="s">
        <v>47</v>
      </c>
      <c r="D48" s="75" t="s">
        <v>37</v>
      </c>
      <c r="E48" s="293" t="s">
        <v>61</v>
      </c>
      <c r="F48" s="116" t="s">
        <v>507</v>
      </c>
      <c r="G48" s="351" t="s">
        <v>807</v>
      </c>
      <c r="H48" s="116" t="s">
        <v>509</v>
      </c>
      <c r="I48" s="293" t="s">
        <v>69</v>
      </c>
      <c r="J48" s="293" t="s">
        <v>74</v>
      </c>
      <c r="K48" s="293" t="s">
        <v>228</v>
      </c>
      <c r="L48" s="269"/>
      <c r="M48" s="269"/>
      <c r="N48" s="269">
        <f t="shared" ref="N48" si="24">L48*M48</f>
        <v>0</v>
      </c>
      <c r="O48" s="269" t="s">
        <v>80</v>
      </c>
      <c r="P48" s="271" t="s">
        <v>815</v>
      </c>
      <c r="Q48" s="269" t="s">
        <v>512</v>
      </c>
      <c r="R48" s="269" t="s">
        <v>479</v>
      </c>
      <c r="S48" s="278" t="s">
        <v>513</v>
      </c>
      <c r="T48" s="340" t="s">
        <v>87</v>
      </c>
      <c r="U48" s="295" t="s">
        <v>713</v>
      </c>
      <c r="V48" s="297" t="s">
        <v>714</v>
      </c>
      <c r="W48" s="278" t="s">
        <v>72</v>
      </c>
      <c r="X48" s="278" t="s">
        <v>228</v>
      </c>
      <c r="Y48" s="361"/>
      <c r="Z48" s="361"/>
      <c r="AA48" s="269">
        <f t="shared" ref="AA48" si="25">Y48*Z48</f>
        <v>0</v>
      </c>
      <c r="AB48" s="354" t="s">
        <v>79</v>
      </c>
      <c r="AC48" s="278" t="s">
        <v>222</v>
      </c>
      <c r="AD48" s="263" t="s">
        <v>817</v>
      </c>
      <c r="AE48" s="263"/>
      <c r="AF48" s="348" t="s">
        <v>624</v>
      </c>
      <c r="AG48" s="348" t="s">
        <v>625</v>
      </c>
      <c r="AH48" s="295" t="s">
        <v>93</v>
      </c>
      <c r="AI48" s="348" t="s">
        <v>717</v>
      </c>
      <c r="AJ48" s="293" t="s">
        <v>516</v>
      </c>
      <c r="AK48" s="326" t="s">
        <v>897</v>
      </c>
      <c r="AL48" s="328" t="s">
        <v>898</v>
      </c>
    </row>
    <row r="49" spans="1:38" s="61" customFormat="1" ht="81.75" customHeight="1" x14ac:dyDescent="0.25">
      <c r="A49" s="346"/>
      <c r="B49" s="349"/>
      <c r="C49" s="277"/>
      <c r="D49" s="291" t="s">
        <v>38</v>
      </c>
      <c r="E49" s="294"/>
      <c r="F49" s="356" t="s">
        <v>508</v>
      </c>
      <c r="G49" s="352"/>
      <c r="H49" s="124" t="s">
        <v>423</v>
      </c>
      <c r="I49" s="294"/>
      <c r="J49" s="294"/>
      <c r="K49" s="294"/>
      <c r="L49" s="270"/>
      <c r="M49" s="270"/>
      <c r="N49" s="270"/>
      <c r="O49" s="270"/>
      <c r="P49" s="333"/>
      <c r="Q49" s="308"/>
      <c r="R49" s="308"/>
      <c r="S49" s="279"/>
      <c r="T49" s="385"/>
      <c r="U49" s="412"/>
      <c r="V49" s="433"/>
      <c r="W49" s="277"/>
      <c r="X49" s="277"/>
      <c r="Y49" s="362"/>
      <c r="Z49" s="362"/>
      <c r="AA49" s="270"/>
      <c r="AB49" s="355"/>
      <c r="AC49" s="277"/>
      <c r="AD49" s="239"/>
      <c r="AE49" s="239"/>
      <c r="AF49" s="349"/>
      <c r="AG49" s="349"/>
      <c r="AH49" s="412"/>
      <c r="AI49" s="349"/>
      <c r="AJ49" s="294"/>
      <c r="AK49" s="327"/>
      <c r="AL49" s="329"/>
    </row>
    <row r="50" spans="1:38" s="61" customFormat="1" ht="105.75" thickBot="1" x14ac:dyDescent="0.3">
      <c r="A50" s="347"/>
      <c r="B50" s="350"/>
      <c r="C50" s="277"/>
      <c r="D50" s="277"/>
      <c r="E50" s="291"/>
      <c r="F50" s="447"/>
      <c r="G50" s="353"/>
      <c r="H50" s="122" t="s">
        <v>510</v>
      </c>
      <c r="I50" s="291"/>
      <c r="J50" s="291"/>
      <c r="K50" s="291"/>
      <c r="L50" s="270"/>
      <c r="M50" s="270"/>
      <c r="N50" s="270"/>
      <c r="O50" s="270"/>
      <c r="P50" s="121" t="s">
        <v>816</v>
      </c>
      <c r="Q50" s="34" t="s">
        <v>276</v>
      </c>
      <c r="R50" s="34" t="s">
        <v>479</v>
      </c>
      <c r="S50" s="170" t="s">
        <v>515</v>
      </c>
      <c r="T50" s="221" t="s">
        <v>87</v>
      </c>
      <c r="U50" s="36" t="s">
        <v>715</v>
      </c>
      <c r="V50" s="135" t="s">
        <v>716</v>
      </c>
      <c r="W50" s="277"/>
      <c r="X50" s="277"/>
      <c r="Y50" s="362"/>
      <c r="Z50" s="362"/>
      <c r="AA50" s="270"/>
      <c r="AB50" s="355"/>
      <c r="AC50" s="277"/>
      <c r="AD50" s="264"/>
      <c r="AE50" s="264"/>
      <c r="AF50" s="163"/>
      <c r="AG50" s="163"/>
      <c r="AH50" s="164"/>
      <c r="AI50" s="163"/>
      <c r="AJ50" s="171"/>
      <c r="AK50" s="171" t="s">
        <v>899</v>
      </c>
      <c r="AL50" s="185"/>
    </row>
    <row r="51" spans="1:38" ht="57.75" customHeight="1" x14ac:dyDescent="0.25">
      <c r="A51" s="370">
        <v>14</v>
      </c>
      <c r="B51" s="282" t="s">
        <v>24</v>
      </c>
      <c r="C51" s="278" t="s">
        <v>47</v>
      </c>
      <c r="D51" s="278" t="s">
        <v>37</v>
      </c>
      <c r="E51" s="278" t="s">
        <v>61</v>
      </c>
      <c r="F51" s="118" t="s">
        <v>367</v>
      </c>
      <c r="G51" s="285" t="s">
        <v>808</v>
      </c>
      <c r="H51" s="118" t="s">
        <v>273</v>
      </c>
      <c r="I51" s="278" t="s">
        <v>69</v>
      </c>
      <c r="J51" s="278" t="s">
        <v>72</v>
      </c>
      <c r="K51" s="278" t="s">
        <v>228</v>
      </c>
      <c r="L51" s="269"/>
      <c r="M51" s="269"/>
      <c r="N51" s="269">
        <f t="shared" ref="N51" si="26">L51*M51</f>
        <v>0</v>
      </c>
      <c r="O51" s="269" t="s">
        <v>79</v>
      </c>
      <c r="P51" s="437" t="s">
        <v>819</v>
      </c>
      <c r="Q51" s="434" t="s">
        <v>262</v>
      </c>
      <c r="R51" s="293" t="s">
        <v>375</v>
      </c>
      <c r="S51" s="293" t="s">
        <v>376</v>
      </c>
      <c r="T51" s="92" t="s">
        <v>89</v>
      </c>
      <c r="U51" s="91" t="s">
        <v>635</v>
      </c>
      <c r="V51" s="115" t="s">
        <v>636</v>
      </c>
      <c r="W51" s="293" t="s">
        <v>72</v>
      </c>
      <c r="X51" s="293" t="s">
        <v>228</v>
      </c>
      <c r="Y51" s="409"/>
      <c r="Z51" s="409"/>
      <c r="AA51" s="409">
        <f t="shared" ref="AA51" si="27">Y51*Z51</f>
        <v>0</v>
      </c>
      <c r="AB51" s="416" t="s">
        <v>79</v>
      </c>
      <c r="AC51" s="293" t="s">
        <v>222</v>
      </c>
      <c r="AD51" s="293" t="s">
        <v>818</v>
      </c>
      <c r="AE51" s="293"/>
      <c r="AF51" s="293" t="s">
        <v>641</v>
      </c>
      <c r="AG51" s="293" t="s">
        <v>642</v>
      </c>
      <c r="AH51" s="409" t="s">
        <v>93</v>
      </c>
      <c r="AI51" s="409" t="s">
        <v>643</v>
      </c>
      <c r="AJ51" s="293" t="s">
        <v>380</v>
      </c>
      <c r="AK51" s="313" t="s">
        <v>928</v>
      </c>
      <c r="AL51" s="313" t="s">
        <v>921</v>
      </c>
    </row>
    <row r="52" spans="1:38" ht="315.75" customHeight="1" x14ac:dyDescent="0.25">
      <c r="A52" s="371"/>
      <c r="B52" s="283"/>
      <c r="C52" s="277"/>
      <c r="D52" s="277"/>
      <c r="E52" s="277"/>
      <c r="F52" s="373" t="s">
        <v>368</v>
      </c>
      <c r="G52" s="286"/>
      <c r="H52" s="146" t="s">
        <v>369</v>
      </c>
      <c r="I52" s="277"/>
      <c r="J52" s="277"/>
      <c r="K52" s="277"/>
      <c r="L52" s="270"/>
      <c r="M52" s="270"/>
      <c r="N52" s="270"/>
      <c r="O52" s="270"/>
      <c r="P52" s="438"/>
      <c r="Q52" s="435"/>
      <c r="R52" s="294"/>
      <c r="S52" s="294"/>
      <c r="T52" s="226"/>
      <c r="U52" s="40"/>
      <c r="V52" s="137"/>
      <c r="W52" s="294"/>
      <c r="X52" s="294"/>
      <c r="Y52" s="315"/>
      <c r="Z52" s="315"/>
      <c r="AA52" s="315"/>
      <c r="AB52" s="417"/>
      <c r="AC52" s="294"/>
      <c r="AD52" s="294"/>
      <c r="AE52" s="294"/>
      <c r="AF52" s="294"/>
      <c r="AG52" s="294"/>
      <c r="AH52" s="315"/>
      <c r="AI52" s="315"/>
      <c r="AJ52" s="294"/>
      <c r="AK52" s="314"/>
      <c r="AL52" s="314"/>
    </row>
    <row r="53" spans="1:38" ht="160.5" customHeight="1" x14ac:dyDescent="0.25">
      <c r="A53" s="371"/>
      <c r="B53" s="283"/>
      <c r="C53" s="277"/>
      <c r="D53" s="277"/>
      <c r="E53" s="277"/>
      <c r="F53" s="439"/>
      <c r="G53" s="286"/>
      <c r="H53" s="373" t="s">
        <v>370</v>
      </c>
      <c r="I53" s="277"/>
      <c r="J53" s="277"/>
      <c r="K53" s="277"/>
      <c r="L53" s="270"/>
      <c r="M53" s="270"/>
      <c r="N53" s="270"/>
      <c r="O53" s="270"/>
      <c r="P53" s="55" t="s">
        <v>820</v>
      </c>
      <c r="Q53" s="33" t="s">
        <v>276</v>
      </c>
      <c r="R53" s="58" t="s">
        <v>375</v>
      </c>
      <c r="S53" s="52" t="s">
        <v>377</v>
      </c>
      <c r="T53" s="228" t="s">
        <v>89</v>
      </c>
      <c r="U53" s="58" t="s">
        <v>635</v>
      </c>
      <c r="V53" s="150" t="s">
        <v>637</v>
      </c>
      <c r="W53" s="294"/>
      <c r="X53" s="294"/>
      <c r="Y53" s="315"/>
      <c r="Z53" s="315"/>
      <c r="AA53" s="315"/>
      <c r="AB53" s="417"/>
      <c r="AC53" s="294"/>
      <c r="AD53" s="294"/>
      <c r="AE53" s="294"/>
      <c r="AF53" s="38"/>
      <c r="AG53" s="38"/>
      <c r="AH53" s="40"/>
      <c r="AI53" s="40"/>
      <c r="AJ53" s="38"/>
      <c r="AK53" s="212" t="s">
        <v>922</v>
      </c>
      <c r="AL53" s="212" t="s">
        <v>923</v>
      </c>
    </row>
    <row r="54" spans="1:38" ht="302.25" customHeight="1" x14ac:dyDescent="0.25">
      <c r="A54" s="371"/>
      <c r="B54" s="283"/>
      <c r="C54" s="277"/>
      <c r="D54" s="277"/>
      <c r="E54" s="277"/>
      <c r="F54" s="439"/>
      <c r="G54" s="286"/>
      <c r="H54" s="439"/>
      <c r="I54" s="277"/>
      <c r="J54" s="277"/>
      <c r="K54" s="277"/>
      <c r="L54" s="270"/>
      <c r="M54" s="270"/>
      <c r="N54" s="270"/>
      <c r="O54" s="270"/>
      <c r="P54" s="55" t="s">
        <v>821</v>
      </c>
      <c r="Q54" s="33" t="s">
        <v>276</v>
      </c>
      <c r="R54" s="58" t="s">
        <v>375</v>
      </c>
      <c r="S54" s="52" t="s">
        <v>378</v>
      </c>
      <c r="T54" s="228" t="s">
        <v>89</v>
      </c>
      <c r="U54" s="58" t="s">
        <v>635</v>
      </c>
      <c r="V54" s="150" t="s">
        <v>638</v>
      </c>
      <c r="W54" s="294"/>
      <c r="X54" s="294"/>
      <c r="Y54" s="315"/>
      <c r="Z54" s="315"/>
      <c r="AA54" s="315"/>
      <c r="AB54" s="417"/>
      <c r="AC54" s="294"/>
      <c r="AD54" s="294"/>
      <c r="AE54" s="294"/>
      <c r="AF54" s="38"/>
      <c r="AG54" s="38"/>
      <c r="AH54" s="40"/>
      <c r="AI54" s="40"/>
      <c r="AJ54" s="38"/>
      <c r="AK54" s="7" t="s">
        <v>924</v>
      </c>
      <c r="AL54" s="212" t="s">
        <v>925</v>
      </c>
    </row>
    <row r="55" spans="1:38" s="53" customFormat="1" ht="186" thickBot="1" x14ac:dyDescent="0.3">
      <c r="A55" s="379"/>
      <c r="B55" s="284"/>
      <c r="C55" s="292"/>
      <c r="D55" s="292"/>
      <c r="E55" s="292"/>
      <c r="F55" s="374"/>
      <c r="G55" s="287"/>
      <c r="H55" s="374"/>
      <c r="I55" s="292"/>
      <c r="J55" s="292"/>
      <c r="K55" s="292"/>
      <c r="L55" s="312"/>
      <c r="M55" s="312"/>
      <c r="N55" s="312"/>
      <c r="O55" s="312"/>
      <c r="P55" s="103" t="s">
        <v>822</v>
      </c>
      <c r="Q55" s="104" t="s">
        <v>262</v>
      </c>
      <c r="R55" s="96" t="s">
        <v>375</v>
      </c>
      <c r="S55" s="57" t="s">
        <v>379</v>
      </c>
      <c r="T55" s="229" t="s">
        <v>89</v>
      </c>
      <c r="U55" s="82" t="s">
        <v>639</v>
      </c>
      <c r="V55" s="151" t="s">
        <v>640</v>
      </c>
      <c r="W55" s="372"/>
      <c r="X55" s="372"/>
      <c r="Y55" s="415"/>
      <c r="Z55" s="415"/>
      <c r="AA55" s="415"/>
      <c r="AB55" s="418"/>
      <c r="AC55" s="372"/>
      <c r="AD55" s="372"/>
      <c r="AE55" s="372"/>
      <c r="AF55" s="77"/>
      <c r="AG55" s="77"/>
      <c r="AH55" s="82"/>
      <c r="AI55" s="82"/>
      <c r="AJ55" s="77"/>
      <c r="AK55" s="212" t="s">
        <v>926</v>
      </c>
      <c r="AL55" s="212" t="s">
        <v>927</v>
      </c>
    </row>
    <row r="56" spans="1:38" ht="203.25" customHeight="1" x14ac:dyDescent="0.25">
      <c r="A56" s="370">
        <v>15</v>
      </c>
      <c r="B56" s="282" t="s">
        <v>25</v>
      </c>
      <c r="C56" s="278" t="s">
        <v>47</v>
      </c>
      <c r="D56" s="278" t="s">
        <v>37</v>
      </c>
      <c r="E56" s="278" t="s">
        <v>61</v>
      </c>
      <c r="F56" s="118" t="s">
        <v>887</v>
      </c>
      <c r="G56" s="285" t="s">
        <v>851</v>
      </c>
      <c r="H56" s="118" t="s">
        <v>273</v>
      </c>
      <c r="I56" s="278" t="s">
        <v>69</v>
      </c>
      <c r="J56" s="278" t="s">
        <v>72</v>
      </c>
      <c r="K56" s="278" t="s">
        <v>228</v>
      </c>
      <c r="L56" s="269"/>
      <c r="M56" s="269"/>
      <c r="N56" s="269">
        <f t="shared" ref="N56" si="28">L56*M56</f>
        <v>0</v>
      </c>
      <c r="O56" s="269" t="s">
        <v>79</v>
      </c>
      <c r="P56" s="118" t="s">
        <v>823</v>
      </c>
      <c r="Q56" s="56" t="s">
        <v>262</v>
      </c>
      <c r="R56" s="76" t="s">
        <v>375</v>
      </c>
      <c r="S56" s="76" t="s">
        <v>386</v>
      </c>
      <c r="T56" s="92" t="s">
        <v>89</v>
      </c>
      <c r="U56" s="91" t="s">
        <v>635</v>
      </c>
      <c r="V56" s="115" t="s">
        <v>742</v>
      </c>
      <c r="W56" s="278" t="s">
        <v>72</v>
      </c>
      <c r="X56" s="278" t="s">
        <v>228</v>
      </c>
      <c r="Y56" s="269"/>
      <c r="Z56" s="269"/>
      <c r="AA56" s="269">
        <f t="shared" ref="AA56" si="29">Y56*Z56</f>
        <v>0</v>
      </c>
      <c r="AB56" s="354" t="s">
        <v>79</v>
      </c>
      <c r="AC56" s="337" t="s">
        <v>222</v>
      </c>
      <c r="AD56" s="403" t="s">
        <v>818</v>
      </c>
      <c r="AE56" s="404"/>
      <c r="AF56" s="84" t="s">
        <v>639</v>
      </c>
      <c r="AG56" s="115" t="s">
        <v>647</v>
      </c>
      <c r="AH56" s="84" t="s">
        <v>93</v>
      </c>
      <c r="AI56" s="84" t="s">
        <v>648</v>
      </c>
      <c r="AJ56" s="76" t="s">
        <v>380</v>
      </c>
      <c r="AK56" s="215" t="s">
        <v>934</v>
      </c>
      <c r="AL56" s="212" t="s">
        <v>929</v>
      </c>
    </row>
    <row r="57" spans="1:38" ht="192" customHeight="1" x14ac:dyDescent="0.25">
      <c r="A57" s="371"/>
      <c r="B57" s="283"/>
      <c r="C57" s="277"/>
      <c r="D57" s="277"/>
      <c r="E57" s="277"/>
      <c r="F57" s="373" t="s">
        <v>368</v>
      </c>
      <c r="G57" s="286"/>
      <c r="H57" s="146" t="s">
        <v>369</v>
      </c>
      <c r="I57" s="277"/>
      <c r="J57" s="277"/>
      <c r="K57" s="277"/>
      <c r="L57" s="270"/>
      <c r="M57" s="270"/>
      <c r="N57" s="270"/>
      <c r="O57" s="270"/>
      <c r="P57" s="146" t="s">
        <v>824</v>
      </c>
      <c r="Q57" s="68" t="s">
        <v>262</v>
      </c>
      <c r="R57" s="47" t="s">
        <v>375</v>
      </c>
      <c r="S57" s="47" t="s">
        <v>387</v>
      </c>
      <c r="T57" s="230" t="s">
        <v>89</v>
      </c>
      <c r="U57" s="46" t="s">
        <v>635</v>
      </c>
      <c r="V57" s="126" t="s">
        <v>742</v>
      </c>
      <c r="W57" s="277"/>
      <c r="X57" s="277"/>
      <c r="Y57" s="270"/>
      <c r="Z57" s="270"/>
      <c r="AA57" s="270"/>
      <c r="AB57" s="355"/>
      <c r="AC57" s="338"/>
      <c r="AD57" s="465" t="s">
        <v>852</v>
      </c>
      <c r="AE57" s="466"/>
      <c r="AF57" s="311" t="s">
        <v>639</v>
      </c>
      <c r="AG57" s="259" t="s">
        <v>649</v>
      </c>
      <c r="AH57" s="311" t="s">
        <v>93</v>
      </c>
      <c r="AI57" s="291" t="s">
        <v>650</v>
      </c>
      <c r="AJ57" s="311"/>
      <c r="AK57" s="216" t="s">
        <v>935</v>
      </c>
      <c r="AL57" s="216" t="s">
        <v>929</v>
      </c>
    </row>
    <row r="58" spans="1:38" ht="158.25" customHeight="1" x14ac:dyDescent="0.25">
      <c r="A58" s="371"/>
      <c r="B58" s="283"/>
      <c r="C58" s="277"/>
      <c r="D58" s="277"/>
      <c r="E58" s="277"/>
      <c r="F58" s="439"/>
      <c r="G58" s="286"/>
      <c r="H58" s="146" t="s">
        <v>370</v>
      </c>
      <c r="I58" s="277"/>
      <c r="J58" s="277"/>
      <c r="K58" s="277"/>
      <c r="L58" s="270"/>
      <c r="M58" s="270"/>
      <c r="N58" s="270"/>
      <c r="O58" s="270"/>
      <c r="P58" s="145" t="s">
        <v>825</v>
      </c>
      <c r="Q58" s="68" t="s">
        <v>262</v>
      </c>
      <c r="R58" s="47" t="s">
        <v>375</v>
      </c>
      <c r="S58" s="47" t="s">
        <v>388</v>
      </c>
      <c r="T58" s="228" t="s">
        <v>89</v>
      </c>
      <c r="U58" s="40" t="s">
        <v>639</v>
      </c>
      <c r="V58" s="150" t="s">
        <v>651</v>
      </c>
      <c r="W58" s="277"/>
      <c r="X58" s="277"/>
      <c r="Y58" s="270"/>
      <c r="Z58" s="270"/>
      <c r="AA58" s="270"/>
      <c r="AB58" s="355"/>
      <c r="AC58" s="338"/>
      <c r="AD58" s="255"/>
      <c r="AE58" s="256"/>
      <c r="AF58" s="270"/>
      <c r="AG58" s="272"/>
      <c r="AH58" s="270"/>
      <c r="AI58" s="277"/>
      <c r="AJ58" s="270"/>
      <c r="AK58" s="212" t="s">
        <v>930</v>
      </c>
      <c r="AL58" s="212" t="s">
        <v>931</v>
      </c>
    </row>
    <row r="59" spans="1:38" ht="255.75" thickBot="1" x14ac:dyDescent="0.3">
      <c r="A59" s="379"/>
      <c r="B59" s="284"/>
      <c r="C59" s="292"/>
      <c r="D59" s="292"/>
      <c r="E59" s="292"/>
      <c r="F59" s="374"/>
      <c r="G59" s="287"/>
      <c r="H59" s="147" t="s">
        <v>312</v>
      </c>
      <c r="I59" s="292"/>
      <c r="J59" s="292"/>
      <c r="K59" s="292"/>
      <c r="L59" s="312"/>
      <c r="M59" s="312"/>
      <c r="N59" s="312"/>
      <c r="O59" s="312"/>
      <c r="P59" s="147" t="s">
        <v>826</v>
      </c>
      <c r="Q59" s="105" t="s">
        <v>262</v>
      </c>
      <c r="R59" s="82" t="s">
        <v>296</v>
      </c>
      <c r="S59" s="87" t="s">
        <v>389</v>
      </c>
      <c r="T59" s="229" t="s">
        <v>89</v>
      </c>
      <c r="U59" s="82" t="s">
        <v>639</v>
      </c>
      <c r="V59" s="151" t="s">
        <v>652</v>
      </c>
      <c r="W59" s="292"/>
      <c r="X59" s="292"/>
      <c r="Y59" s="312"/>
      <c r="Z59" s="312"/>
      <c r="AA59" s="312"/>
      <c r="AB59" s="364"/>
      <c r="AC59" s="339"/>
      <c r="AD59" s="257"/>
      <c r="AE59" s="258"/>
      <c r="AF59" s="312"/>
      <c r="AG59" s="342"/>
      <c r="AH59" s="312"/>
      <c r="AI59" s="292"/>
      <c r="AJ59" s="312"/>
      <c r="AK59" s="217" t="s">
        <v>932</v>
      </c>
      <c r="AL59" s="217" t="s">
        <v>933</v>
      </c>
    </row>
    <row r="60" spans="1:38" ht="54" customHeight="1" x14ac:dyDescent="0.25">
      <c r="A60" s="370">
        <v>16</v>
      </c>
      <c r="B60" s="282" t="s">
        <v>29</v>
      </c>
      <c r="C60" s="278" t="s">
        <v>47</v>
      </c>
      <c r="D60" s="278" t="s">
        <v>41</v>
      </c>
      <c r="E60" s="278" t="s">
        <v>59</v>
      </c>
      <c r="F60" s="118" t="s">
        <v>394</v>
      </c>
      <c r="G60" s="285" t="s">
        <v>853</v>
      </c>
      <c r="H60" s="118" t="s">
        <v>403</v>
      </c>
      <c r="I60" s="278" t="s">
        <v>69</v>
      </c>
      <c r="J60" s="278" t="s">
        <v>72</v>
      </c>
      <c r="K60" s="278" t="s">
        <v>228</v>
      </c>
      <c r="L60" s="269"/>
      <c r="M60" s="269"/>
      <c r="N60" s="269">
        <f t="shared" ref="N60" si="30">L60*M60</f>
        <v>0</v>
      </c>
      <c r="O60" s="269" t="s">
        <v>79</v>
      </c>
      <c r="P60" s="271" t="s">
        <v>827</v>
      </c>
      <c r="Q60" s="467" t="s">
        <v>262</v>
      </c>
      <c r="R60" s="467" t="s">
        <v>301</v>
      </c>
      <c r="S60" s="452" t="s">
        <v>404</v>
      </c>
      <c r="T60" s="340" t="s">
        <v>87</v>
      </c>
      <c r="U60" s="282" t="s">
        <v>654</v>
      </c>
      <c r="V60" s="297" t="s">
        <v>655</v>
      </c>
      <c r="W60" s="278" t="s">
        <v>72</v>
      </c>
      <c r="X60" s="278" t="s">
        <v>228</v>
      </c>
      <c r="Y60" s="269"/>
      <c r="Z60" s="269"/>
      <c r="AA60" s="269">
        <f t="shared" ref="AA60" si="31">Y60*Z60</f>
        <v>0</v>
      </c>
      <c r="AB60" s="354" t="s">
        <v>79</v>
      </c>
      <c r="AC60" s="337" t="s">
        <v>222</v>
      </c>
      <c r="AD60" s="253" t="s">
        <v>829</v>
      </c>
      <c r="AE60" s="254"/>
      <c r="AF60" s="282" t="s">
        <v>654</v>
      </c>
      <c r="AG60" s="285" t="s">
        <v>656</v>
      </c>
      <c r="AH60" s="295" t="s">
        <v>93</v>
      </c>
      <c r="AI60" s="269" t="s">
        <v>657</v>
      </c>
      <c r="AJ60" s="278" t="s">
        <v>405</v>
      </c>
      <c r="AK60" s="271" t="s">
        <v>943</v>
      </c>
      <c r="AL60" s="497" t="s">
        <v>902</v>
      </c>
    </row>
    <row r="61" spans="1:38" ht="54" customHeight="1" x14ac:dyDescent="0.25">
      <c r="A61" s="371"/>
      <c r="B61" s="283"/>
      <c r="C61" s="277"/>
      <c r="D61" s="277"/>
      <c r="E61" s="277"/>
      <c r="F61" s="119" t="s">
        <v>395</v>
      </c>
      <c r="G61" s="286"/>
      <c r="H61" s="119" t="s">
        <v>399</v>
      </c>
      <c r="I61" s="277"/>
      <c r="J61" s="277"/>
      <c r="K61" s="277"/>
      <c r="L61" s="270"/>
      <c r="M61" s="270"/>
      <c r="N61" s="270"/>
      <c r="O61" s="270"/>
      <c r="P61" s="272"/>
      <c r="Q61" s="468"/>
      <c r="R61" s="468"/>
      <c r="S61" s="453"/>
      <c r="T61" s="360"/>
      <c r="U61" s="283"/>
      <c r="V61" s="299"/>
      <c r="W61" s="277"/>
      <c r="X61" s="277"/>
      <c r="Y61" s="270"/>
      <c r="Z61" s="270"/>
      <c r="AA61" s="270"/>
      <c r="AB61" s="355"/>
      <c r="AC61" s="338"/>
      <c r="AD61" s="255"/>
      <c r="AE61" s="256"/>
      <c r="AF61" s="283"/>
      <c r="AG61" s="286"/>
      <c r="AH61" s="300"/>
      <c r="AI61" s="270"/>
      <c r="AJ61" s="277"/>
      <c r="AK61" s="399"/>
      <c r="AL61" s="261"/>
    </row>
    <row r="62" spans="1:38" ht="54" customHeight="1" x14ac:dyDescent="0.25">
      <c r="A62" s="371"/>
      <c r="B62" s="283"/>
      <c r="C62" s="277"/>
      <c r="D62" s="277"/>
      <c r="E62" s="277"/>
      <c r="F62" s="119" t="s">
        <v>396</v>
      </c>
      <c r="G62" s="286"/>
      <c r="H62" s="119" t="s">
        <v>400</v>
      </c>
      <c r="I62" s="277"/>
      <c r="J62" s="277"/>
      <c r="K62" s="277"/>
      <c r="L62" s="270"/>
      <c r="M62" s="270"/>
      <c r="N62" s="270"/>
      <c r="O62" s="270"/>
      <c r="P62" s="272"/>
      <c r="Q62" s="468"/>
      <c r="R62" s="468"/>
      <c r="S62" s="453"/>
      <c r="T62" s="360"/>
      <c r="U62" s="283"/>
      <c r="V62" s="299"/>
      <c r="W62" s="277"/>
      <c r="X62" s="277"/>
      <c r="Y62" s="270"/>
      <c r="Z62" s="270"/>
      <c r="AA62" s="270"/>
      <c r="AB62" s="355"/>
      <c r="AC62" s="338"/>
      <c r="AD62" s="255"/>
      <c r="AE62" s="256"/>
      <c r="AF62" s="283"/>
      <c r="AG62" s="286"/>
      <c r="AH62" s="300"/>
      <c r="AI62" s="270"/>
      <c r="AJ62" s="277"/>
      <c r="AK62" s="399"/>
      <c r="AL62" s="261"/>
    </row>
    <row r="63" spans="1:38" ht="54" customHeight="1" x14ac:dyDescent="0.25">
      <c r="A63" s="371"/>
      <c r="B63" s="283"/>
      <c r="C63" s="277"/>
      <c r="D63" s="277"/>
      <c r="E63" s="277"/>
      <c r="F63" s="119" t="s">
        <v>397</v>
      </c>
      <c r="G63" s="286"/>
      <c r="H63" s="119" t="s">
        <v>401</v>
      </c>
      <c r="I63" s="277"/>
      <c r="J63" s="277"/>
      <c r="K63" s="277"/>
      <c r="L63" s="270"/>
      <c r="M63" s="270"/>
      <c r="N63" s="270"/>
      <c r="O63" s="270"/>
      <c r="P63" s="272"/>
      <c r="Q63" s="468"/>
      <c r="R63" s="468"/>
      <c r="S63" s="453"/>
      <c r="T63" s="360"/>
      <c r="U63" s="283"/>
      <c r="V63" s="299"/>
      <c r="W63" s="277"/>
      <c r="X63" s="277"/>
      <c r="Y63" s="270"/>
      <c r="Z63" s="270"/>
      <c r="AA63" s="270"/>
      <c r="AB63" s="355"/>
      <c r="AC63" s="338"/>
      <c r="AD63" s="255"/>
      <c r="AE63" s="256"/>
      <c r="AF63" s="283"/>
      <c r="AG63" s="286"/>
      <c r="AH63" s="300"/>
      <c r="AI63" s="270"/>
      <c r="AJ63" s="277"/>
      <c r="AK63" s="399"/>
      <c r="AL63" s="261"/>
    </row>
    <row r="64" spans="1:38" s="53" customFormat="1" ht="79.5" customHeight="1" thickBot="1" x14ac:dyDescent="0.3">
      <c r="A64" s="379"/>
      <c r="B64" s="284"/>
      <c r="C64" s="292"/>
      <c r="D64" s="292"/>
      <c r="E64" s="292"/>
      <c r="F64" s="120" t="s">
        <v>398</v>
      </c>
      <c r="G64" s="287"/>
      <c r="H64" s="120" t="s">
        <v>402</v>
      </c>
      <c r="I64" s="292"/>
      <c r="J64" s="292"/>
      <c r="K64" s="292"/>
      <c r="L64" s="312"/>
      <c r="M64" s="312"/>
      <c r="N64" s="312"/>
      <c r="O64" s="312"/>
      <c r="P64" s="342"/>
      <c r="Q64" s="469"/>
      <c r="R64" s="469"/>
      <c r="S64" s="454"/>
      <c r="T64" s="341"/>
      <c r="U64" s="284"/>
      <c r="V64" s="298"/>
      <c r="W64" s="292"/>
      <c r="X64" s="292"/>
      <c r="Y64" s="312"/>
      <c r="Z64" s="312"/>
      <c r="AA64" s="312"/>
      <c r="AB64" s="364"/>
      <c r="AC64" s="339"/>
      <c r="AD64" s="257"/>
      <c r="AE64" s="258"/>
      <c r="AF64" s="284"/>
      <c r="AG64" s="287"/>
      <c r="AH64" s="296"/>
      <c r="AI64" s="312"/>
      <c r="AJ64" s="292"/>
      <c r="AK64" s="260"/>
      <c r="AL64" s="262"/>
    </row>
    <row r="65" spans="1:38" ht="45" customHeight="1" x14ac:dyDescent="0.25">
      <c r="A65" s="370">
        <v>17</v>
      </c>
      <c r="B65" s="282" t="s">
        <v>29</v>
      </c>
      <c r="C65" s="278" t="s">
        <v>47</v>
      </c>
      <c r="D65" s="278" t="s">
        <v>41</v>
      </c>
      <c r="E65" s="278" t="s">
        <v>60</v>
      </c>
      <c r="F65" s="118" t="s">
        <v>394</v>
      </c>
      <c r="G65" s="285" t="s">
        <v>854</v>
      </c>
      <c r="H65" s="118" t="s">
        <v>403</v>
      </c>
      <c r="I65" s="278" t="s">
        <v>69</v>
      </c>
      <c r="J65" s="278" t="s">
        <v>72</v>
      </c>
      <c r="K65" s="278" t="s">
        <v>229</v>
      </c>
      <c r="L65" s="269"/>
      <c r="M65" s="269"/>
      <c r="N65" s="269">
        <f t="shared" ref="N65" si="32">L65*M65</f>
        <v>0</v>
      </c>
      <c r="O65" s="269" t="s">
        <v>80</v>
      </c>
      <c r="P65" s="271" t="s">
        <v>828</v>
      </c>
      <c r="Q65" s="452" t="s">
        <v>262</v>
      </c>
      <c r="R65" s="452" t="s">
        <v>301</v>
      </c>
      <c r="S65" s="452" t="s">
        <v>409</v>
      </c>
      <c r="T65" s="455" t="s">
        <v>87</v>
      </c>
      <c r="U65" s="452" t="s">
        <v>654</v>
      </c>
      <c r="V65" s="458" t="s">
        <v>658</v>
      </c>
      <c r="W65" s="278" t="s">
        <v>72</v>
      </c>
      <c r="X65" s="278" t="s">
        <v>229</v>
      </c>
      <c r="Y65" s="269"/>
      <c r="Z65" s="269"/>
      <c r="AA65" s="269">
        <f t="shared" ref="AA65" si="33">Y65*Z65</f>
        <v>0</v>
      </c>
      <c r="AB65" s="269" t="s">
        <v>80</v>
      </c>
      <c r="AC65" s="337" t="s">
        <v>222</v>
      </c>
      <c r="AD65" s="470" t="s">
        <v>830</v>
      </c>
      <c r="AE65" s="471"/>
      <c r="AF65" s="491" t="s">
        <v>654</v>
      </c>
      <c r="AG65" s="470" t="s">
        <v>659</v>
      </c>
      <c r="AH65" s="491" t="s">
        <v>93</v>
      </c>
      <c r="AI65" s="494" t="s">
        <v>660</v>
      </c>
      <c r="AJ65" s="278" t="s">
        <v>405</v>
      </c>
      <c r="AK65" s="271" t="s">
        <v>945</v>
      </c>
      <c r="AL65" s="504" t="s">
        <v>903</v>
      </c>
    </row>
    <row r="66" spans="1:38" ht="27" customHeight="1" x14ac:dyDescent="0.25">
      <c r="A66" s="371"/>
      <c r="B66" s="283"/>
      <c r="C66" s="277"/>
      <c r="D66" s="277"/>
      <c r="E66" s="277"/>
      <c r="F66" s="119" t="s">
        <v>395</v>
      </c>
      <c r="G66" s="286"/>
      <c r="H66" s="119" t="s">
        <v>399</v>
      </c>
      <c r="I66" s="277"/>
      <c r="J66" s="277"/>
      <c r="K66" s="277"/>
      <c r="L66" s="270"/>
      <c r="M66" s="270"/>
      <c r="N66" s="270"/>
      <c r="O66" s="270"/>
      <c r="P66" s="272"/>
      <c r="Q66" s="453"/>
      <c r="R66" s="453"/>
      <c r="S66" s="453"/>
      <c r="T66" s="456"/>
      <c r="U66" s="453"/>
      <c r="V66" s="459"/>
      <c r="W66" s="277"/>
      <c r="X66" s="277"/>
      <c r="Y66" s="270"/>
      <c r="Z66" s="270"/>
      <c r="AA66" s="270"/>
      <c r="AB66" s="270"/>
      <c r="AC66" s="338"/>
      <c r="AD66" s="472"/>
      <c r="AE66" s="473"/>
      <c r="AF66" s="492"/>
      <c r="AG66" s="472"/>
      <c r="AH66" s="492"/>
      <c r="AI66" s="495"/>
      <c r="AJ66" s="277"/>
      <c r="AK66" s="399"/>
      <c r="AL66" s="261"/>
    </row>
    <row r="67" spans="1:38" ht="35.25" customHeight="1" x14ac:dyDescent="0.25">
      <c r="A67" s="371"/>
      <c r="B67" s="283"/>
      <c r="C67" s="277"/>
      <c r="D67" s="277"/>
      <c r="E67" s="277"/>
      <c r="F67" s="119" t="s">
        <v>396</v>
      </c>
      <c r="G67" s="286"/>
      <c r="H67" s="119" t="s">
        <v>400</v>
      </c>
      <c r="I67" s="277"/>
      <c r="J67" s="277"/>
      <c r="K67" s="277"/>
      <c r="L67" s="270"/>
      <c r="M67" s="270"/>
      <c r="N67" s="270"/>
      <c r="O67" s="270"/>
      <c r="P67" s="272"/>
      <c r="Q67" s="453"/>
      <c r="R67" s="453"/>
      <c r="S67" s="453"/>
      <c r="T67" s="456"/>
      <c r="U67" s="453"/>
      <c r="V67" s="459"/>
      <c r="W67" s="277"/>
      <c r="X67" s="277"/>
      <c r="Y67" s="270"/>
      <c r="Z67" s="270"/>
      <c r="AA67" s="270"/>
      <c r="AB67" s="270"/>
      <c r="AC67" s="338"/>
      <c r="AD67" s="472"/>
      <c r="AE67" s="473"/>
      <c r="AF67" s="492"/>
      <c r="AG67" s="472"/>
      <c r="AH67" s="492"/>
      <c r="AI67" s="495"/>
      <c r="AJ67" s="277"/>
      <c r="AK67" s="399"/>
      <c r="AL67" s="261"/>
    </row>
    <row r="68" spans="1:38" ht="28.5" x14ac:dyDescent="0.25">
      <c r="A68" s="371"/>
      <c r="B68" s="283"/>
      <c r="C68" s="277"/>
      <c r="D68" s="277"/>
      <c r="E68" s="277"/>
      <c r="F68" s="119" t="s">
        <v>397</v>
      </c>
      <c r="G68" s="286"/>
      <c r="H68" s="119" t="s">
        <v>401</v>
      </c>
      <c r="I68" s="277"/>
      <c r="J68" s="277"/>
      <c r="K68" s="277"/>
      <c r="L68" s="270"/>
      <c r="M68" s="270"/>
      <c r="N68" s="270"/>
      <c r="O68" s="270"/>
      <c r="P68" s="272"/>
      <c r="Q68" s="453"/>
      <c r="R68" s="453"/>
      <c r="S68" s="453"/>
      <c r="T68" s="456"/>
      <c r="U68" s="453"/>
      <c r="V68" s="459"/>
      <c r="W68" s="277"/>
      <c r="X68" s="277"/>
      <c r="Y68" s="270"/>
      <c r="Z68" s="270"/>
      <c r="AA68" s="270"/>
      <c r="AB68" s="270"/>
      <c r="AC68" s="338"/>
      <c r="AD68" s="472"/>
      <c r="AE68" s="473"/>
      <c r="AF68" s="492"/>
      <c r="AG68" s="472"/>
      <c r="AH68" s="492"/>
      <c r="AI68" s="495"/>
      <c r="AJ68" s="277"/>
      <c r="AK68" s="399"/>
      <c r="AL68" s="261"/>
    </row>
    <row r="69" spans="1:38" s="53" customFormat="1" ht="62.25" customHeight="1" thickBot="1" x14ac:dyDescent="0.3">
      <c r="A69" s="379"/>
      <c r="B69" s="284"/>
      <c r="C69" s="292"/>
      <c r="D69" s="292"/>
      <c r="E69" s="292"/>
      <c r="F69" s="120" t="s">
        <v>398</v>
      </c>
      <c r="G69" s="287"/>
      <c r="H69" s="120" t="s">
        <v>402</v>
      </c>
      <c r="I69" s="292"/>
      <c r="J69" s="292"/>
      <c r="K69" s="292"/>
      <c r="L69" s="312"/>
      <c r="M69" s="312"/>
      <c r="N69" s="312"/>
      <c r="O69" s="312"/>
      <c r="P69" s="342"/>
      <c r="Q69" s="454"/>
      <c r="R69" s="454"/>
      <c r="S69" s="454"/>
      <c r="T69" s="457"/>
      <c r="U69" s="454"/>
      <c r="V69" s="460"/>
      <c r="W69" s="292"/>
      <c r="X69" s="292"/>
      <c r="Y69" s="312"/>
      <c r="Z69" s="312"/>
      <c r="AA69" s="312"/>
      <c r="AB69" s="312"/>
      <c r="AC69" s="339"/>
      <c r="AD69" s="474"/>
      <c r="AE69" s="475"/>
      <c r="AF69" s="493"/>
      <c r="AG69" s="474"/>
      <c r="AH69" s="493"/>
      <c r="AI69" s="496"/>
      <c r="AJ69" s="292"/>
      <c r="AK69" s="260"/>
      <c r="AL69" s="262"/>
    </row>
    <row r="70" spans="1:38" ht="57" customHeight="1" x14ac:dyDescent="0.25">
      <c r="A70" s="370">
        <v>18</v>
      </c>
      <c r="B70" s="282" t="s">
        <v>29</v>
      </c>
      <c r="C70" s="278" t="s">
        <v>47</v>
      </c>
      <c r="D70" s="278" t="s">
        <v>41</v>
      </c>
      <c r="E70" s="278" t="s">
        <v>61</v>
      </c>
      <c r="F70" s="118" t="s">
        <v>394</v>
      </c>
      <c r="G70" s="285" t="s">
        <v>855</v>
      </c>
      <c r="H70" s="118" t="s">
        <v>403</v>
      </c>
      <c r="I70" s="278" t="s">
        <v>68</v>
      </c>
      <c r="J70" s="278" t="s">
        <v>72</v>
      </c>
      <c r="K70" s="278" t="s">
        <v>228</v>
      </c>
      <c r="L70" s="269"/>
      <c r="M70" s="269"/>
      <c r="N70" s="269">
        <f t="shared" ref="N70" si="34">L70*M70</f>
        <v>0</v>
      </c>
      <c r="O70" s="269" t="s">
        <v>79</v>
      </c>
      <c r="P70" s="271" t="s">
        <v>834</v>
      </c>
      <c r="Q70" s="452" t="s">
        <v>262</v>
      </c>
      <c r="R70" s="452" t="s">
        <v>263</v>
      </c>
      <c r="S70" s="452" t="s">
        <v>410</v>
      </c>
      <c r="T70" s="340" t="s">
        <v>87</v>
      </c>
      <c r="U70" s="282" t="s">
        <v>654</v>
      </c>
      <c r="V70" s="297" t="s">
        <v>661</v>
      </c>
      <c r="W70" s="278" t="s">
        <v>72</v>
      </c>
      <c r="X70" s="278" t="s">
        <v>228</v>
      </c>
      <c r="Y70" s="269"/>
      <c r="Z70" s="269"/>
      <c r="AA70" s="269">
        <f t="shared" ref="AA70" si="35">Y70*Z70</f>
        <v>0</v>
      </c>
      <c r="AB70" s="354" t="s">
        <v>79</v>
      </c>
      <c r="AC70" s="337" t="s">
        <v>222</v>
      </c>
      <c r="AD70" s="253" t="s">
        <v>831</v>
      </c>
      <c r="AE70" s="254"/>
      <c r="AF70" s="282" t="s">
        <v>654</v>
      </c>
      <c r="AG70" s="285" t="s">
        <v>656</v>
      </c>
      <c r="AH70" s="295" t="s">
        <v>93</v>
      </c>
      <c r="AI70" s="288"/>
      <c r="AJ70" s="278" t="s">
        <v>405</v>
      </c>
      <c r="AK70" s="271" t="s">
        <v>944</v>
      </c>
      <c r="AL70" s="504" t="s">
        <v>903</v>
      </c>
    </row>
    <row r="71" spans="1:38" ht="28.5" x14ac:dyDescent="0.25">
      <c r="A71" s="371"/>
      <c r="B71" s="283"/>
      <c r="C71" s="277"/>
      <c r="D71" s="277"/>
      <c r="E71" s="277"/>
      <c r="F71" s="119" t="s">
        <v>395</v>
      </c>
      <c r="G71" s="286"/>
      <c r="H71" s="119" t="s">
        <v>399</v>
      </c>
      <c r="I71" s="277"/>
      <c r="J71" s="277"/>
      <c r="K71" s="277"/>
      <c r="L71" s="270"/>
      <c r="M71" s="270"/>
      <c r="N71" s="270"/>
      <c r="O71" s="270"/>
      <c r="P71" s="272"/>
      <c r="Q71" s="453"/>
      <c r="R71" s="453"/>
      <c r="S71" s="453"/>
      <c r="T71" s="360"/>
      <c r="U71" s="283"/>
      <c r="V71" s="299"/>
      <c r="W71" s="277"/>
      <c r="X71" s="277"/>
      <c r="Y71" s="270"/>
      <c r="Z71" s="270"/>
      <c r="AA71" s="270"/>
      <c r="AB71" s="355"/>
      <c r="AC71" s="338"/>
      <c r="AD71" s="255"/>
      <c r="AE71" s="256"/>
      <c r="AF71" s="283"/>
      <c r="AG71" s="286"/>
      <c r="AH71" s="300"/>
      <c r="AI71" s="289"/>
      <c r="AJ71" s="277"/>
      <c r="AK71" s="399"/>
      <c r="AL71" s="261"/>
    </row>
    <row r="72" spans="1:38" ht="28.5" customHeight="1" x14ac:dyDescent="0.25">
      <c r="A72" s="371"/>
      <c r="B72" s="283"/>
      <c r="C72" s="277"/>
      <c r="D72" s="277"/>
      <c r="E72" s="277"/>
      <c r="F72" s="119" t="s">
        <v>396</v>
      </c>
      <c r="G72" s="286"/>
      <c r="H72" s="119" t="s">
        <v>400</v>
      </c>
      <c r="I72" s="277"/>
      <c r="J72" s="277"/>
      <c r="K72" s="277"/>
      <c r="L72" s="270"/>
      <c r="M72" s="270"/>
      <c r="N72" s="270"/>
      <c r="O72" s="270"/>
      <c r="P72" s="272"/>
      <c r="Q72" s="453"/>
      <c r="R72" s="453"/>
      <c r="S72" s="453"/>
      <c r="T72" s="360"/>
      <c r="U72" s="283"/>
      <c r="V72" s="299"/>
      <c r="W72" s="277"/>
      <c r="X72" s="277"/>
      <c r="Y72" s="270"/>
      <c r="Z72" s="270"/>
      <c r="AA72" s="270"/>
      <c r="AB72" s="355"/>
      <c r="AC72" s="338"/>
      <c r="AD72" s="255"/>
      <c r="AE72" s="256"/>
      <c r="AF72" s="283"/>
      <c r="AG72" s="286"/>
      <c r="AH72" s="300"/>
      <c r="AI72" s="289"/>
      <c r="AJ72" s="277"/>
      <c r="AK72" s="399"/>
      <c r="AL72" s="261"/>
    </row>
    <row r="73" spans="1:38" ht="28.5" x14ac:dyDescent="0.25">
      <c r="A73" s="371"/>
      <c r="B73" s="283"/>
      <c r="C73" s="277"/>
      <c r="D73" s="277"/>
      <c r="E73" s="277"/>
      <c r="F73" s="119" t="s">
        <v>397</v>
      </c>
      <c r="G73" s="286"/>
      <c r="H73" s="119" t="s">
        <v>401</v>
      </c>
      <c r="I73" s="277"/>
      <c r="J73" s="277"/>
      <c r="K73" s="277"/>
      <c r="L73" s="270"/>
      <c r="M73" s="270"/>
      <c r="N73" s="270"/>
      <c r="O73" s="270"/>
      <c r="P73" s="272"/>
      <c r="Q73" s="453"/>
      <c r="R73" s="453"/>
      <c r="S73" s="453"/>
      <c r="T73" s="360"/>
      <c r="U73" s="283"/>
      <c r="V73" s="299"/>
      <c r="W73" s="277"/>
      <c r="X73" s="277"/>
      <c r="Y73" s="270"/>
      <c r="Z73" s="270"/>
      <c r="AA73" s="270"/>
      <c r="AB73" s="355"/>
      <c r="AC73" s="338"/>
      <c r="AD73" s="255"/>
      <c r="AE73" s="256"/>
      <c r="AF73" s="283"/>
      <c r="AG73" s="286"/>
      <c r="AH73" s="300"/>
      <c r="AI73" s="289"/>
      <c r="AJ73" s="277"/>
      <c r="AK73" s="399"/>
      <c r="AL73" s="261"/>
    </row>
    <row r="74" spans="1:38" s="53" customFormat="1" ht="29.25" thickBot="1" x14ac:dyDescent="0.3">
      <c r="A74" s="379"/>
      <c r="B74" s="284"/>
      <c r="C74" s="292"/>
      <c r="D74" s="292"/>
      <c r="E74" s="292"/>
      <c r="F74" s="120" t="s">
        <v>398</v>
      </c>
      <c r="G74" s="287"/>
      <c r="H74" s="120" t="s">
        <v>402</v>
      </c>
      <c r="I74" s="292"/>
      <c r="J74" s="292"/>
      <c r="K74" s="292"/>
      <c r="L74" s="312"/>
      <c r="M74" s="312"/>
      <c r="N74" s="312"/>
      <c r="O74" s="312"/>
      <c r="P74" s="342"/>
      <c r="Q74" s="454"/>
      <c r="R74" s="454"/>
      <c r="S74" s="454"/>
      <c r="T74" s="341"/>
      <c r="U74" s="284"/>
      <c r="V74" s="298"/>
      <c r="W74" s="292"/>
      <c r="X74" s="292"/>
      <c r="Y74" s="312"/>
      <c r="Z74" s="312"/>
      <c r="AA74" s="312"/>
      <c r="AB74" s="364"/>
      <c r="AC74" s="339"/>
      <c r="AD74" s="257"/>
      <c r="AE74" s="258"/>
      <c r="AF74" s="284"/>
      <c r="AG74" s="287"/>
      <c r="AH74" s="296"/>
      <c r="AI74" s="290"/>
      <c r="AJ74" s="292"/>
      <c r="AK74" s="260"/>
      <c r="AL74" s="262"/>
    </row>
    <row r="75" spans="1:38" ht="57" customHeight="1" x14ac:dyDescent="0.25">
      <c r="A75" s="370">
        <v>19</v>
      </c>
      <c r="B75" s="282" t="s">
        <v>27</v>
      </c>
      <c r="C75" s="75" t="s">
        <v>47</v>
      </c>
      <c r="D75" s="75" t="s">
        <v>37</v>
      </c>
      <c r="E75" s="278" t="s">
        <v>57</v>
      </c>
      <c r="F75" s="118" t="s">
        <v>412</v>
      </c>
      <c r="G75" s="285" t="s">
        <v>856</v>
      </c>
      <c r="H75" s="118" t="s">
        <v>260</v>
      </c>
      <c r="I75" s="278" t="s">
        <v>69</v>
      </c>
      <c r="J75" s="278" t="s">
        <v>74</v>
      </c>
      <c r="K75" s="278" t="s">
        <v>228</v>
      </c>
      <c r="L75" s="269"/>
      <c r="M75" s="269"/>
      <c r="N75" s="269">
        <f t="shared" ref="N75" si="36">L75*M75</f>
        <v>0</v>
      </c>
      <c r="O75" s="269" t="s">
        <v>80</v>
      </c>
      <c r="P75" s="271" t="s">
        <v>835</v>
      </c>
      <c r="Q75" s="269" t="s">
        <v>262</v>
      </c>
      <c r="R75" s="269" t="s">
        <v>263</v>
      </c>
      <c r="S75" s="278" t="s">
        <v>264</v>
      </c>
      <c r="T75" s="340" t="s">
        <v>87</v>
      </c>
      <c r="U75" s="278" t="s">
        <v>662</v>
      </c>
      <c r="V75" s="271" t="s">
        <v>663</v>
      </c>
      <c r="W75" s="278" t="s">
        <v>72</v>
      </c>
      <c r="X75" s="278" t="s">
        <v>228</v>
      </c>
      <c r="Y75" s="269"/>
      <c r="Z75" s="269"/>
      <c r="AA75" s="269">
        <f t="shared" ref="AA75" si="37">Y75*Z75</f>
        <v>0</v>
      </c>
      <c r="AB75" s="354" t="s">
        <v>79</v>
      </c>
      <c r="AC75" s="337" t="s">
        <v>222</v>
      </c>
      <c r="AD75" s="405" t="s">
        <v>832</v>
      </c>
      <c r="AE75" s="406"/>
      <c r="AF75" s="278" t="s">
        <v>662</v>
      </c>
      <c r="AG75" s="278" t="s">
        <v>665</v>
      </c>
      <c r="AH75" s="269" t="s">
        <v>93</v>
      </c>
      <c r="AI75" s="269" t="s">
        <v>666</v>
      </c>
      <c r="AJ75" s="278" t="s">
        <v>265</v>
      </c>
      <c r="AK75" s="309" t="s">
        <v>947</v>
      </c>
      <c r="AL75" s="275" t="s">
        <v>946</v>
      </c>
    </row>
    <row r="76" spans="1:38" ht="86.25" customHeight="1" thickBot="1" x14ac:dyDescent="0.3">
      <c r="A76" s="371"/>
      <c r="B76" s="283"/>
      <c r="C76" s="291" t="s">
        <v>45</v>
      </c>
      <c r="D76" s="291" t="s">
        <v>39</v>
      </c>
      <c r="E76" s="277"/>
      <c r="F76" s="373" t="s">
        <v>413</v>
      </c>
      <c r="G76" s="286"/>
      <c r="H76" s="373" t="s">
        <v>261</v>
      </c>
      <c r="I76" s="277"/>
      <c r="J76" s="277"/>
      <c r="K76" s="277"/>
      <c r="L76" s="270"/>
      <c r="M76" s="270"/>
      <c r="N76" s="270"/>
      <c r="O76" s="270"/>
      <c r="P76" s="333"/>
      <c r="Q76" s="308"/>
      <c r="R76" s="308"/>
      <c r="S76" s="279"/>
      <c r="T76" s="385"/>
      <c r="U76" s="279"/>
      <c r="V76" s="333"/>
      <c r="W76" s="277"/>
      <c r="X76" s="277"/>
      <c r="Y76" s="270"/>
      <c r="Z76" s="270"/>
      <c r="AA76" s="270"/>
      <c r="AB76" s="355"/>
      <c r="AC76" s="338"/>
      <c r="AD76" s="407"/>
      <c r="AE76" s="408"/>
      <c r="AF76" s="279"/>
      <c r="AG76" s="279"/>
      <c r="AH76" s="308"/>
      <c r="AI76" s="308"/>
      <c r="AJ76" s="279"/>
      <c r="AK76" s="310"/>
      <c r="AL76" s="276"/>
    </row>
    <row r="77" spans="1:38" ht="50.25" customHeight="1" x14ac:dyDescent="0.25">
      <c r="A77" s="371"/>
      <c r="B77" s="283"/>
      <c r="C77" s="277"/>
      <c r="D77" s="277"/>
      <c r="E77" s="277"/>
      <c r="F77" s="439"/>
      <c r="G77" s="286"/>
      <c r="H77" s="439"/>
      <c r="I77" s="277"/>
      <c r="J77" s="277"/>
      <c r="K77" s="277"/>
      <c r="L77" s="270"/>
      <c r="M77" s="270"/>
      <c r="N77" s="270"/>
      <c r="O77" s="270"/>
      <c r="P77" s="380" t="s">
        <v>836</v>
      </c>
      <c r="Q77" s="311" t="s">
        <v>262</v>
      </c>
      <c r="R77" s="311" t="s">
        <v>263</v>
      </c>
      <c r="S77" s="291" t="s">
        <v>416</v>
      </c>
      <c r="T77" s="368" t="s">
        <v>87</v>
      </c>
      <c r="U77" s="291" t="s">
        <v>662</v>
      </c>
      <c r="V77" s="380" t="s">
        <v>664</v>
      </c>
      <c r="W77" s="277"/>
      <c r="X77" s="277"/>
      <c r="Y77" s="270"/>
      <c r="Z77" s="270"/>
      <c r="AA77" s="270"/>
      <c r="AB77" s="355"/>
      <c r="AC77" s="338"/>
      <c r="AD77" s="306"/>
      <c r="AE77" s="307"/>
      <c r="AF77" s="277"/>
      <c r="AG77" s="277"/>
      <c r="AH77" s="270"/>
      <c r="AI77" s="270"/>
      <c r="AJ77" s="277"/>
      <c r="AK77" s="278" t="s">
        <v>950</v>
      </c>
      <c r="AL77" s="280"/>
    </row>
    <row r="78" spans="1:38" ht="36.75" customHeight="1" thickBot="1" x14ac:dyDescent="0.3">
      <c r="A78" s="371"/>
      <c r="B78" s="283"/>
      <c r="C78" s="277"/>
      <c r="D78" s="277"/>
      <c r="E78" s="277"/>
      <c r="F78" s="439"/>
      <c r="G78" s="286"/>
      <c r="H78" s="439"/>
      <c r="I78" s="277"/>
      <c r="J78" s="277"/>
      <c r="K78" s="277"/>
      <c r="L78" s="270"/>
      <c r="M78" s="270"/>
      <c r="N78" s="270"/>
      <c r="O78" s="270"/>
      <c r="P78" s="272"/>
      <c r="Q78" s="270"/>
      <c r="R78" s="270"/>
      <c r="S78" s="277"/>
      <c r="T78" s="360"/>
      <c r="U78" s="277"/>
      <c r="V78" s="272"/>
      <c r="W78" s="277"/>
      <c r="X78" s="277"/>
      <c r="Y78" s="270"/>
      <c r="Z78" s="270"/>
      <c r="AA78" s="270"/>
      <c r="AB78" s="355"/>
      <c r="AC78" s="338"/>
      <c r="AD78" s="306"/>
      <c r="AE78" s="307"/>
      <c r="AF78" s="277"/>
      <c r="AG78" s="277"/>
      <c r="AH78" s="270"/>
      <c r="AI78" s="270"/>
      <c r="AJ78" s="277"/>
      <c r="AK78" s="279"/>
      <c r="AL78" s="281"/>
    </row>
    <row r="79" spans="1:38" ht="156" customHeight="1" thickBot="1" x14ac:dyDescent="0.3">
      <c r="A79" s="345">
        <v>20</v>
      </c>
      <c r="B79" s="348" t="s">
        <v>27</v>
      </c>
      <c r="C79" s="75" t="s">
        <v>44</v>
      </c>
      <c r="D79" s="75" t="s">
        <v>37</v>
      </c>
      <c r="E79" s="293" t="s">
        <v>59</v>
      </c>
      <c r="F79" s="118" t="s">
        <v>418</v>
      </c>
      <c r="G79" s="351" t="s">
        <v>862</v>
      </c>
      <c r="H79" s="115" t="s">
        <v>422</v>
      </c>
      <c r="I79" s="293" t="s">
        <v>67</v>
      </c>
      <c r="J79" s="293" t="s">
        <v>74</v>
      </c>
      <c r="K79" s="293" t="s">
        <v>228</v>
      </c>
      <c r="L79" s="269"/>
      <c r="M79" s="269"/>
      <c r="N79" s="269">
        <f t="shared" ref="N79" si="38">L79*M79</f>
        <v>0</v>
      </c>
      <c r="O79" s="390" t="s">
        <v>80</v>
      </c>
      <c r="P79" s="115" t="s">
        <v>837</v>
      </c>
      <c r="Q79" s="83" t="s">
        <v>262</v>
      </c>
      <c r="R79" s="83" t="s">
        <v>301</v>
      </c>
      <c r="S79" s="76" t="s">
        <v>429</v>
      </c>
      <c r="T79" s="224" t="s">
        <v>87</v>
      </c>
      <c r="U79" s="76" t="s">
        <v>662</v>
      </c>
      <c r="V79" s="115" t="s">
        <v>667</v>
      </c>
      <c r="W79" s="278" t="s">
        <v>72</v>
      </c>
      <c r="X79" s="278" t="s">
        <v>228</v>
      </c>
      <c r="Y79" s="269"/>
      <c r="Z79" s="269"/>
      <c r="AA79" s="269">
        <f t="shared" ref="AA79" si="39">Y79*Z79</f>
        <v>0</v>
      </c>
      <c r="AB79" s="354" t="s">
        <v>79</v>
      </c>
      <c r="AC79" s="278" t="s">
        <v>222</v>
      </c>
      <c r="AD79" s="241" t="s">
        <v>833</v>
      </c>
      <c r="AE79" s="242"/>
      <c r="AF79" s="76" t="s">
        <v>662</v>
      </c>
      <c r="AG79" s="76" t="s">
        <v>674</v>
      </c>
      <c r="AH79" s="84" t="s">
        <v>93</v>
      </c>
      <c r="AI79" s="84" t="s">
        <v>666</v>
      </c>
      <c r="AJ79" s="84" t="s">
        <v>265</v>
      </c>
      <c r="AK79" s="109" t="s">
        <v>949</v>
      </c>
      <c r="AL79" s="208" t="s">
        <v>946</v>
      </c>
    </row>
    <row r="80" spans="1:38" ht="120.75" thickBot="1" x14ac:dyDescent="0.3">
      <c r="A80" s="346"/>
      <c r="B80" s="349"/>
      <c r="C80" s="37" t="s">
        <v>43</v>
      </c>
      <c r="D80" s="37" t="s">
        <v>36</v>
      </c>
      <c r="E80" s="294"/>
      <c r="F80" s="146" t="s">
        <v>419</v>
      </c>
      <c r="G80" s="352"/>
      <c r="H80" s="150" t="s">
        <v>423</v>
      </c>
      <c r="I80" s="294"/>
      <c r="J80" s="294"/>
      <c r="K80" s="294"/>
      <c r="L80" s="270"/>
      <c r="M80" s="270"/>
      <c r="N80" s="270"/>
      <c r="O80" s="391"/>
      <c r="P80" s="150" t="s">
        <v>857</v>
      </c>
      <c r="Q80" s="48" t="s">
        <v>262</v>
      </c>
      <c r="R80" s="45" t="s">
        <v>301</v>
      </c>
      <c r="S80" s="38" t="s">
        <v>430</v>
      </c>
      <c r="T80" s="226" t="s">
        <v>87</v>
      </c>
      <c r="U80" s="38" t="s">
        <v>662</v>
      </c>
      <c r="V80" s="150" t="s">
        <v>668</v>
      </c>
      <c r="W80" s="277"/>
      <c r="X80" s="277"/>
      <c r="Y80" s="270"/>
      <c r="Z80" s="270"/>
      <c r="AA80" s="270"/>
      <c r="AB80" s="355"/>
      <c r="AC80" s="277"/>
      <c r="AD80" s="243"/>
      <c r="AE80" s="244"/>
      <c r="AF80" s="38"/>
      <c r="AG80" s="38"/>
      <c r="AH80" s="40"/>
      <c r="AI80" s="40"/>
      <c r="AJ80" s="40"/>
      <c r="AK80" s="76" t="s">
        <v>948</v>
      </c>
      <c r="AL80" s="203"/>
    </row>
    <row r="81" spans="1:55" ht="135.75" thickBot="1" x14ac:dyDescent="0.3">
      <c r="A81" s="346"/>
      <c r="B81" s="349"/>
      <c r="C81" s="37" t="s">
        <v>47</v>
      </c>
      <c r="D81" s="37" t="s">
        <v>38</v>
      </c>
      <c r="E81" s="294"/>
      <c r="F81" s="146" t="s">
        <v>390</v>
      </c>
      <c r="G81" s="352"/>
      <c r="H81" s="150" t="s">
        <v>312</v>
      </c>
      <c r="I81" s="294"/>
      <c r="J81" s="294"/>
      <c r="K81" s="294"/>
      <c r="L81" s="270"/>
      <c r="M81" s="270"/>
      <c r="N81" s="270"/>
      <c r="O81" s="391"/>
      <c r="P81" s="150" t="s">
        <v>858</v>
      </c>
      <c r="Q81" s="48" t="s">
        <v>262</v>
      </c>
      <c r="R81" s="45" t="s">
        <v>301</v>
      </c>
      <c r="S81" s="38" t="s">
        <v>431</v>
      </c>
      <c r="T81" s="226" t="s">
        <v>87</v>
      </c>
      <c r="U81" s="38" t="s">
        <v>662</v>
      </c>
      <c r="V81" s="150" t="s">
        <v>669</v>
      </c>
      <c r="W81" s="277"/>
      <c r="X81" s="277"/>
      <c r="Y81" s="270"/>
      <c r="Z81" s="270"/>
      <c r="AA81" s="270"/>
      <c r="AB81" s="355"/>
      <c r="AC81" s="277"/>
      <c r="AD81" s="243"/>
      <c r="AE81" s="244"/>
      <c r="AF81" s="38"/>
      <c r="AG81" s="38"/>
      <c r="AH81" s="40"/>
      <c r="AI81" s="40"/>
      <c r="AJ81" s="40"/>
      <c r="AK81" s="76" t="s">
        <v>951</v>
      </c>
      <c r="AL81" s="203"/>
    </row>
    <row r="82" spans="1:55" ht="90.75" thickBot="1" x14ac:dyDescent="0.3">
      <c r="A82" s="346"/>
      <c r="B82" s="349"/>
      <c r="C82" s="291"/>
      <c r="D82" s="291" t="s">
        <v>39</v>
      </c>
      <c r="E82" s="294"/>
      <c r="F82" s="145" t="s">
        <v>420</v>
      </c>
      <c r="G82" s="352"/>
      <c r="H82" s="121" t="s">
        <v>273</v>
      </c>
      <c r="I82" s="294"/>
      <c r="J82" s="294"/>
      <c r="K82" s="294"/>
      <c r="L82" s="270"/>
      <c r="M82" s="270"/>
      <c r="N82" s="270"/>
      <c r="O82" s="391"/>
      <c r="P82" s="121" t="s">
        <v>859</v>
      </c>
      <c r="Q82" s="48" t="s">
        <v>262</v>
      </c>
      <c r="R82" s="45" t="s">
        <v>301</v>
      </c>
      <c r="S82" s="58" t="s">
        <v>432</v>
      </c>
      <c r="T82" s="221" t="s">
        <v>87</v>
      </c>
      <c r="U82" s="38" t="s">
        <v>670</v>
      </c>
      <c r="V82" s="121" t="s">
        <v>671</v>
      </c>
      <c r="W82" s="277"/>
      <c r="X82" s="277"/>
      <c r="Y82" s="270"/>
      <c r="Z82" s="270"/>
      <c r="AA82" s="270"/>
      <c r="AB82" s="355"/>
      <c r="AC82" s="277"/>
      <c r="AD82" s="243"/>
      <c r="AE82" s="244"/>
      <c r="AF82" s="38"/>
      <c r="AG82" s="38"/>
      <c r="AH82" s="40"/>
      <c r="AI82" s="40"/>
      <c r="AJ82" s="40"/>
      <c r="AK82" s="76" t="s">
        <v>952</v>
      </c>
      <c r="AL82" s="203"/>
    </row>
    <row r="83" spans="1:55" s="40" customFormat="1" ht="114.75" customHeight="1" thickBot="1" x14ac:dyDescent="0.3">
      <c r="A83" s="346"/>
      <c r="B83" s="349"/>
      <c r="C83" s="277"/>
      <c r="D83" s="277"/>
      <c r="E83" s="294"/>
      <c r="F83" s="388" t="s">
        <v>421</v>
      </c>
      <c r="G83" s="352"/>
      <c r="H83" s="386" t="s">
        <v>313</v>
      </c>
      <c r="I83" s="294"/>
      <c r="J83" s="294"/>
      <c r="K83" s="294"/>
      <c r="L83" s="270"/>
      <c r="M83" s="270"/>
      <c r="N83" s="384"/>
      <c r="O83" s="391"/>
      <c r="P83" s="150" t="s">
        <v>860</v>
      </c>
      <c r="Q83" s="48" t="s">
        <v>262</v>
      </c>
      <c r="R83" s="45" t="s">
        <v>301</v>
      </c>
      <c r="S83" s="58" t="s">
        <v>433</v>
      </c>
      <c r="T83" s="221" t="s">
        <v>87</v>
      </c>
      <c r="U83" s="38" t="s">
        <v>662</v>
      </c>
      <c r="V83" s="150" t="s">
        <v>672</v>
      </c>
      <c r="W83" s="277"/>
      <c r="X83" s="277"/>
      <c r="Y83" s="384"/>
      <c r="Z83" s="384"/>
      <c r="AA83" s="384"/>
      <c r="AB83" s="355"/>
      <c r="AC83" s="277"/>
      <c r="AD83" s="243"/>
      <c r="AE83" s="244"/>
      <c r="AF83" s="38"/>
      <c r="AG83" s="38"/>
      <c r="AK83" s="109" t="s">
        <v>970</v>
      </c>
      <c r="AL83" s="203"/>
      <c r="AM83" s="59"/>
      <c r="AN83" s="59"/>
      <c r="AO83" s="59"/>
      <c r="AP83" s="59"/>
      <c r="AQ83" s="59"/>
      <c r="AR83" s="59"/>
      <c r="AS83" s="59"/>
      <c r="AT83" s="59"/>
      <c r="AU83" s="59"/>
      <c r="AV83" s="59"/>
      <c r="AW83" s="59"/>
      <c r="AX83" s="59"/>
      <c r="AY83" s="59"/>
      <c r="AZ83" s="59"/>
      <c r="BA83" s="59"/>
      <c r="BB83" s="59"/>
      <c r="BC83" s="60"/>
    </row>
    <row r="84" spans="1:55" s="40" customFormat="1" ht="90.75" thickBot="1" x14ac:dyDescent="0.3">
      <c r="A84" s="375"/>
      <c r="B84" s="369"/>
      <c r="C84" s="292"/>
      <c r="D84" s="292"/>
      <c r="E84" s="372"/>
      <c r="F84" s="389"/>
      <c r="G84" s="376"/>
      <c r="H84" s="387"/>
      <c r="I84" s="372"/>
      <c r="J84" s="372"/>
      <c r="K84" s="372"/>
      <c r="L84" s="82"/>
      <c r="M84" s="82"/>
      <c r="N84" s="82"/>
      <c r="O84" s="392"/>
      <c r="P84" s="151" t="s">
        <v>861</v>
      </c>
      <c r="Q84" s="90" t="s">
        <v>262</v>
      </c>
      <c r="R84" s="81" t="s">
        <v>301</v>
      </c>
      <c r="S84" s="106" t="s">
        <v>434</v>
      </c>
      <c r="T84" s="223" t="s">
        <v>87</v>
      </c>
      <c r="U84" s="77" t="s">
        <v>662</v>
      </c>
      <c r="V84" s="151" t="s">
        <v>673</v>
      </c>
      <c r="W84" s="292"/>
      <c r="X84" s="292"/>
      <c r="Y84" s="82"/>
      <c r="Z84" s="82"/>
      <c r="AA84" s="82"/>
      <c r="AB84" s="364"/>
      <c r="AC84" s="292"/>
      <c r="AD84" s="245"/>
      <c r="AE84" s="246"/>
      <c r="AF84" s="77"/>
      <c r="AG84" s="77"/>
      <c r="AH84" s="82"/>
      <c r="AI84" s="82"/>
      <c r="AJ84" s="82"/>
      <c r="AK84" s="76" t="s">
        <v>953</v>
      </c>
      <c r="AL84" s="218"/>
      <c r="AM84" s="59"/>
      <c r="AN84" s="59"/>
      <c r="AO84" s="59"/>
      <c r="AP84" s="59"/>
      <c r="AQ84" s="59"/>
      <c r="AR84" s="59"/>
      <c r="AS84" s="59"/>
      <c r="AT84" s="59"/>
      <c r="AU84" s="59"/>
      <c r="AV84" s="59"/>
      <c r="AW84" s="59"/>
      <c r="AX84" s="59"/>
      <c r="AY84" s="59"/>
      <c r="AZ84" s="59"/>
      <c r="BA84" s="59"/>
      <c r="BB84" s="59"/>
      <c r="BC84" s="60"/>
    </row>
    <row r="85" spans="1:55" ht="118.5" customHeight="1" x14ac:dyDescent="0.25">
      <c r="A85" s="381">
        <v>21</v>
      </c>
      <c r="B85" s="382" t="s">
        <v>23</v>
      </c>
      <c r="C85" s="277"/>
      <c r="D85" s="39" t="s">
        <v>37</v>
      </c>
      <c r="E85" s="279" t="s">
        <v>59</v>
      </c>
      <c r="F85" s="148" t="s">
        <v>461</v>
      </c>
      <c r="G85" s="383" t="s">
        <v>867</v>
      </c>
      <c r="H85" s="126" t="s">
        <v>462</v>
      </c>
      <c r="I85" s="279" t="s">
        <v>69</v>
      </c>
      <c r="J85" s="279" t="s">
        <v>72</v>
      </c>
      <c r="K85" s="279" t="s">
        <v>227</v>
      </c>
      <c r="L85" s="270"/>
      <c r="M85" s="270"/>
      <c r="N85" s="270">
        <f t="shared" ref="N85" si="40">L85*M85</f>
        <v>0</v>
      </c>
      <c r="O85" s="270" t="s">
        <v>78</v>
      </c>
      <c r="P85" s="272" t="s">
        <v>838</v>
      </c>
      <c r="Q85" s="270" t="s">
        <v>262</v>
      </c>
      <c r="R85" s="270" t="s">
        <v>301</v>
      </c>
      <c r="S85" s="277" t="s">
        <v>465</v>
      </c>
      <c r="T85" s="360" t="s">
        <v>89</v>
      </c>
      <c r="U85" s="270" t="s">
        <v>675</v>
      </c>
      <c r="V85" s="272" t="s">
        <v>676</v>
      </c>
      <c r="W85" s="277" t="s">
        <v>72</v>
      </c>
      <c r="X85" s="277" t="s">
        <v>227</v>
      </c>
      <c r="Y85" s="270"/>
      <c r="Z85" s="270"/>
      <c r="AA85" s="270">
        <f t="shared" ref="AA85" si="41">Y85*Z85</f>
        <v>0</v>
      </c>
      <c r="AB85" s="355" t="s">
        <v>78</v>
      </c>
      <c r="AC85" s="277" t="s">
        <v>222</v>
      </c>
      <c r="AD85" s="255" t="s">
        <v>841</v>
      </c>
      <c r="AE85" s="256"/>
      <c r="AF85" s="270" t="s">
        <v>677</v>
      </c>
      <c r="AG85" s="399" t="s">
        <v>678</v>
      </c>
      <c r="AH85" s="270" t="s">
        <v>93</v>
      </c>
      <c r="AI85" s="270" t="s">
        <v>679</v>
      </c>
      <c r="AJ85" s="270" t="s">
        <v>265</v>
      </c>
      <c r="AK85" s="505" t="s">
        <v>936</v>
      </c>
      <c r="AL85" s="505" t="s">
        <v>937</v>
      </c>
    </row>
    <row r="86" spans="1:55" ht="60.75" customHeight="1" x14ac:dyDescent="0.25">
      <c r="A86" s="346"/>
      <c r="B86" s="349"/>
      <c r="C86" s="277"/>
      <c r="D86" s="37" t="s">
        <v>39</v>
      </c>
      <c r="E86" s="294"/>
      <c r="F86" s="119" t="s">
        <v>315</v>
      </c>
      <c r="G86" s="352"/>
      <c r="H86" s="117" t="s">
        <v>423</v>
      </c>
      <c r="I86" s="294"/>
      <c r="J86" s="294"/>
      <c r="K86" s="294"/>
      <c r="L86" s="270"/>
      <c r="M86" s="270"/>
      <c r="N86" s="270"/>
      <c r="O86" s="270"/>
      <c r="P86" s="272"/>
      <c r="Q86" s="270"/>
      <c r="R86" s="270"/>
      <c r="S86" s="277"/>
      <c r="T86" s="360"/>
      <c r="U86" s="270"/>
      <c r="V86" s="272"/>
      <c r="W86" s="277"/>
      <c r="X86" s="277"/>
      <c r="Y86" s="270"/>
      <c r="Z86" s="270"/>
      <c r="AA86" s="270"/>
      <c r="AB86" s="355"/>
      <c r="AC86" s="277"/>
      <c r="AD86" s="255"/>
      <c r="AE86" s="256"/>
      <c r="AF86" s="270"/>
      <c r="AG86" s="399"/>
      <c r="AH86" s="270"/>
      <c r="AI86" s="270"/>
      <c r="AJ86" s="270"/>
      <c r="AK86" s="506"/>
      <c r="AL86" s="506"/>
    </row>
    <row r="87" spans="1:55" ht="52.5" customHeight="1" x14ac:dyDescent="0.25">
      <c r="A87" s="346"/>
      <c r="B87" s="349"/>
      <c r="C87" s="277"/>
      <c r="D87" s="291" t="s">
        <v>38</v>
      </c>
      <c r="E87" s="294"/>
      <c r="F87" s="373" t="s">
        <v>397</v>
      </c>
      <c r="G87" s="352"/>
      <c r="H87" s="117" t="s">
        <v>273</v>
      </c>
      <c r="I87" s="294"/>
      <c r="J87" s="294"/>
      <c r="K87" s="294"/>
      <c r="L87" s="270"/>
      <c r="M87" s="270"/>
      <c r="N87" s="270"/>
      <c r="O87" s="270"/>
      <c r="P87" s="272"/>
      <c r="Q87" s="270"/>
      <c r="R87" s="270"/>
      <c r="S87" s="277"/>
      <c r="T87" s="360"/>
      <c r="U87" s="270"/>
      <c r="V87" s="272"/>
      <c r="W87" s="277"/>
      <c r="X87" s="277"/>
      <c r="Y87" s="270"/>
      <c r="Z87" s="270"/>
      <c r="AA87" s="270"/>
      <c r="AB87" s="355"/>
      <c r="AC87" s="277"/>
      <c r="AD87" s="255"/>
      <c r="AE87" s="256"/>
      <c r="AF87" s="270"/>
      <c r="AG87" s="399"/>
      <c r="AH87" s="270"/>
      <c r="AI87" s="270"/>
      <c r="AJ87" s="270"/>
      <c r="AK87" s="506"/>
      <c r="AL87" s="506"/>
    </row>
    <row r="88" spans="1:55" ht="48" customHeight="1" thickBot="1" x14ac:dyDescent="0.3">
      <c r="A88" s="375"/>
      <c r="B88" s="369"/>
      <c r="C88" s="292"/>
      <c r="D88" s="292"/>
      <c r="E88" s="372"/>
      <c r="F88" s="374"/>
      <c r="G88" s="376"/>
      <c r="H88" s="114" t="s">
        <v>463</v>
      </c>
      <c r="I88" s="372"/>
      <c r="J88" s="372"/>
      <c r="K88" s="372"/>
      <c r="L88" s="312"/>
      <c r="M88" s="312"/>
      <c r="N88" s="312"/>
      <c r="O88" s="312"/>
      <c r="P88" s="342"/>
      <c r="Q88" s="312"/>
      <c r="R88" s="312"/>
      <c r="S88" s="292"/>
      <c r="T88" s="341"/>
      <c r="U88" s="312"/>
      <c r="V88" s="342"/>
      <c r="W88" s="292"/>
      <c r="X88" s="292"/>
      <c r="Y88" s="312"/>
      <c r="Z88" s="312"/>
      <c r="AA88" s="312"/>
      <c r="AB88" s="364"/>
      <c r="AC88" s="292"/>
      <c r="AD88" s="257"/>
      <c r="AE88" s="258"/>
      <c r="AF88" s="312"/>
      <c r="AG88" s="260"/>
      <c r="AH88" s="312"/>
      <c r="AI88" s="312"/>
      <c r="AJ88" s="312"/>
      <c r="AK88" s="507"/>
      <c r="AL88" s="507"/>
    </row>
    <row r="89" spans="1:55" s="61" customFormat="1" ht="115.5" customHeight="1" x14ac:dyDescent="0.25">
      <c r="A89" s="345">
        <v>22</v>
      </c>
      <c r="B89" s="348" t="s">
        <v>35</v>
      </c>
      <c r="C89" s="75" t="s">
        <v>45</v>
      </c>
      <c r="D89" s="75" t="s">
        <v>39</v>
      </c>
      <c r="E89" s="293" t="s">
        <v>59</v>
      </c>
      <c r="F89" s="118" t="s">
        <v>467</v>
      </c>
      <c r="G89" s="351" t="s">
        <v>868</v>
      </c>
      <c r="H89" s="115" t="s">
        <v>468</v>
      </c>
      <c r="I89" s="293" t="s">
        <v>67</v>
      </c>
      <c r="J89" s="348" t="s">
        <v>72</v>
      </c>
      <c r="K89" s="348" t="s">
        <v>228</v>
      </c>
      <c r="L89" s="269"/>
      <c r="M89" s="269"/>
      <c r="N89" s="269">
        <f t="shared" ref="N89" si="42">L89*M89</f>
        <v>0</v>
      </c>
      <c r="O89" s="390" t="s">
        <v>79</v>
      </c>
      <c r="P89" s="271" t="s">
        <v>839</v>
      </c>
      <c r="Q89" s="269" t="s">
        <v>262</v>
      </c>
      <c r="R89" s="269" t="s">
        <v>301</v>
      </c>
      <c r="S89" s="278" t="s">
        <v>470</v>
      </c>
      <c r="T89" s="340" t="s">
        <v>89</v>
      </c>
      <c r="U89" s="269" t="s">
        <v>684</v>
      </c>
      <c r="V89" s="271" t="s">
        <v>685</v>
      </c>
      <c r="W89" s="278" t="s">
        <v>72</v>
      </c>
      <c r="X89" s="278" t="s">
        <v>228</v>
      </c>
      <c r="Y89" s="361"/>
      <c r="Z89" s="361"/>
      <c r="AA89" s="269">
        <f t="shared" ref="AA89" si="43">Y89*Z89</f>
        <v>0</v>
      </c>
      <c r="AB89" s="354" t="s">
        <v>79</v>
      </c>
      <c r="AC89" s="278" t="s">
        <v>222</v>
      </c>
      <c r="AD89" s="253" t="s">
        <v>842</v>
      </c>
      <c r="AE89" s="254"/>
      <c r="AF89" s="482" t="s">
        <v>686</v>
      </c>
      <c r="AG89" s="485"/>
      <c r="AH89" s="288"/>
      <c r="AI89" s="278" t="s">
        <v>687</v>
      </c>
      <c r="AJ89" s="269" t="s">
        <v>265</v>
      </c>
      <c r="AK89" s="271" t="s">
        <v>982</v>
      </c>
      <c r="AL89" s="498"/>
    </row>
    <row r="90" spans="1:55" s="61" customFormat="1" ht="81.75" customHeight="1" x14ac:dyDescent="0.25">
      <c r="A90" s="346"/>
      <c r="B90" s="349"/>
      <c r="C90" s="291" t="s">
        <v>47</v>
      </c>
      <c r="D90" s="37" t="s">
        <v>37</v>
      </c>
      <c r="E90" s="294"/>
      <c r="F90" s="119" t="s">
        <v>471</v>
      </c>
      <c r="G90" s="352"/>
      <c r="H90" s="117" t="s">
        <v>423</v>
      </c>
      <c r="I90" s="294"/>
      <c r="J90" s="349"/>
      <c r="K90" s="349"/>
      <c r="L90" s="270"/>
      <c r="M90" s="270"/>
      <c r="N90" s="270"/>
      <c r="O90" s="391"/>
      <c r="P90" s="272"/>
      <c r="Q90" s="270"/>
      <c r="R90" s="270"/>
      <c r="S90" s="277"/>
      <c r="T90" s="360"/>
      <c r="U90" s="270"/>
      <c r="V90" s="272"/>
      <c r="W90" s="277"/>
      <c r="X90" s="277"/>
      <c r="Y90" s="362"/>
      <c r="Z90" s="362"/>
      <c r="AA90" s="270"/>
      <c r="AB90" s="355"/>
      <c r="AC90" s="277"/>
      <c r="AD90" s="255"/>
      <c r="AE90" s="256"/>
      <c r="AF90" s="483"/>
      <c r="AG90" s="486"/>
      <c r="AH90" s="289"/>
      <c r="AI90" s="277"/>
      <c r="AJ90" s="270"/>
      <c r="AK90" s="399"/>
      <c r="AL90" s="499"/>
    </row>
    <row r="91" spans="1:55" s="61" customFormat="1" ht="29.25" customHeight="1" x14ac:dyDescent="0.25">
      <c r="A91" s="346"/>
      <c r="B91" s="349"/>
      <c r="C91" s="277"/>
      <c r="D91" s="291" t="s">
        <v>38</v>
      </c>
      <c r="E91" s="294"/>
      <c r="F91" s="373" t="s">
        <v>472</v>
      </c>
      <c r="G91" s="352"/>
      <c r="H91" s="121" t="s">
        <v>273</v>
      </c>
      <c r="I91" s="294"/>
      <c r="J91" s="349"/>
      <c r="K91" s="349"/>
      <c r="L91" s="270"/>
      <c r="M91" s="270"/>
      <c r="N91" s="270"/>
      <c r="O91" s="391"/>
      <c r="P91" s="272"/>
      <c r="Q91" s="270"/>
      <c r="R91" s="270"/>
      <c r="S91" s="277"/>
      <c r="T91" s="360"/>
      <c r="U91" s="270"/>
      <c r="V91" s="272"/>
      <c r="W91" s="277"/>
      <c r="X91" s="277"/>
      <c r="Y91" s="362"/>
      <c r="Z91" s="362"/>
      <c r="AA91" s="270"/>
      <c r="AB91" s="355"/>
      <c r="AC91" s="277"/>
      <c r="AD91" s="255"/>
      <c r="AE91" s="256"/>
      <c r="AF91" s="483"/>
      <c r="AG91" s="486"/>
      <c r="AH91" s="289"/>
      <c r="AI91" s="277"/>
      <c r="AJ91" s="270"/>
      <c r="AK91" s="399"/>
      <c r="AL91" s="499"/>
    </row>
    <row r="92" spans="1:55" s="61" customFormat="1" ht="15.75" thickBot="1" x14ac:dyDescent="0.3">
      <c r="A92" s="375"/>
      <c r="B92" s="369"/>
      <c r="C92" s="292"/>
      <c r="D92" s="292"/>
      <c r="E92" s="372"/>
      <c r="F92" s="374"/>
      <c r="G92" s="376"/>
      <c r="H92" s="114" t="s">
        <v>463</v>
      </c>
      <c r="I92" s="372"/>
      <c r="J92" s="369"/>
      <c r="K92" s="369"/>
      <c r="L92" s="312"/>
      <c r="M92" s="312"/>
      <c r="N92" s="312"/>
      <c r="O92" s="392"/>
      <c r="P92" s="342"/>
      <c r="Q92" s="312"/>
      <c r="R92" s="312"/>
      <c r="S92" s="292"/>
      <c r="T92" s="341"/>
      <c r="U92" s="312"/>
      <c r="V92" s="342"/>
      <c r="W92" s="292"/>
      <c r="X92" s="292"/>
      <c r="Y92" s="363"/>
      <c r="Z92" s="363"/>
      <c r="AA92" s="312"/>
      <c r="AB92" s="364"/>
      <c r="AC92" s="292"/>
      <c r="AD92" s="257"/>
      <c r="AE92" s="258"/>
      <c r="AF92" s="484"/>
      <c r="AG92" s="487"/>
      <c r="AH92" s="290"/>
      <c r="AI92" s="292"/>
      <c r="AJ92" s="312"/>
      <c r="AK92" s="260"/>
      <c r="AL92" s="500"/>
    </row>
    <row r="93" spans="1:55" s="61" customFormat="1" ht="139.5" customHeight="1" x14ac:dyDescent="0.25">
      <c r="A93" s="345">
        <v>23</v>
      </c>
      <c r="B93" s="348" t="s">
        <v>35</v>
      </c>
      <c r="C93" s="278" t="s">
        <v>45</v>
      </c>
      <c r="D93" s="75" t="s">
        <v>39</v>
      </c>
      <c r="E93" s="293" t="s">
        <v>59</v>
      </c>
      <c r="F93" s="377" t="s">
        <v>270</v>
      </c>
      <c r="G93" s="351" t="s">
        <v>869</v>
      </c>
      <c r="H93" s="115" t="s">
        <v>468</v>
      </c>
      <c r="I93" s="293" t="s">
        <v>67</v>
      </c>
      <c r="J93" s="293" t="s">
        <v>72</v>
      </c>
      <c r="K93" s="293" t="s">
        <v>228</v>
      </c>
      <c r="L93" s="269"/>
      <c r="M93" s="269"/>
      <c r="N93" s="269">
        <f t="shared" ref="N93" si="44">L93*M93</f>
        <v>0</v>
      </c>
      <c r="O93" s="269" t="s">
        <v>79</v>
      </c>
      <c r="P93" s="271" t="s">
        <v>840</v>
      </c>
      <c r="Q93" s="269" t="s">
        <v>262</v>
      </c>
      <c r="R93" s="269" t="s">
        <v>301</v>
      </c>
      <c r="S93" s="278" t="s">
        <v>474</v>
      </c>
      <c r="T93" s="340" t="s">
        <v>89</v>
      </c>
      <c r="U93" s="269" t="s">
        <v>684</v>
      </c>
      <c r="V93" s="271" t="s">
        <v>688</v>
      </c>
      <c r="W93" s="278" t="s">
        <v>72</v>
      </c>
      <c r="X93" s="278" t="s">
        <v>228</v>
      </c>
      <c r="Y93" s="361"/>
      <c r="Z93" s="361"/>
      <c r="AA93" s="269">
        <f t="shared" ref="AA93" si="45">Y93*Z93</f>
        <v>0</v>
      </c>
      <c r="AB93" s="354" t="s">
        <v>79</v>
      </c>
      <c r="AC93" s="278" t="s">
        <v>222</v>
      </c>
      <c r="AD93" s="253" t="s">
        <v>843</v>
      </c>
      <c r="AE93" s="254"/>
      <c r="AF93" s="482" t="s">
        <v>686</v>
      </c>
      <c r="AG93" s="485"/>
      <c r="AH93" s="488"/>
      <c r="AI93" s="269" t="s">
        <v>689</v>
      </c>
      <c r="AJ93" s="278" t="s">
        <v>265</v>
      </c>
      <c r="AK93" s="271" t="s">
        <v>983</v>
      </c>
      <c r="AL93" s="498"/>
    </row>
    <row r="94" spans="1:55" s="61" customFormat="1" ht="81.75" customHeight="1" x14ac:dyDescent="0.25">
      <c r="A94" s="346"/>
      <c r="B94" s="349"/>
      <c r="C94" s="277"/>
      <c r="D94" s="291" t="s">
        <v>38</v>
      </c>
      <c r="E94" s="294"/>
      <c r="F94" s="378"/>
      <c r="G94" s="352"/>
      <c r="H94" s="117" t="s">
        <v>423</v>
      </c>
      <c r="I94" s="294"/>
      <c r="J94" s="294"/>
      <c r="K94" s="294"/>
      <c r="L94" s="270"/>
      <c r="M94" s="270"/>
      <c r="N94" s="270"/>
      <c r="O94" s="270"/>
      <c r="P94" s="272"/>
      <c r="Q94" s="270"/>
      <c r="R94" s="270"/>
      <c r="S94" s="277"/>
      <c r="T94" s="360"/>
      <c r="U94" s="270"/>
      <c r="V94" s="272"/>
      <c r="W94" s="277"/>
      <c r="X94" s="277"/>
      <c r="Y94" s="362"/>
      <c r="Z94" s="362"/>
      <c r="AA94" s="270"/>
      <c r="AB94" s="355"/>
      <c r="AC94" s="277"/>
      <c r="AD94" s="255"/>
      <c r="AE94" s="256"/>
      <c r="AF94" s="483"/>
      <c r="AG94" s="486"/>
      <c r="AH94" s="489"/>
      <c r="AI94" s="270"/>
      <c r="AJ94" s="277"/>
      <c r="AK94" s="399"/>
      <c r="AL94" s="499"/>
    </row>
    <row r="95" spans="1:55" s="61" customFormat="1" ht="29.25" customHeight="1" x14ac:dyDescent="0.25">
      <c r="A95" s="346"/>
      <c r="B95" s="349"/>
      <c r="C95" s="277"/>
      <c r="D95" s="277"/>
      <c r="E95" s="294"/>
      <c r="F95" s="373" t="s">
        <v>472</v>
      </c>
      <c r="G95" s="352"/>
      <c r="H95" s="121" t="s">
        <v>273</v>
      </c>
      <c r="I95" s="294"/>
      <c r="J95" s="294"/>
      <c r="K95" s="294"/>
      <c r="L95" s="270"/>
      <c r="M95" s="270"/>
      <c r="N95" s="270"/>
      <c r="O95" s="270"/>
      <c r="P95" s="272"/>
      <c r="Q95" s="270"/>
      <c r="R95" s="270"/>
      <c r="S95" s="277"/>
      <c r="T95" s="360"/>
      <c r="U95" s="270"/>
      <c r="V95" s="272"/>
      <c r="W95" s="277"/>
      <c r="X95" s="277"/>
      <c r="Y95" s="362"/>
      <c r="Z95" s="362"/>
      <c r="AA95" s="270"/>
      <c r="AB95" s="355"/>
      <c r="AC95" s="277"/>
      <c r="AD95" s="255"/>
      <c r="AE95" s="256"/>
      <c r="AF95" s="483"/>
      <c r="AG95" s="486"/>
      <c r="AH95" s="489"/>
      <c r="AI95" s="270"/>
      <c r="AJ95" s="277"/>
      <c r="AK95" s="399"/>
      <c r="AL95" s="499"/>
    </row>
    <row r="96" spans="1:55" s="61" customFormat="1" ht="15.75" thickBot="1" x14ac:dyDescent="0.3">
      <c r="A96" s="375"/>
      <c r="B96" s="369"/>
      <c r="C96" s="292"/>
      <c r="D96" s="292"/>
      <c r="E96" s="372"/>
      <c r="F96" s="374"/>
      <c r="G96" s="376"/>
      <c r="H96" s="114" t="s">
        <v>463</v>
      </c>
      <c r="I96" s="372"/>
      <c r="J96" s="372"/>
      <c r="K96" s="372"/>
      <c r="L96" s="312"/>
      <c r="M96" s="312"/>
      <c r="N96" s="312"/>
      <c r="O96" s="312"/>
      <c r="P96" s="342"/>
      <c r="Q96" s="312"/>
      <c r="R96" s="312"/>
      <c r="S96" s="292"/>
      <c r="T96" s="341"/>
      <c r="U96" s="312"/>
      <c r="V96" s="342"/>
      <c r="W96" s="292"/>
      <c r="X96" s="292"/>
      <c r="Y96" s="363"/>
      <c r="Z96" s="363"/>
      <c r="AA96" s="312"/>
      <c r="AB96" s="364"/>
      <c r="AC96" s="292"/>
      <c r="AD96" s="257"/>
      <c r="AE96" s="258"/>
      <c r="AF96" s="484"/>
      <c r="AG96" s="487"/>
      <c r="AH96" s="490"/>
      <c r="AI96" s="312"/>
      <c r="AJ96" s="292"/>
      <c r="AK96" s="260"/>
      <c r="AL96" s="500"/>
    </row>
    <row r="97" spans="1:55" s="61" customFormat="1" ht="230.25" customHeight="1" x14ac:dyDescent="0.25">
      <c r="A97" s="345">
        <v>24</v>
      </c>
      <c r="B97" s="348" t="s">
        <v>31</v>
      </c>
      <c r="C97" s="278" t="s">
        <v>47</v>
      </c>
      <c r="D97" s="278" t="s">
        <v>37</v>
      </c>
      <c r="E97" s="293" t="s">
        <v>59</v>
      </c>
      <c r="F97" s="116" t="s">
        <v>477</v>
      </c>
      <c r="G97" s="351" t="s">
        <v>870</v>
      </c>
      <c r="H97" s="115" t="s">
        <v>272</v>
      </c>
      <c r="I97" s="293" t="s">
        <v>69</v>
      </c>
      <c r="J97" s="293" t="s">
        <v>72</v>
      </c>
      <c r="K97" s="293" t="s">
        <v>228</v>
      </c>
      <c r="L97" s="269"/>
      <c r="M97" s="269"/>
      <c r="N97" s="269">
        <f t="shared" ref="N97" si="46">L97*M97</f>
        <v>0</v>
      </c>
      <c r="O97" s="269" t="s">
        <v>79</v>
      </c>
      <c r="P97" s="116" t="s">
        <v>844</v>
      </c>
      <c r="Q97" s="107" t="s">
        <v>262</v>
      </c>
      <c r="R97" s="108" t="s">
        <v>479</v>
      </c>
      <c r="S97" s="92" t="s">
        <v>480</v>
      </c>
      <c r="T97" s="224" t="s">
        <v>87</v>
      </c>
      <c r="U97" s="83" t="s">
        <v>277</v>
      </c>
      <c r="V97" s="115" t="s">
        <v>692</v>
      </c>
      <c r="W97" s="278" t="s">
        <v>72</v>
      </c>
      <c r="X97" s="278" t="s">
        <v>228</v>
      </c>
      <c r="Y97" s="361"/>
      <c r="Z97" s="361"/>
      <c r="AA97" s="269">
        <f t="shared" ref="AA97" si="47">Y97*Z97</f>
        <v>0</v>
      </c>
      <c r="AB97" s="354" t="s">
        <v>79</v>
      </c>
      <c r="AC97" s="278" t="s">
        <v>222</v>
      </c>
      <c r="AD97" s="247" t="s">
        <v>848</v>
      </c>
      <c r="AE97" s="248"/>
      <c r="AF97" s="76" t="s">
        <v>695</v>
      </c>
      <c r="AG97" s="76" t="s">
        <v>696</v>
      </c>
      <c r="AH97" s="76" t="s">
        <v>93</v>
      </c>
      <c r="AI97" s="76" t="s">
        <v>697</v>
      </c>
      <c r="AJ97" s="109" t="s">
        <v>483</v>
      </c>
      <c r="AK97" s="115" t="s">
        <v>915</v>
      </c>
      <c r="AL97" s="209" t="s">
        <v>903</v>
      </c>
    </row>
    <row r="98" spans="1:55" s="61" customFormat="1" ht="81.75" customHeight="1" x14ac:dyDescent="0.25">
      <c r="A98" s="346"/>
      <c r="B98" s="349"/>
      <c r="C98" s="277"/>
      <c r="D98" s="277"/>
      <c r="E98" s="294"/>
      <c r="F98" s="124" t="s">
        <v>478</v>
      </c>
      <c r="G98" s="352"/>
      <c r="H98" s="137" t="s">
        <v>273</v>
      </c>
      <c r="I98" s="294"/>
      <c r="J98" s="294"/>
      <c r="K98" s="294"/>
      <c r="L98" s="270"/>
      <c r="M98" s="270"/>
      <c r="N98" s="270"/>
      <c r="O98" s="270"/>
      <c r="P98" s="356" t="s">
        <v>845</v>
      </c>
      <c r="Q98" s="476" t="s">
        <v>262</v>
      </c>
      <c r="R98" s="478" t="s">
        <v>481</v>
      </c>
      <c r="S98" s="368" t="s">
        <v>482</v>
      </c>
      <c r="T98" s="368" t="s">
        <v>89</v>
      </c>
      <c r="U98" s="311" t="s">
        <v>693</v>
      </c>
      <c r="V98" s="259" t="s">
        <v>694</v>
      </c>
      <c r="W98" s="277"/>
      <c r="X98" s="277"/>
      <c r="Y98" s="362"/>
      <c r="Z98" s="362"/>
      <c r="AA98" s="270"/>
      <c r="AB98" s="355"/>
      <c r="AC98" s="277"/>
      <c r="AD98" s="249"/>
      <c r="AE98" s="250"/>
      <c r="AF98" s="277"/>
      <c r="AG98" s="277"/>
      <c r="AH98" s="277"/>
      <c r="AI98" s="277"/>
      <c r="AJ98" s="480" t="s">
        <v>285</v>
      </c>
      <c r="AK98" s="259" t="s">
        <v>904</v>
      </c>
      <c r="AL98" s="261" t="s">
        <v>903</v>
      </c>
    </row>
    <row r="99" spans="1:55" s="61" customFormat="1" ht="84" customHeight="1" thickBot="1" x14ac:dyDescent="0.3">
      <c r="A99" s="375"/>
      <c r="B99" s="369"/>
      <c r="C99" s="292"/>
      <c r="D99" s="292"/>
      <c r="E99" s="372"/>
      <c r="F99" s="151" t="s">
        <v>282</v>
      </c>
      <c r="G99" s="376"/>
      <c r="H99" s="151" t="s">
        <v>274</v>
      </c>
      <c r="I99" s="372"/>
      <c r="J99" s="372"/>
      <c r="K99" s="372"/>
      <c r="L99" s="312"/>
      <c r="M99" s="312"/>
      <c r="N99" s="312"/>
      <c r="O99" s="312"/>
      <c r="P99" s="461"/>
      <c r="Q99" s="477"/>
      <c r="R99" s="479"/>
      <c r="S99" s="341"/>
      <c r="T99" s="341"/>
      <c r="U99" s="312"/>
      <c r="V99" s="342"/>
      <c r="W99" s="292"/>
      <c r="X99" s="292"/>
      <c r="Y99" s="363"/>
      <c r="Z99" s="363"/>
      <c r="AA99" s="312"/>
      <c r="AB99" s="364"/>
      <c r="AC99" s="292"/>
      <c r="AD99" s="251"/>
      <c r="AE99" s="252"/>
      <c r="AF99" s="292"/>
      <c r="AG99" s="292"/>
      <c r="AH99" s="292"/>
      <c r="AI99" s="292"/>
      <c r="AJ99" s="481"/>
      <c r="AK99" s="260"/>
      <c r="AL99" s="262"/>
    </row>
    <row r="100" spans="1:55" s="61" customFormat="1" ht="139.5" customHeight="1" x14ac:dyDescent="0.25">
      <c r="A100" s="345">
        <v>25</v>
      </c>
      <c r="B100" s="348" t="s">
        <v>31</v>
      </c>
      <c r="C100" s="75" t="s">
        <v>47</v>
      </c>
      <c r="D100" s="75" t="s">
        <v>39</v>
      </c>
      <c r="E100" s="293" t="s">
        <v>59</v>
      </c>
      <c r="F100" s="118" t="s">
        <v>484</v>
      </c>
      <c r="G100" s="351" t="s">
        <v>871</v>
      </c>
      <c r="H100" s="115" t="s">
        <v>272</v>
      </c>
      <c r="I100" s="293" t="s">
        <v>67</v>
      </c>
      <c r="J100" s="293" t="s">
        <v>72</v>
      </c>
      <c r="K100" s="293" t="s">
        <v>228</v>
      </c>
      <c r="L100" s="269"/>
      <c r="M100" s="269"/>
      <c r="N100" s="269">
        <f t="shared" ref="N100" si="48">L100*M100</f>
        <v>0</v>
      </c>
      <c r="O100" s="269" t="s">
        <v>79</v>
      </c>
      <c r="P100" s="271" t="s">
        <v>846</v>
      </c>
      <c r="Q100" s="269" t="s">
        <v>262</v>
      </c>
      <c r="R100" s="269" t="s">
        <v>329</v>
      </c>
      <c r="S100" s="358" t="s">
        <v>487</v>
      </c>
      <c r="T100" s="340" t="s">
        <v>87</v>
      </c>
      <c r="U100" s="269" t="s">
        <v>698</v>
      </c>
      <c r="V100" s="271" t="s">
        <v>746</v>
      </c>
      <c r="W100" s="278" t="s">
        <v>72</v>
      </c>
      <c r="X100" s="278" t="s">
        <v>228</v>
      </c>
      <c r="Y100" s="361"/>
      <c r="Z100" s="361"/>
      <c r="AA100" s="269">
        <f t="shared" ref="AA100" si="49">Y100*Z100</f>
        <v>0</v>
      </c>
      <c r="AB100" s="354" t="s">
        <v>79</v>
      </c>
      <c r="AC100" s="278" t="s">
        <v>222</v>
      </c>
      <c r="AD100" s="265" t="s">
        <v>847</v>
      </c>
      <c r="AE100" s="266"/>
      <c r="AF100" s="269" t="s">
        <v>699</v>
      </c>
      <c r="AG100" s="271" t="s">
        <v>747</v>
      </c>
      <c r="AH100" s="269"/>
      <c r="AI100" s="273" t="s">
        <v>700</v>
      </c>
      <c r="AJ100" s="273" t="s">
        <v>280</v>
      </c>
      <c r="AK100" s="271" t="s">
        <v>916</v>
      </c>
      <c r="AL100" s="497" t="s">
        <v>905</v>
      </c>
    </row>
    <row r="101" spans="1:55" s="61" customFormat="1" ht="81.75" customHeight="1" thickBot="1" x14ac:dyDescent="0.3">
      <c r="A101" s="347"/>
      <c r="B101" s="350"/>
      <c r="C101" s="37"/>
      <c r="D101" s="37"/>
      <c r="E101" s="291"/>
      <c r="F101" s="145" t="s">
        <v>485</v>
      </c>
      <c r="G101" s="353"/>
      <c r="H101" s="122" t="s">
        <v>486</v>
      </c>
      <c r="I101" s="291"/>
      <c r="J101" s="291"/>
      <c r="K101" s="291"/>
      <c r="L101" s="270"/>
      <c r="M101" s="270"/>
      <c r="N101" s="270"/>
      <c r="O101" s="270"/>
      <c r="P101" s="272"/>
      <c r="Q101" s="270"/>
      <c r="R101" s="270"/>
      <c r="S101" s="359"/>
      <c r="T101" s="360"/>
      <c r="U101" s="270"/>
      <c r="V101" s="272"/>
      <c r="W101" s="277"/>
      <c r="X101" s="277"/>
      <c r="Y101" s="362"/>
      <c r="Z101" s="362"/>
      <c r="AA101" s="270"/>
      <c r="AB101" s="355"/>
      <c r="AC101" s="277"/>
      <c r="AD101" s="267"/>
      <c r="AE101" s="268"/>
      <c r="AF101" s="270"/>
      <c r="AG101" s="272"/>
      <c r="AH101" s="270"/>
      <c r="AI101" s="274"/>
      <c r="AJ101" s="274"/>
      <c r="AK101" s="260"/>
      <c r="AL101" s="261"/>
    </row>
    <row r="102" spans="1:55" s="61" customFormat="1" ht="177" customHeight="1" x14ac:dyDescent="0.25">
      <c r="A102" s="345">
        <v>26</v>
      </c>
      <c r="B102" s="348" t="s">
        <v>31</v>
      </c>
      <c r="C102" s="75" t="s">
        <v>47</v>
      </c>
      <c r="D102" s="75" t="s">
        <v>37</v>
      </c>
      <c r="E102" s="293" t="s">
        <v>59</v>
      </c>
      <c r="F102" s="116" t="s">
        <v>488</v>
      </c>
      <c r="G102" s="351" t="s">
        <v>872</v>
      </c>
      <c r="H102" s="115" t="s">
        <v>272</v>
      </c>
      <c r="I102" s="293" t="s">
        <v>67</v>
      </c>
      <c r="J102" s="293" t="s">
        <v>72</v>
      </c>
      <c r="K102" s="293" t="s">
        <v>228</v>
      </c>
      <c r="L102" s="269"/>
      <c r="M102" s="269"/>
      <c r="N102" s="269">
        <f t="shared" ref="N102" si="50">L102*M102</f>
        <v>0</v>
      </c>
      <c r="O102" s="269" t="s">
        <v>79</v>
      </c>
      <c r="P102" s="116" t="s">
        <v>873</v>
      </c>
      <c r="Q102" s="83" t="s">
        <v>262</v>
      </c>
      <c r="R102" s="91" t="s">
        <v>496</v>
      </c>
      <c r="S102" s="91" t="s">
        <v>497</v>
      </c>
      <c r="T102" s="224" t="s">
        <v>87</v>
      </c>
      <c r="U102" s="111">
        <v>44435</v>
      </c>
      <c r="V102" s="131" t="s">
        <v>701</v>
      </c>
      <c r="W102" s="278" t="s">
        <v>72</v>
      </c>
      <c r="X102" s="278" t="s">
        <v>228</v>
      </c>
      <c r="Y102" s="361"/>
      <c r="Z102" s="361"/>
      <c r="AA102" s="269">
        <f t="shared" ref="AA102" si="51">Y102*Z102</f>
        <v>0</v>
      </c>
      <c r="AB102" s="354" t="s">
        <v>79</v>
      </c>
      <c r="AC102" s="278" t="s">
        <v>222</v>
      </c>
      <c r="AD102" s="263" t="s">
        <v>849</v>
      </c>
      <c r="AE102" s="263"/>
      <c r="AF102" s="188">
        <v>44435</v>
      </c>
      <c r="AG102" s="76" t="s">
        <v>707</v>
      </c>
      <c r="AH102" s="84" t="s">
        <v>93</v>
      </c>
      <c r="AI102" s="101" t="s">
        <v>708</v>
      </c>
      <c r="AJ102" s="112" t="s">
        <v>501</v>
      </c>
      <c r="AK102" s="115" t="s">
        <v>917</v>
      </c>
      <c r="AL102" s="209" t="s">
        <v>906</v>
      </c>
    </row>
    <row r="103" spans="1:55" s="61" customFormat="1" ht="250.5" customHeight="1" x14ac:dyDescent="0.25">
      <c r="A103" s="346"/>
      <c r="B103" s="349"/>
      <c r="C103" s="291" t="s">
        <v>43</v>
      </c>
      <c r="D103" s="291" t="s">
        <v>38</v>
      </c>
      <c r="E103" s="294"/>
      <c r="F103" s="356" t="s">
        <v>489</v>
      </c>
      <c r="G103" s="352"/>
      <c r="H103" s="137" t="s">
        <v>273</v>
      </c>
      <c r="I103" s="294"/>
      <c r="J103" s="294"/>
      <c r="K103" s="294"/>
      <c r="L103" s="270"/>
      <c r="M103" s="270"/>
      <c r="N103" s="270"/>
      <c r="O103" s="270"/>
      <c r="P103" s="141" t="s">
        <v>874</v>
      </c>
      <c r="Q103" s="48" t="s">
        <v>262</v>
      </c>
      <c r="R103" s="45" t="s">
        <v>498</v>
      </c>
      <c r="S103" s="58" t="s">
        <v>499</v>
      </c>
      <c r="T103" s="226" t="s">
        <v>89</v>
      </c>
      <c r="U103" s="33" t="s">
        <v>702</v>
      </c>
      <c r="V103" s="150" t="s">
        <v>703</v>
      </c>
      <c r="W103" s="277"/>
      <c r="X103" s="277"/>
      <c r="Y103" s="362"/>
      <c r="Z103" s="362"/>
      <c r="AA103" s="270"/>
      <c r="AB103" s="355"/>
      <c r="AC103" s="277"/>
      <c r="AD103" s="239"/>
      <c r="AE103" s="239"/>
      <c r="AF103" s="186"/>
      <c r="AG103" s="38"/>
      <c r="AH103" s="40"/>
      <c r="AI103" s="167"/>
      <c r="AJ103" s="187" t="s">
        <v>502</v>
      </c>
      <c r="AK103" s="200" t="s">
        <v>918</v>
      </c>
      <c r="AL103" s="210" t="s">
        <v>907</v>
      </c>
    </row>
    <row r="104" spans="1:55" s="61" customFormat="1" ht="90" x14ac:dyDescent="0.25">
      <c r="A104" s="346"/>
      <c r="B104" s="349"/>
      <c r="C104" s="277"/>
      <c r="D104" s="277"/>
      <c r="E104" s="294"/>
      <c r="F104" s="357"/>
      <c r="G104" s="352"/>
      <c r="H104" s="150" t="s">
        <v>491</v>
      </c>
      <c r="I104" s="294"/>
      <c r="J104" s="294"/>
      <c r="K104" s="294"/>
      <c r="L104" s="270"/>
      <c r="M104" s="270"/>
      <c r="N104" s="270"/>
      <c r="O104" s="270"/>
      <c r="P104" s="124" t="s">
        <v>875</v>
      </c>
      <c r="Q104" s="33" t="s">
        <v>262</v>
      </c>
      <c r="R104" s="45" t="s">
        <v>498</v>
      </c>
      <c r="S104" s="58" t="s">
        <v>499</v>
      </c>
      <c r="T104" s="226" t="s">
        <v>89</v>
      </c>
      <c r="U104" s="65">
        <v>44439</v>
      </c>
      <c r="V104" s="150" t="s">
        <v>704</v>
      </c>
      <c r="W104" s="277"/>
      <c r="X104" s="277"/>
      <c r="Y104" s="362"/>
      <c r="Z104" s="362"/>
      <c r="AA104" s="270"/>
      <c r="AB104" s="355"/>
      <c r="AC104" s="277"/>
      <c r="AD104" s="239"/>
      <c r="AE104" s="239"/>
      <c r="AF104" s="186"/>
      <c r="AG104" s="38"/>
      <c r="AH104" s="40"/>
      <c r="AI104" s="167"/>
      <c r="AJ104" s="187"/>
      <c r="AK104" s="200" t="s">
        <v>919</v>
      </c>
      <c r="AL104" s="210" t="s">
        <v>908</v>
      </c>
    </row>
    <row r="105" spans="1:55" s="61" customFormat="1" ht="105.75" thickBot="1" x14ac:dyDescent="0.3">
      <c r="A105" s="347"/>
      <c r="B105" s="350"/>
      <c r="C105" s="277"/>
      <c r="D105" s="277"/>
      <c r="E105" s="291"/>
      <c r="F105" s="122" t="s">
        <v>490</v>
      </c>
      <c r="G105" s="353"/>
      <c r="H105" s="121"/>
      <c r="I105" s="291"/>
      <c r="J105" s="291"/>
      <c r="K105" s="291"/>
      <c r="L105" s="270"/>
      <c r="M105" s="270"/>
      <c r="N105" s="270"/>
      <c r="O105" s="270"/>
      <c r="P105" s="122" t="s">
        <v>876</v>
      </c>
      <c r="Q105" s="34" t="s">
        <v>262</v>
      </c>
      <c r="R105" s="193" t="s">
        <v>500</v>
      </c>
      <c r="S105" s="37" t="s">
        <v>497</v>
      </c>
      <c r="T105" s="221" t="s">
        <v>89</v>
      </c>
      <c r="U105" s="34" t="s">
        <v>705</v>
      </c>
      <c r="V105" s="135" t="s">
        <v>706</v>
      </c>
      <c r="W105" s="277"/>
      <c r="X105" s="277"/>
      <c r="Y105" s="362"/>
      <c r="Z105" s="362"/>
      <c r="AA105" s="270"/>
      <c r="AB105" s="355"/>
      <c r="AC105" s="277"/>
      <c r="AD105" s="264"/>
      <c r="AE105" s="264"/>
      <c r="AF105" s="190"/>
      <c r="AG105" s="171"/>
      <c r="AH105" s="165"/>
      <c r="AI105" s="163"/>
      <c r="AJ105" s="191"/>
      <c r="AK105" s="201" t="s">
        <v>920</v>
      </c>
      <c r="AL105" s="211" t="s">
        <v>909</v>
      </c>
    </row>
    <row r="106" spans="1:55" s="61" customFormat="1" ht="202.5" customHeight="1" x14ac:dyDescent="0.25">
      <c r="A106" s="345">
        <v>29</v>
      </c>
      <c r="B106" s="293" t="s">
        <v>547</v>
      </c>
      <c r="C106" s="75" t="s">
        <v>47</v>
      </c>
      <c r="D106" s="75" t="s">
        <v>37</v>
      </c>
      <c r="E106" s="293" t="s">
        <v>61</v>
      </c>
      <c r="F106" s="115" t="s">
        <v>525</v>
      </c>
      <c r="G106" s="449" t="s">
        <v>877</v>
      </c>
      <c r="H106" s="115" t="s">
        <v>273</v>
      </c>
      <c r="I106" s="293" t="s">
        <v>69</v>
      </c>
      <c r="J106" s="293" t="s">
        <v>73</v>
      </c>
      <c r="K106" s="293" t="s">
        <v>229</v>
      </c>
      <c r="L106" s="269"/>
      <c r="M106" s="269"/>
      <c r="N106" s="269">
        <f t="shared" ref="N106" si="52">L106*M106</f>
        <v>0</v>
      </c>
      <c r="O106" s="269" t="s">
        <v>80</v>
      </c>
      <c r="P106" s="115" t="s">
        <v>879</v>
      </c>
      <c r="Q106" s="83" t="s">
        <v>256</v>
      </c>
      <c r="R106" s="83" t="s">
        <v>528</v>
      </c>
      <c r="S106" s="91" t="s">
        <v>529</v>
      </c>
      <c r="T106" s="224" t="s">
        <v>89</v>
      </c>
      <c r="U106" s="95"/>
      <c r="V106" s="130" t="s">
        <v>631</v>
      </c>
      <c r="W106" s="278" t="s">
        <v>72</v>
      </c>
      <c r="X106" s="278" t="s">
        <v>229</v>
      </c>
      <c r="Y106" s="361"/>
      <c r="Z106" s="361"/>
      <c r="AA106" s="269">
        <f t="shared" ref="AA106" si="53">Y106*Z106</f>
        <v>0</v>
      </c>
      <c r="AB106" s="354" t="s">
        <v>80</v>
      </c>
      <c r="AC106" s="278" t="s">
        <v>222</v>
      </c>
      <c r="AD106" s="263" t="s">
        <v>885</v>
      </c>
      <c r="AE106" s="263"/>
      <c r="AF106" s="194">
        <v>44438</v>
      </c>
      <c r="AG106" s="195" t="s">
        <v>632</v>
      </c>
      <c r="AH106" s="183" t="s">
        <v>633</v>
      </c>
      <c r="AI106" s="101" t="s">
        <v>634</v>
      </c>
      <c r="AJ106" s="76" t="s">
        <v>534</v>
      </c>
      <c r="AK106" s="76" t="s">
        <v>971</v>
      </c>
      <c r="AL106" s="208" t="s">
        <v>900</v>
      </c>
    </row>
    <row r="107" spans="1:55" s="61" customFormat="1" ht="108" customHeight="1" x14ac:dyDescent="0.25">
      <c r="A107" s="346"/>
      <c r="B107" s="294"/>
      <c r="C107" s="37"/>
      <c r="D107" s="37"/>
      <c r="E107" s="294"/>
      <c r="F107" s="150" t="s">
        <v>524</v>
      </c>
      <c r="G107" s="450"/>
      <c r="H107" s="150" t="s">
        <v>526</v>
      </c>
      <c r="I107" s="294"/>
      <c r="J107" s="294"/>
      <c r="K107" s="294"/>
      <c r="L107" s="270"/>
      <c r="M107" s="270"/>
      <c r="N107" s="270"/>
      <c r="O107" s="270"/>
      <c r="P107" s="150" t="s">
        <v>878</v>
      </c>
      <c r="Q107" s="33" t="s">
        <v>256</v>
      </c>
      <c r="R107" s="33" t="s">
        <v>528</v>
      </c>
      <c r="S107" s="58" t="s">
        <v>530</v>
      </c>
      <c r="T107" s="225" t="s">
        <v>89</v>
      </c>
      <c r="U107" s="62"/>
      <c r="V107" s="138" t="s">
        <v>631</v>
      </c>
      <c r="W107" s="277"/>
      <c r="X107" s="277"/>
      <c r="Y107" s="362"/>
      <c r="Z107" s="362"/>
      <c r="AA107" s="270"/>
      <c r="AB107" s="355"/>
      <c r="AC107" s="277"/>
      <c r="AD107" s="239"/>
      <c r="AE107" s="239"/>
      <c r="AF107" s="161"/>
      <c r="AG107" s="192"/>
      <c r="AH107" s="162"/>
      <c r="AI107" s="167"/>
      <c r="AJ107" s="38"/>
      <c r="AK107" s="40"/>
      <c r="AL107" s="189"/>
    </row>
    <row r="108" spans="1:55" s="61" customFormat="1" ht="85.5" customHeight="1" x14ac:dyDescent="0.25">
      <c r="A108" s="346"/>
      <c r="B108" s="294"/>
      <c r="C108" s="37"/>
      <c r="D108" s="37"/>
      <c r="E108" s="294"/>
      <c r="F108" s="150"/>
      <c r="G108" s="450"/>
      <c r="H108" s="150" t="s">
        <v>527</v>
      </c>
      <c r="I108" s="294"/>
      <c r="J108" s="294"/>
      <c r="K108" s="294"/>
      <c r="L108" s="270"/>
      <c r="M108" s="270"/>
      <c r="N108" s="270"/>
      <c r="O108" s="270"/>
      <c r="P108" s="150" t="s">
        <v>880</v>
      </c>
      <c r="Q108" s="33" t="s">
        <v>204</v>
      </c>
      <c r="R108" s="33" t="s">
        <v>528</v>
      </c>
      <c r="S108" s="58" t="s">
        <v>531</v>
      </c>
      <c r="T108" s="225" t="s">
        <v>89</v>
      </c>
      <c r="U108" s="62"/>
      <c r="V108" s="138" t="s">
        <v>631</v>
      </c>
      <c r="W108" s="277"/>
      <c r="X108" s="277"/>
      <c r="Y108" s="362"/>
      <c r="Z108" s="362"/>
      <c r="AA108" s="270"/>
      <c r="AB108" s="355"/>
      <c r="AC108" s="277"/>
      <c r="AD108" s="239"/>
      <c r="AE108" s="239"/>
      <c r="AF108" s="161"/>
      <c r="AG108" s="192"/>
      <c r="AH108" s="162"/>
      <c r="AI108" s="167"/>
      <c r="AJ108" s="38"/>
      <c r="AK108" s="40"/>
      <c r="AL108" s="189"/>
    </row>
    <row r="109" spans="1:55" s="61" customFormat="1" ht="97.5" customHeight="1" x14ac:dyDescent="0.25">
      <c r="A109" s="346"/>
      <c r="B109" s="294"/>
      <c r="C109" s="37"/>
      <c r="D109" s="37"/>
      <c r="E109" s="294"/>
      <c r="F109" s="124"/>
      <c r="G109" s="450"/>
      <c r="H109" s="150" t="s">
        <v>423</v>
      </c>
      <c r="I109" s="294"/>
      <c r="J109" s="294"/>
      <c r="K109" s="294"/>
      <c r="L109" s="270"/>
      <c r="M109" s="270"/>
      <c r="N109" s="270"/>
      <c r="O109" s="270"/>
      <c r="P109" s="126" t="s">
        <v>881</v>
      </c>
      <c r="Q109" s="33" t="s">
        <v>276</v>
      </c>
      <c r="R109" s="33" t="s">
        <v>528</v>
      </c>
      <c r="S109" s="58" t="s">
        <v>532</v>
      </c>
      <c r="T109" s="225" t="s">
        <v>89</v>
      </c>
      <c r="U109" s="63"/>
      <c r="V109" s="138" t="s">
        <v>631</v>
      </c>
      <c r="W109" s="277"/>
      <c r="X109" s="277"/>
      <c r="Y109" s="362"/>
      <c r="Z109" s="362"/>
      <c r="AA109" s="270"/>
      <c r="AB109" s="355"/>
      <c r="AC109" s="277"/>
      <c r="AD109" s="239"/>
      <c r="AE109" s="239"/>
      <c r="AF109" s="161"/>
      <c r="AG109" s="192"/>
      <c r="AH109" s="162"/>
      <c r="AI109" s="167"/>
      <c r="AJ109" s="38"/>
      <c r="AK109" s="40"/>
      <c r="AL109" s="189"/>
    </row>
    <row r="110" spans="1:55" s="62" customFormat="1" ht="114.75" customHeight="1" thickBot="1" x14ac:dyDescent="0.3">
      <c r="A110" s="375"/>
      <c r="B110" s="372"/>
      <c r="C110" s="96"/>
      <c r="D110" s="96"/>
      <c r="E110" s="372"/>
      <c r="F110" s="147"/>
      <c r="G110" s="451"/>
      <c r="H110" s="151"/>
      <c r="I110" s="372"/>
      <c r="J110" s="372"/>
      <c r="K110" s="372"/>
      <c r="L110" s="312"/>
      <c r="M110" s="312"/>
      <c r="N110" s="312"/>
      <c r="O110" s="312"/>
      <c r="P110" s="127" t="s">
        <v>882</v>
      </c>
      <c r="Q110" s="89" t="s">
        <v>276</v>
      </c>
      <c r="R110" s="89" t="s">
        <v>528</v>
      </c>
      <c r="S110" s="96" t="s">
        <v>533</v>
      </c>
      <c r="T110" s="222" t="s">
        <v>89</v>
      </c>
      <c r="U110" s="99"/>
      <c r="V110" s="140" t="s">
        <v>631</v>
      </c>
      <c r="W110" s="292"/>
      <c r="X110" s="292"/>
      <c r="Y110" s="363"/>
      <c r="Z110" s="363"/>
      <c r="AA110" s="312"/>
      <c r="AB110" s="364"/>
      <c r="AC110" s="292"/>
      <c r="AD110" s="240"/>
      <c r="AE110" s="240"/>
      <c r="AF110" s="196"/>
      <c r="AG110" s="197"/>
      <c r="AH110" s="175"/>
      <c r="AI110" s="174"/>
      <c r="AJ110" s="77"/>
      <c r="AK110" s="82"/>
      <c r="AL110" s="184"/>
      <c r="AM110" s="61"/>
      <c r="AN110" s="61"/>
      <c r="AO110" s="61"/>
      <c r="AP110" s="61"/>
      <c r="AQ110" s="61"/>
      <c r="AR110" s="61"/>
      <c r="AS110" s="61"/>
      <c r="AT110" s="61"/>
      <c r="AU110" s="61"/>
      <c r="AV110" s="61"/>
      <c r="AW110" s="61"/>
      <c r="AX110" s="61"/>
      <c r="AY110" s="61"/>
      <c r="AZ110" s="61"/>
      <c r="BA110" s="61"/>
      <c r="BB110" s="61"/>
      <c r="BC110" s="64"/>
    </row>
    <row r="111" spans="1:55" x14ac:dyDescent="0.25">
      <c r="B111" s="66"/>
      <c r="C111" s="66"/>
      <c r="D111" s="66"/>
    </row>
    <row r="112" spans="1:55" x14ac:dyDescent="0.25">
      <c r="B112" s="66"/>
      <c r="C112" s="66"/>
      <c r="D112" s="66"/>
    </row>
    <row r="113" spans="2:4" x14ac:dyDescent="0.25">
      <c r="B113" s="66"/>
      <c r="C113" s="66"/>
      <c r="D113" s="66"/>
    </row>
    <row r="114" spans="2:4" x14ac:dyDescent="0.25">
      <c r="B114" s="66"/>
      <c r="C114" s="66"/>
      <c r="D114" s="66"/>
    </row>
    <row r="115" spans="2:4" x14ac:dyDescent="0.25">
      <c r="B115" s="66"/>
      <c r="C115" s="66"/>
      <c r="D115" s="66"/>
    </row>
    <row r="116" spans="2:4" x14ac:dyDescent="0.25">
      <c r="B116" s="66"/>
      <c r="C116" s="66"/>
      <c r="D116" s="66"/>
    </row>
    <row r="117" spans="2:4" x14ac:dyDescent="0.25">
      <c r="B117" s="66"/>
      <c r="C117" s="66"/>
      <c r="D117" s="66"/>
    </row>
    <row r="118" spans="2:4" x14ac:dyDescent="0.25">
      <c r="B118" s="66"/>
      <c r="C118" s="66"/>
      <c r="D118" s="66"/>
    </row>
    <row r="119" spans="2:4" x14ac:dyDescent="0.25">
      <c r="B119" s="66"/>
      <c r="C119" s="66"/>
      <c r="D119" s="66"/>
    </row>
    <row r="120" spans="2:4" x14ac:dyDescent="0.25">
      <c r="B120" s="66"/>
      <c r="C120" s="66"/>
      <c r="D120" s="66"/>
    </row>
    <row r="121" spans="2:4" x14ac:dyDescent="0.25">
      <c r="B121" s="66"/>
      <c r="C121" s="66"/>
      <c r="D121" s="66"/>
    </row>
    <row r="122" spans="2:4" x14ac:dyDescent="0.25">
      <c r="B122" s="66"/>
      <c r="C122" s="66"/>
      <c r="D122" s="66"/>
    </row>
    <row r="123" spans="2:4" x14ac:dyDescent="0.25">
      <c r="B123" s="66"/>
      <c r="C123" s="66"/>
      <c r="D123" s="66"/>
    </row>
    <row r="124" spans="2:4" x14ac:dyDescent="0.25">
      <c r="B124" s="66"/>
      <c r="C124" s="66"/>
      <c r="D124" s="66"/>
    </row>
    <row r="125" spans="2:4" x14ac:dyDescent="0.25">
      <c r="B125" s="66"/>
      <c r="C125" s="66"/>
      <c r="D125" s="66"/>
    </row>
    <row r="126" spans="2:4" x14ac:dyDescent="0.25">
      <c r="B126" s="66"/>
      <c r="C126" s="66"/>
      <c r="D126" s="66"/>
    </row>
    <row r="127" spans="2:4" x14ac:dyDescent="0.25">
      <c r="B127" s="66"/>
      <c r="C127" s="66"/>
      <c r="D127" s="66"/>
    </row>
    <row r="128" spans="2:4" x14ac:dyDescent="0.25">
      <c r="B128" s="66"/>
      <c r="C128" s="66"/>
      <c r="D128" s="66"/>
    </row>
    <row r="129" spans="2:4" x14ac:dyDescent="0.25">
      <c r="B129" s="66"/>
      <c r="C129" s="66"/>
      <c r="D129" s="66"/>
    </row>
    <row r="130" spans="2:4" x14ac:dyDescent="0.25">
      <c r="B130" s="66"/>
      <c r="C130" s="66"/>
      <c r="D130" s="66"/>
    </row>
    <row r="131" spans="2:4" x14ac:dyDescent="0.25">
      <c r="B131" s="66"/>
      <c r="C131" s="66"/>
      <c r="D131" s="66"/>
    </row>
    <row r="132" spans="2:4" x14ac:dyDescent="0.25">
      <c r="B132" s="66"/>
      <c r="C132" s="66"/>
      <c r="D132" s="66"/>
    </row>
    <row r="133" spans="2:4" x14ac:dyDescent="0.25">
      <c r="B133" s="66"/>
      <c r="C133" s="66"/>
      <c r="D133" s="66"/>
    </row>
    <row r="134" spans="2:4" x14ac:dyDescent="0.25">
      <c r="B134" s="66"/>
      <c r="C134" s="66"/>
      <c r="D134" s="66"/>
    </row>
    <row r="135" spans="2:4" x14ac:dyDescent="0.25">
      <c r="B135" s="66"/>
      <c r="C135" s="66"/>
      <c r="D135" s="66"/>
    </row>
    <row r="136" spans="2:4" x14ac:dyDescent="0.25">
      <c r="B136" s="66"/>
      <c r="C136" s="66"/>
      <c r="D136" s="66"/>
    </row>
    <row r="137" spans="2:4" x14ac:dyDescent="0.25">
      <c r="B137" s="66"/>
      <c r="C137" s="66"/>
      <c r="D137" s="66"/>
    </row>
    <row r="138" spans="2:4" x14ac:dyDescent="0.25">
      <c r="B138" s="66"/>
      <c r="C138" s="66"/>
      <c r="D138" s="66"/>
    </row>
    <row r="139" spans="2:4" x14ac:dyDescent="0.25">
      <c r="B139" s="66"/>
      <c r="C139" s="66"/>
      <c r="D139" s="66"/>
    </row>
    <row r="140" spans="2:4" x14ac:dyDescent="0.25">
      <c r="B140" s="66"/>
      <c r="C140" s="66"/>
      <c r="D140" s="66"/>
    </row>
    <row r="141" spans="2:4" x14ac:dyDescent="0.25">
      <c r="B141" s="66"/>
      <c r="C141" s="66"/>
      <c r="D141" s="66"/>
    </row>
    <row r="142" spans="2:4" x14ac:dyDescent="0.25">
      <c r="B142" s="66"/>
      <c r="C142" s="66"/>
      <c r="D142" s="66"/>
    </row>
    <row r="143" spans="2:4" x14ac:dyDescent="0.25">
      <c r="B143" s="66"/>
      <c r="C143" s="66"/>
      <c r="D143" s="66"/>
    </row>
    <row r="144" spans="2:4" x14ac:dyDescent="0.25">
      <c r="B144" s="66"/>
      <c r="C144" s="66"/>
      <c r="D144" s="66"/>
    </row>
    <row r="145" spans="2:4" x14ac:dyDescent="0.25">
      <c r="B145" s="66"/>
      <c r="C145" s="66"/>
      <c r="D145" s="66"/>
    </row>
    <row r="146" spans="2:4" x14ac:dyDescent="0.25">
      <c r="B146" s="66"/>
      <c r="C146" s="66"/>
      <c r="D146" s="66"/>
    </row>
    <row r="147" spans="2:4" x14ac:dyDescent="0.25">
      <c r="B147" s="66"/>
      <c r="C147" s="66"/>
      <c r="D147" s="66"/>
    </row>
    <row r="148" spans="2:4" x14ac:dyDescent="0.25">
      <c r="B148" s="66"/>
      <c r="C148" s="66"/>
      <c r="D148" s="66"/>
    </row>
    <row r="149" spans="2:4" x14ac:dyDescent="0.25">
      <c r="B149" s="66"/>
      <c r="C149" s="66"/>
      <c r="D149" s="66"/>
    </row>
    <row r="150" spans="2:4" x14ac:dyDescent="0.25">
      <c r="B150" s="66"/>
      <c r="C150" s="66"/>
      <c r="D150" s="66"/>
    </row>
    <row r="151" spans="2:4" x14ac:dyDescent="0.25">
      <c r="B151" s="66"/>
      <c r="C151" s="66"/>
      <c r="D151" s="66"/>
    </row>
    <row r="152" spans="2:4" x14ac:dyDescent="0.25">
      <c r="B152" s="66"/>
      <c r="C152" s="66"/>
      <c r="D152" s="66"/>
    </row>
    <row r="153" spans="2:4" x14ac:dyDescent="0.25">
      <c r="B153" s="66"/>
      <c r="C153" s="66"/>
      <c r="D153" s="66"/>
    </row>
    <row r="154" spans="2:4" x14ac:dyDescent="0.25">
      <c r="B154" s="66"/>
      <c r="C154" s="66"/>
      <c r="D154" s="66"/>
    </row>
    <row r="155" spans="2:4" x14ac:dyDescent="0.25">
      <c r="B155" s="66"/>
      <c r="C155" s="66"/>
      <c r="D155" s="66"/>
    </row>
    <row r="156" spans="2:4" x14ac:dyDescent="0.25">
      <c r="B156" s="66"/>
      <c r="C156" s="66"/>
      <c r="D156" s="66"/>
    </row>
    <row r="157" spans="2:4" x14ac:dyDescent="0.25">
      <c r="B157" s="66"/>
      <c r="C157" s="66"/>
      <c r="D157" s="66"/>
    </row>
    <row r="158" spans="2:4" x14ac:dyDescent="0.25">
      <c r="B158" s="66"/>
      <c r="C158" s="66"/>
      <c r="D158" s="66"/>
    </row>
    <row r="159" spans="2:4" x14ac:dyDescent="0.25">
      <c r="B159" s="66"/>
      <c r="C159" s="66"/>
      <c r="D159" s="66"/>
    </row>
    <row r="160" spans="2:4" x14ac:dyDescent="0.25">
      <c r="B160" s="66"/>
      <c r="C160" s="66"/>
      <c r="D160" s="66"/>
    </row>
    <row r="161" spans="2:4" x14ac:dyDescent="0.25">
      <c r="B161" s="66"/>
      <c r="C161" s="66"/>
      <c r="D161" s="66"/>
    </row>
    <row r="162" spans="2:4" x14ac:dyDescent="0.25">
      <c r="B162" s="66"/>
      <c r="C162" s="66"/>
      <c r="D162" s="66"/>
    </row>
    <row r="163" spans="2:4" x14ac:dyDescent="0.25">
      <c r="B163" s="66"/>
      <c r="C163" s="66"/>
      <c r="D163" s="66"/>
    </row>
    <row r="164" spans="2:4" x14ac:dyDescent="0.25">
      <c r="B164" s="66"/>
      <c r="C164" s="66"/>
      <c r="D164" s="66"/>
    </row>
    <row r="165" spans="2:4" x14ac:dyDescent="0.25">
      <c r="B165" s="66"/>
      <c r="C165" s="66"/>
      <c r="D165" s="66"/>
    </row>
    <row r="166" spans="2:4" x14ac:dyDescent="0.25">
      <c r="B166" s="66"/>
      <c r="C166" s="66"/>
      <c r="D166" s="66"/>
    </row>
    <row r="167" spans="2:4" x14ac:dyDescent="0.25">
      <c r="B167" s="66"/>
      <c r="C167" s="66"/>
      <c r="D167" s="66"/>
    </row>
    <row r="168" spans="2:4" x14ac:dyDescent="0.25">
      <c r="B168" s="66"/>
      <c r="C168" s="66"/>
      <c r="D168" s="66"/>
    </row>
    <row r="169" spans="2:4" x14ac:dyDescent="0.25">
      <c r="B169" s="66"/>
      <c r="C169" s="66"/>
      <c r="D169" s="66"/>
    </row>
    <row r="170" spans="2:4" x14ac:dyDescent="0.25">
      <c r="B170" s="66"/>
      <c r="C170" s="66"/>
      <c r="D170" s="66"/>
    </row>
    <row r="171" spans="2:4" x14ac:dyDescent="0.25">
      <c r="B171" s="66"/>
      <c r="C171" s="66"/>
      <c r="D171" s="66"/>
    </row>
    <row r="172" spans="2:4" x14ac:dyDescent="0.25">
      <c r="B172" s="66"/>
      <c r="C172" s="66"/>
      <c r="D172" s="66"/>
    </row>
    <row r="173" spans="2:4" x14ac:dyDescent="0.25">
      <c r="B173" s="66"/>
      <c r="C173" s="66"/>
      <c r="D173" s="66"/>
    </row>
    <row r="174" spans="2:4" x14ac:dyDescent="0.25">
      <c r="B174" s="66"/>
      <c r="C174" s="66"/>
      <c r="D174" s="66"/>
    </row>
    <row r="175" spans="2:4" x14ac:dyDescent="0.25">
      <c r="B175" s="66"/>
      <c r="C175" s="66"/>
      <c r="D175" s="66"/>
    </row>
    <row r="176" spans="2:4" x14ac:dyDescent="0.25">
      <c r="B176" s="66"/>
      <c r="C176" s="66"/>
      <c r="D176" s="66"/>
    </row>
    <row r="177" spans="2:4" x14ac:dyDescent="0.25">
      <c r="B177" s="66"/>
      <c r="C177" s="66"/>
      <c r="D177" s="66"/>
    </row>
    <row r="178" spans="2:4" x14ac:dyDescent="0.25">
      <c r="B178" s="66"/>
      <c r="C178" s="66"/>
      <c r="D178" s="66"/>
    </row>
    <row r="179" spans="2:4" x14ac:dyDescent="0.25">
      <c r="B179" s="66"/>
      <c r="C179" s="66"/>
      <c r="D179" s="66"/>
    </row>
    <row r="180" spans="2:4" x14ac:dyDescent="0.25">
      <c r="B180" s="66"/>
      <c r="C180" s="66"/>
      <c r="D180" s="66"/>
    </row>
    <row r="181" spans="2:4" x14ac:dyDescent="0.25">
      <c r="B181" s="66"/>
      <c r="C181" s="66"/>
      <c r="D181" s="66"/>
    </row>
    <row r="182" spans="2:4" x14ac:dyDescent="0.25">
      <c r="B182" s="66"/>
      <c r="C182" s="66"/>
      <c r="D182" s="66"/>
    </row>
    <row r="183" spans="2:4" x14ac:dyDescent="0.25">
      <c r="B183" s="66"/>
      <c r="C183" s="66"/>
      <c r="D183" s="66"/>
    </row>
    <row r="184" spans="2:4" x14ac:dyDescent="0.25">
      <c r="B184" s="66"/>
      <c r="C184" s="66"/>
      <c r="D184" s="66"/>
    </row>
    <row r="185" spans="2:4" x14ac:dyDescent="0.25">
      <c r="B185" s="66"/>
      <c r="C185" s="66"/>
      <c r="D185" s="66"/>
    </row>
    <row r="186" spans="2:4" x14ac:dyDescent="0.25">
      <c r="B186" s="66"/>
      <c r="C186" s="66"/>
      <c r="D186" s="66"/>
    </row>
    <row r="187" spans="2:4" x14ac:dyDescent="0.25">
      <c r="B187" s="66"/>
      <c r="C187" s="66"/>
      <c r="D187" s="66"/>
    </row>
    <row r="188" spans="2:4" x14ac:dyDescent="0.25">
      <c r="B188" s="66"/>
      <c r="C188" s="66"/>
      <c r="D188" s="66"/>
    </row>
    <row r="189" spans="2:4" x14ac:dyDescent="0.25">
      <c r="B189" s="66"/>
      <c r="C189" s="66"/>
      <c r="D189" s="66"/>
    </row>
    <row r="190" spans="2:4" x14ac:dyDescent="0.25">
      <c r="B190" s="66"/>
      <c r="C190" s="66"/>
      <c r="D190" s="66"/>
    </row>
    <row r="191" spans="2:4" x14ac:dyDescent="0.25">
      <c r="B191" s="66"/>
      <c r="C191" s="66"/>
      <c r="D191" s="66"/>
    </row>
    <row r="192" spans="2:4" x14ac:dyDescent="0.25">
      <c r="B192" s="66"/>
      <c r="C192" s="66"/>
      <c r="D192" s="66"/>
    </row>
    <row r="193" spans="2:4" x14ac:dyDescent="0.25">
      <c r="B193" s="66"/>
      <c r="C193" s="66"/>
      <c r="D193" s="66"/>
    </row>
    <row r="194" spans="2:4" x14ac:dyDescent="0.25">
      <c r="B194" s="66"/>
      <c r="C194" s="66"/>
      <c r="D194" s="66"/>
    </row>
    <row r="195" spans="2:4" x14ac:dyDescent="0.25">
      <c r="B195" s="66"/>
      <c r="C195" s="66"/>
      <c r="D195" s="66"/>
    </row>
    <row r="196" spans="2:4" x14ac:dyDescent="0.25">
      <c r="B196" s="66"/>
      <c r="C196" s="66"/>
      <c r="D196" s="66"/>
    </row>
    <row r="197" spans="2:4" x14ac:dyDescent="0.25">
      <c r="B197" s="66"/>
      <c r="C197" s="66"/>
      <c r="D197" s="66"/>
    </row>
    <row r="198" spans="2:4" x14ac:dyDescent="0.25">
      <c r="B198" s="66"/>
      <c r="C198" s="66"/>
      <c r="D198" s="66"/>
    </row>
    <row r="199" spans="2:4" x14ac:dyDescent="0.25">
      <c r="B199" s="66"/>
      <c r="C199" s="66"/>
      <c r="D199" s="66"/>
    </row>
    <row r="200" spans="2:4" x14ac:dyDescent="0.25">
      <c r="B200" s="66"/>
      <c r="C200" s="66"/>
      <c r="D200" s="66"/>
    </row>
    <row r="201" spans="2:4" x14ac:dyDescent="0.25">
      <c r="B201" s="66"/>
      <c r="C201" s="66"/>
      <c r="D201" s="66"/>
    </row>
    <row r="202" spans="2:4" x14ac:dyDescent="0.25">
      <c r="B202" s="66"/>
      <c r="C202" s="66"/>
      <c r="D202" s="66"/>
    </row>
    <row r="203" spans="2:4" x14ac:dyDescent="0.25">
      <c r="B203" s="66"/>
      <c r="C203" s="66"/>
      <c r="D203" s="66"/>
    </row>
    <row r="204" spans="2:4" x14ac:dyDescent="0.25">
      <c r="B204" s="66"/>
      <c r="C204" s="66"/>
      <c r="D204" s="66"/>
    </row>
    <row r="205" spans="2:4" x14ac:dyDescent="0.25">
      <c r="B205" s="66"/>
      <c r="C205" s="66"/>
      <c r="D205" s="66"/>
    </row>
    <row r="206" spans="2:4" x14ac:dyDescent="0.25">
      <c r="B206" s="66"/>
      <c r="C206" s="66"/>
      <c r="D206" s="66"/>
    </row>
    <row r="207" spans="2:4" x14ac:dyDescent="0.25">
      <c r="B207" s="66"/>
      <c r="C207" s="66"/>
      <c r="D207" s="66"/>
    </row>
    <row r="208" spans="2:4" x14ac:dyDescent="0.25">
      <c r="B208" s="66"/>
      <c r="C208" s="66"/>
      <c r="D208" s="66"/>
    </row>
    <row r="209" spans="2:4" x14ac:dyDescent="0.25">
      <c r="B209" s="66"/>
      <c r="C209" s="66"/>
      <c r="D209" s="66"/>
    </row>
    <row r="210" spans="2:4" x14ac:dyDescent="0.25">
      <c r="B210" s="66"/>
      <c r="C210" s="66"/>
      <c r="D210" s="66"/>
    </row>
    <row r="211" spans="2:4" x14ac:dyDescent="0.25">
      <c r="B211" s="66"/>
      <c r="C211" s="66"/>
      <c r="D211" s="66"/>
    </row>
    <row r="212" spans="2:4" x14ac:dyDescent="0.25">
      <c r="B212" s="66"/>
      <c r="C212" s="66"/>
      <c r="D212" s="66"/>
    </row>
    <row r="213" spans="2:4" x14ac:dyDescent="0.25">
      <c r="B213" s="66"/>
      <c r="C213" s="66"/>
      <c r="D213" s="66"/>
    </row>
    <row r="214" spans="2:4" x14ac:dyDescent="0.25">
      <c r="B214" s="66"/>
      <c r="C214" s="66"/>
      <c r="D214" s="66"/>
    </row>
    <row r="215" spans="2:4" x14ac:dyDescent="0.25">
      <c r="B215" s="66"/>
      <c r="C215" s="66"/>
      <c r="D215" s="66"/>
    </row>
    <row r="216" spans="2:4" x14ac:dyDescent="0.25">
      <c r="B216" s="66"/>
      <c r="C216" s="66"/>
      <c r="D216" s="66"/>
    </row>
    <row r="217" spans="2:4" x14ac:dyDescent="0.25">
      <c r="B217" s="66"/>
      <c r="C217" s="66"/>
      <c r="D217" s="66"/>
    </row>
    <row r="218" spans="2:4" x14ac:dyDescent="0.25">
      <c r="B218" s="66"/>
      <c r="C218" s="66"/>
      <c r="D218" s="66"/>
    </row>
    <row r="219" spans="2:4" x14ac:dyDescent="0.25">
      <c r="B219" s="66"/>
      <c r="C219" s="66"/>
      <c r="D219" s="66"/>
    </row>
    <row r="220" spans="2:4" x14ac:dyDescent="0.25">
      <c r="B220" s="66"/>
      <c r="C220" s="66"/>
      <c r="D220" s="66"/>
    </row>
    <row r="221" spans="2:4" x14ac:dyDescent="0.25">
      <c r="B221" s="66"/>
      <c r="C221" s="66"/>
      <c r="D221" s="66"/>
    </row>
    <row r="222" spans="2:4" x14ac:dyDescent="0.25">
      <c r="B222" s="66"/>
      <c r="C222" s="66"/>
      <c r="D222" s="66"/>
    </row>
    <row r="223" spans="2:4" x14ac:dyDescent="0.25">
      <c r="B223" s="66"/>
      <c r="C223" s="66"/>
      <c r="D223" s="66"/>
    </row>
    <row r="224" spans="2:4" x14ac:dyDescent="0.25">
      <c r="B224" s="66"/>
      <c r="C224" s="66"/>
      <c r="D224" s="66"/>
    </row>
    <row r="225" spans="2:4" x14ac:dyDescent="0.25">
      <c r="B225" s="66"/>
      <c r="C225" s="66"/>
      <c r="D225" s="66"/>
    </row>
    <row r="226" spans="2:4" x14ac:dyDescent="0.25">
      <c r="B226" s="66"/>
      <c r="C226" s="66"/>
      <c r="D226" s="66"/>
    </row>
    <row r="227" spans="2:4" x14ac:dyDescent="0.25">
      <c r="B227" s="66"/>
      <c r="C227" s="66"/>
      <c r="D227" s="66"/>
    </row>
    <row r="228" spans="2:4" x14ac:dyDescent="0.25">
      <c r="B228" s="66"/>
      <c r="C228" s="66"/>
      <c r="D228" s="66"/>
    </row>
    <row r="229" spans="2:4" x14ac:dyDescent="0.25">
      <c r="B229" s="66"/>
      <c r="C229" s="66"/>
      <c r="D229" s="66"/>
    </row>
    <row r="230" spans="2:4" x14ac:dyDescent="0.25">
      <c r="B230" s="66"/>
      <c r="C230" s="66"/>
      <c r="D230" s="66"/>
    </row>
    <row r="231" spans="2:4" x14ac:dyDescent="0.25">
      <c r="B231" s="66"/>
      <c r="C231" s="66"/>
      <c r="D231" s="66"/>
    </row>
    <row r="232" spans="2:4" x14ac:dyDescent="0.25">
      <c r="B232" s="66"/>
      <c r="C232" s="66"/>
      <c r="D232" s="66"/>
    </row>
    <row r="233" spans="2:4" x14ac:dyDescent="0.25">
      <c r="B233" s="66"/>
      <c r="C233" s="66"/>
      <c r="D233" s="66"/>
    </row>
    <row r="234" spans="2:4" x14ac:dyDescent="0.25">
      <c r="B234" s="66"/>
      <c r="C234" s="66"/>
      <c r="D234" s="66"/>
    </row>
    <row r="235" spans="2:4" x14ac:dyDescent="0.25">
      <c r="B235" s="66"/>
      <c r="C235" s="66"/>
      <c r="D235" s="66"/>
    </row>
    <row r="236" spans="2:4" x14ac:dyDescent="0.25">
      <c r="B236" s="66"/>
      <c r="C236" s="66"/>
      <c r="D236" s="66"/>
    </row>
    <row r="237" spans="2:4" x14ac:dyDescent="0.25">
      <c r="B237" s="66"/>
      <c r="C237" s="66"/>
      <c r="D237" s="66"/>
    </row>
    <row r="238" spans="2:4" x14ac:dyDescent="0.25">
      <c r="B238" s="66"/>
      <c r="C238" s="66"/>
      <c r="D238" s="66"/>
    </row>
    <row r="239" spans="2:4" x14ac:dyDescent="0.25">
      <c r="B239" s="66"/>
      <c r="C239" s="66"/>
      <c r="D239" s="66"/>
    </row>
    <row r="240" spans="2:4" x14ac:dyDescent="0.25">
      <c r="B240" s="66"/>
      <c r="C240" s="66"/>
      <c r="D240" s="66"/>
    </row>
    <row r="241" spans="2:4" x14ac:dyDescent="0.25">
      <c r="B241" s="66"/>
      <c r="C241" s="66"/>
      <c r="D241" s="66"/>
    </row>
    <row r="242" spans="2:4" x14ac:dyDescent="0.25">
      <c r="B242" s="66"/>
      <c r="C242" s="66"/>
      <c r="D242" s="66"/>
    </row>
    <row r="243" spans="2:4" x14ac:dyDescent="0.25">
      <c r="B243" s="66"/>
      <c r="C243" s="66"/>
      <c r="D243" s="66"/>
    </row>
    <row r="244" spans="2:4" x14ac:dyDescent="0.25">
      <c r="B244" s="66"/>
      <c r="C244" s="66"/>
      <c r="D244" s="66"/>
    </row>
    <row r="245" spans="2:4" x14ac:dyDescent="0.25">
      <c r="B245" s="66"/>
      <c r="C245" s="66"/>
      <c r="D245" s="66"/>
    </row>
    <row r="246" spans="2:4" x14ac:dyDescent="0.25">
      <c r="B246" s="66"/>
      <c r="C246" s="66"/>
      <c r="D246" s="66"/>
    </row>
    <row r="247" spans="2:4" x14ac:dyDescent="0.25">
      <c r="B247" s="66"/>
      <c r="C247" s="66"/>
      <c r="D247" s="66"/>
    </row>
    <row r="248" spans="2:4" x14ac:dyDescent="0.25">
      <c r="B248" s="66"/>
      <c r="C248" s="66"/>
      <c r="D248" s="66"/>
    </row>
    <row r="249" spans="2:4" x14ac:dyDescent="0.25">
      <c r="B249" s="66"/>
      <c r="C249" s="66"/>
      <c r="D249" s="66"/>
    </row>
    <row r="250" spans="2:4" x14ac:dyDescent="0.25">
      <c r="B250" s="66"/>
      <c r="C250" s="66"/>
      <c r="D250" s="66"/>
    </row>
    <row r="251" spans="2:4" x14ac:dyDescent="0.25">
      <c r="B251" s="66"/>
      <c r="C251" s="66"/>
      <c r="D251" s="66"/>
    </row>
    <row r="252" spans="2:4" x14ac:dyDescent="0.25">
      <c r="B252" s="66"/>
      <c r="C252" s="66"/>
      <c r="D252" s="66"/>
    </row>
    <row r="253" spans="2:4" x14ac:dyDescent="0.25">
      <c r="B253" s="66"/>
      <c r="C253" s="66"/>
      <c r="D253" s="66"/>
    </row>
    <row r="254" spans="2:4" x14ac:dyDescent="0.25">
      <c r="B254" s="66"/>
      <c r="C254" s="66"/>
      <c r="D254" s="66"/>
    </row>
    <row r="255" spans="2:4" x14ac:dyDescent="0.25">
      <c r="B255" s="66"/>
      <c r="C255" s="66"/>
      <c r="D255" s="66"/>
    </row>
    <row r="256" spans="2:4" x14ac:dyDescent="0.25">
      <c r="B256" s="66"/>
      <c r="C256" s="66"/>
      <c r="D256" s="66"/>
    </row>
    <row r="257" spans="2:4" x14ac:dyDescent="0.25">
      <c r="B257" s="66"/>
      <c r="C257" s="66"/>
      <c r="D257" s="66"/>
    </row>
    <row r="258" spans="2:4" x14ac:dyDescent="0.25">
      <c r="B258" s="66"/>
      <c r="C258" s="66"/>
      <c r="D258" s="66"/>
    </row>
    <row r="259" spans="2:4" x14ac:dyDescent="0.25">
      <c r="B259" s="66"/>
      <c r="C259" s="66"/>
      <c r="D259" s="66"/>
    </row>
    <row r="260" spans="2:4" x14ac:dyDescent="0.25">
      <c r="B260" s="66"/>
      <c r="C260" s="66"/>
      <c r="D260" s="66"/>
    </row>
    <row r="261" spans="2:4" x14ac:dyDescent="0.25">
      <c r="B261" s="66"/>
      <c r="C261" s="66"/>
      <c r="D261" s="66"/>
    </row>
    <row r="262" spans="2:4" x14ac:dyDescent="0.25">
      <c r="B262" s="66"/>
      <c r="C262" s="66"/>
      <c r="D262" s="66"/>
    </row>
    <row r="263" spans="2:4" x14ac:dyDescent="0.25">
      <c r="B263" s="66"/>
      <c r="C263" s="66"/>
      <c r="D263" s="66"/>
    </row>
    <row r="264" spans="2:4" x14ac:dyDescent="0.25">
      <c r="B264" s="66"/>
      <c r="C264" s="66"/>
      <c r="D264" s="66"/>
    </row>
    <row r="265" spans="2:4" x14ac:dyDescent="0.25">
      <c r="B265" s="66"/>
      <c r="C265" s="66"/>
      <c r="D265" s="66"/>
    </row>
    <row r="266" spans="2:4" x14ac:dyDescent="0.25">
      <c r="B266" s="66"/>
      <c r="C266" s="66"/>
      <c r="D266" s="66"/>
    </row>
    <row r="267" spans="2:4" x14ac:dyDescent="0.25">
      <c r="B267" s="66"/>
      <c r="C267" s="66"/>
      <c r="D267" s="66"/>
    </row>
    <row r="268" spans="2:4" x14ac:dyDescent="0.25">
      <c r="B268" s="66"/>
      <c r="C268" s="66"/>
      <c r="D268" s="66"/>
    </row>
    <row r="269" spans="2:4" x14ac:dyDescent="0.25">
      <c r="B269" s="66"/>
      <c r="C269" s="66"/>
      <c r="D269" s="66"/>
    </row>
    <row r="270" spans="2:4" x14ac:dyDescent="0.25">
      <c r="B270" s="66"/>
      <c r="C270" s="66"/>
      <c r="D270" s="66"/>
    </row>
    <row r="271" spans="2:4" x14ac:dyDescent="0.25">
      <c r="B271" s="66"/>
      <c r="C271" s="66"/>
      <c r="D271" s="66"/>
    </row>
    <row r="272" spans="2:4" x14ac:dyDescent="0.25">
      <c r="B272" s="66"/>
      <c r="C272" s="66"/>
      <c r="D272" s="66"/>
    </row>
    <row r="273" spans="2:4" x14ac:dyDescent="0.25">
      <c r="B273" s="66"/>
      <c r="C273" s="66"/>
      <c r="D273" s="66"/>
    </row>
    <row r="274" spans="2:4" x14ac:dyDescent="0.25">
      <c r="B274" s="66"/>
      <c r="C274" s="66"/>
      <c r="D274" s="66"/>
    </row>
    <row r="275" spans="2:4" x14ac:dyDescent="0.25">
      <c r="B275" s="66"/>
      <c r="C275" s="66"/>
      <c r="D275" s="66"/>
    </row>
    <row r="276" spans="2:4" x14ac:dyDescent="0.25">
      <c r="B276" s="66"/>
      <c r="C276" s="66"/>
      <c r="D276" s="66"/>
    </row>
    <row r="277" spans="2:4" x14ac:dyDescent="0.25">
      <c r="B277" s="66"/>
      <c r="C277" s="66"/>
      <c r="D277" s="66"/>
    </row>
    <row r="278" spans="2:4" x14ac:dyDescent="0.25">
      <c r="B278" s="66"/>
      <c r="C278" s="66"/>
      <c r="D278" s="66"/>
    </row>
    <row r="279" spans="2:4" x14ac:dyDescent="0.25">
      <c r="B279" s="66"/>
      <c r="C279" s="66"/>
      <c r="D279" s="66"/>
    </row>
    <row r="280" spans="2:4" x14ac:dyDescent="0.25">
      <c r="B280" s="66"/>
      <c r="C280" s="66"/>
      <c r="D280" s="66"/>
    </row>
    <row r="281" spans="2:4" x14ac:dyDescent="0.25">
      <c r="B281" s="66"/>
      <c r="C281" s="66"/>
      <c r="D281" s="66"/>
    </row>
    <row r="282" spans="2:4" x14ac:dyDescent="0.25">
      <c r="B282" s="66"/>
      <c r="C282" s="66"/>
      <c r="D282" s="66"/>
    </row>
    <row r="283" spans="2:4" x14ac:dyDescent="0.25">
      <c r="B283" s="66"/>
      <c r="C283" s="66"/>
      <c r="D283" s="66"/>
    </row>
    <row r="284" spans="2:4" x14ac:dyDescent="0.25">
      <c r="B284" s="66"/>
      <c r="C284" s="66"/>
      <c r="D284" s="66"/>
    </row>
    <row r="285" spans="2:4" x14ac:dyDescent="0.25">
      <c r="B285" s="66"/>
      <c r="C285" s="66"/>
      <c r="D285" s="66"/>
    </row>
    <row r="286" spans="2:4" x14ac:dyDescent="0.25">
      <c r="B286" s="66"/>
      <c r="C286" s="66"/>
      <c r="D286" s="66"/>
    </row>
    <row r="287" spans="2:4" x14ac:dyDescent="0.25">
      <c r="B287" s="66"/>
      <c r="C287" s="66"/>
      <c r="D287" s="66"/>
    </row>
    <row r="288" spans="2:4" x14ac:dyDescent="0.25">
      <c r="B288" s="66"/>
      <c r="C288" s="66"/>
      <c r="D288" s="66"/>
    </row>
    <row r="289" spans="2:4" x14ac:dyDescent="0.25">
      <c r="B289" s="66"/>
      <c r="C289" s="66"/>
      <c r="D289" s="66"/>
    </row>
    <row r="290" spans="2:4" x14ac:dyDescent="0.25">
      <c r="B290" s="66"/>
      <c r="C290" s="66"/>
      <c r="D290" s="66"/>
    </row>
    <row r="291" spans="2:4" x14ac:dyDescent="0.25">
      <c r="B291" s="66"/>
      <c r="C291" s="66"/>
      <c r="D291" s="66"/>
    </row>
    <row r="292" spans="2:4" x14ac:dyDescent="0.25">
      <c r="B292" s="66"/>
      <c r="C292" s="66"/>
      <c r="D292" s="66"/>
    </row>
    <row r="293" spans="2:4" x14ac:dyDescent="0.25">
      <c r="B293" s="66"/>
      <c r="C293" s="66"/>
      <c r="D293" s="66"/>
    </row>
    <row r="294" spans="2:4" x14ac:dyDescent="0.25">
      <c r="B294" s="66"/>
      <c r="C294" s="66"/>
      <c r="D294" s="66"/>
    </row>
    <row r="295" spans="2:4" x14ac:dyDescent="0.25">
      <c r="B295" s="66"/>
      <c r="C295" s="66"/>
      <c r="D295" s="66"/>
    </row>
    <row r="296" spans="2:4" x14ac:dyDescent="0.25">
      <c r="B296" s="66"/>
      <c r="C296" s="66"/>
      <c r="D296" s="66"/>
    </row>
    <row r="297" spans="2:4" x14ac:dyDescent="0.25">
      <c r="B297" s="66"/>
      <c r="C297" s="66"/>
      <c r="D297" s="66"/>
    </row>
    <row r="298" spans="2:4" x14ac:dyDescent="0.25">
      <c r="B298" s="66"/>
      <c r="C298" s="66"/>
      <c r="D298" s="66"/>
    </row>
    <row r="299" spans="2:4" x14ac:dyDescent="0.25">
      <c r="B299" s="66"/>
      <c r="C299" s="66"/>
      <c r="D299" s="66"/>
    </row>
    <row r="300" spans="2:4" x14ac:dyDescent="0.25">
      <c r="B300" s="66"/>
      <c r="C300" s="66"/>
      <c r="D300" s="66"/>
    </row>
    <row r="301" spans="2:4" x14ac:dyDescent="0.25">
      <c r="B301" s="66"/>
      <c r="C301" s="66"/>
      <c r="D301" s="66"/>
    </row>
    <row r="302" spans="2:4" x14ac:dyDescent="0.25">
      <c r="B302" s="66"/>
      <c r="C302" s="66"/>
      <c r="D302" s="66"/>
    </row>
    <row r="303" spans="2:4" x14ac:dyDescent="0.25">
      <c r="B303" s="66"/>
      <c r="C303" s="66"/>
      <c r="D303" s="66"/>
    </row>
    <row r="304" spans="2:4" x14ac:dyDescent="0.25">
      <c r="B304" s="66"/>
      <c r="C304" s="66"/>
      <c r="D304" s="66"/>
    </row>
    <row r="305" spans="2:4" x14ac:dyDescent="0.25">
      <c r="B305" s="66"/>
      <c r="C305" s="66"/>
      <c r="D305" s="66"/>
    </row>
    <row r="306" spans="2:4" x14ac:dyDescent="0.25">
      <c r="B306" s="66"/>
      <c r="C306" s="66"/>
      <c r="D306" s="66"/>
    </row>
    <row r="307" spans="2:4" x14ac:dyDescent="0.25">
      <c r="B307" s="66"/>
      <c r="C307" s="66"/>
      <c r="D307" s="66"/>
    </row>
    <row r="308" spans="2:4" x14ac:dyDescent="0.25">
      <c r="B308" s="66"/>
      <c r="C308" s="66"/>
      <c r="D308" s="66"/>
    </row>
    <row r="309" spans="2:4" x14ac:dyDescent="0.25">
      <c r="B309" s="66"/>
      <c r="C309" s="66"/>
      <c r="D309" s="66"/>
    </row>
    <row r="310" spans="2:4" x14ac:dyDescent="0.25">
      <c r="B310" s="66"/>
      <c r="C310" s="66"/>
      <c r="D310" s="66"/>
    </row>
    <row r="311" spans="2:4" x14ac:dyDescent="0.25">
      <c r="B311" s="66"/>
      <c r="C311" s="66"/>
      <c r="D311" s="66"/>
    </row>
    <row r="312" spans="2:4" x14ac:dyDescent="0.25">
      <c r="B312" s="66"/>
      <c r="C312" s="66"/>
      <c r="D312" s="66"/>
    </row>
    <row r="313" spans="2:4" x14ac:dyDescent="0.25">
      <c r="B313" s="66"/>
      <c r="C313" s="66"/>
      <c r="D313" s="66"/>
    </row>
    <row r="314" spans="2:4" x14ac:dyDescent="0.25">
      <c r="B314" s="66"/>
      <c r="C314" s="66"/>
      <c r="D314" s="66"/>
    </row>
    <row r="315" spans="2:4" x14ac:dyDescent="0.25">
      <c r="B315" s="66"/>
      <c r="C315" s="66"/>
      <c r="D315" s="66"/>
    </row>
    <row r="316" spans="2:4" x14ac:dyDescent="0.25">
      <c r="B316" s="66"/>
      <c r="C316" s="66"/>
      <c r="D316" s="66"/>
    </row>
    <row r="317" spans="2:4" x14ac:dyDescent="0.25">
      <c r="B317" s="66"/>
      <c r="C317" s="66"/>
      <c r="D317" s="66"/>
    </row>
    <row r="318" spans="2:4" x14ac:dyDescent="0.25">
      <c r="B318" s="66"/>
      <c r="C318" s="66"/>
      <c r="D318" s="66"/>
    </row>
    <row r="319" spans="2:4" x14ac:dyDescent="0.25">
      <c r="B319" s="66"/>
      <c r="C319" s="66"/>
      <c r="D319" s="66"/>
    </row>
    <row r="320" spans="2:4" x14ac:dyDescent="0.25">
      <c r="B320" s="66"/>
      <c r="C320" s="66"/>
      <c r="D320" s="66"/>
    </row>
    <row r="321" spans="2:4" x14ac:dyDescent="0.25">
      <c r="B321" s="66"/>
      <c r="C321" s="66"/>
      <c r="D321" s="66"/>
    </row>
    <row r="322" spans="2:4" x14ac:dyDescent="0.25">
      <c r="B322" s="66"/>
      <c r="C322" s="66"/>
      <c r="D322" s="66"/>
    </row>
    <row r="323" spans="2:4" x14ac:dyDescent="0.25">
      <c r="B323" s="66"/>
      <c r="C323" s="66"/>
      <c r="D323" s="66"/>
    </row>
    <row r="324" spans="2:4" x14ac:dyDescent="0.25">
      <c r="B324" s="66"/>
      <c r="C324" s="66"/>
      <c r="D324" s="66"/>
    </row>
    <row r="325" spans="2:4" x14ac:dyDescent="0.25">
      <c r="B325" s="66"/>
      <c r="C325" s="66"/>
      <c r="D325" s="66"/>
    </row>
    <row r="326" spans="2:4" x14ac:dyDescent="0.25">
      <c r="B326" s="66"/>
      <c r="C326" s="66"/>
      <c r="D326" s="66"/>
    </row>
    <row r="327" spans="2:4" x14ac:dyDescent="0.25">
      <c r="B327" s="66"/>
      <c r="C327" s="66"/>
      <c r="D327" s="66"/>
    </row>
    <row r="328" spans="2:4" x14ac:dyDescent="0.25">
      <c r="B328" s="66"/>
      <c r="C328" s="66"/>
      <c r="D328" s="66"/>
    </row>
    <row r="329" spans="2:4" x14ac:dyDescent="0.25">
      <c r="B329" s="66"/>
      <c r="C329" s="66"/>
      <c r="D329" s="66"/>
    </row>
    <row r="330" spans="2:4" x14ac:dyDescent="0.25">
      <c r="B330" s="66"/>
      <c r="C330" s="66"/>
      <c r="D330" s="66"/>
    </row>
    <row r="331" spans="2:4" x14ac:dyDescent="0.25">
      <c r="B331" s="66"/>
      <c r="C331" s="66"/>
      <c r="D331" s="66"/>
    </row>
    <row r="332" spans="2:4" x14ac:dyDescent="0.25">
      <c r="B332" s="66"/>
      <c r="C332" s="66"/>
      <c r="D332" s="66"/>
    </row>
    <row r="333" spans="2:4" x14ac:dyDescent="0.25">
      <c r="B333" s="66"/>
      <c r="C333" s="66"/>
      <c r="D333" s="66"/>
    </row>
    <row r="334" spans="2:4" x14ac:dyDescent="0.25">
      <c r="B334" s="66"/>
      <c r="C334" s="66"/>
      <c r="D334" s="66"/>
    </row>
    <row r="335" spans="2:4" x14ac:dyDescent="0.25">
      <c r="B335" s="66"/>
      <c r="C335" s="66"/>
      <c r="D335" s="66"/>
    </row>
    <row r="336" spans="2:4" x14ac:dyDescent="0.25">
      <c r="B336" s="66"/>
      <c r="C336" s="66"/>
      <c r="D336" s="66"/>
    </row>
    <row r="337" spans="2:4" x14ac:dyDescent="0.25">
      <c r="B337" s="66"/>
      <c r="C337" s="66"/>
      <c r="D337" s="66"/>
    </row>
    <row r="338" spans="2:4" x14ac:dyDescent="0.25">
      <c r="B338" s="66"/>
      <c r="C338" s="66"/>
      <c r="D338" s="66"/>
    </row>
    <row r="339" spans="2:4" x14ac:dyDescent="0.25">
      <c r="B339" s="66"/>
      <c r="C339" s="66"/>
      <c r="D339" s="66"/>
    </row>
    <row r="340" spans="2:4" x14ac:dyDescent="0.25">
      <c r="B340" s="66"/>
      <c r="C340" s="66"/>
      <c r="D340" s="66"/>
    </row>
    <row r="341" spans="2:4" x14ac:dyDescent="0.25">
      <c r="B341" s="66"/>
      <c r="C341" s="66"/>
      <c r="D341" s="66"/>
    </row>
    <row r="342" spans="2:4" x14ac:dyDescent="0.25">
      <c r="B342" s="66"/>
      <c r="C342" s="66"/>
      <c r="D342" s="66"/>
    </row>
    <row r="343" spans="2:4" x14ac:dyDescent="0.25">
      <c r="B343" s="66"/>
      <c r="C343" s="66"/>
      <c r="D343" s="66"/>
    </row>
    <row r="344" spans="2:4" x14ac:dyDescent="0.25">
      <c r="B344" s="66"/>
      <c r="C344" s="66"/>
      <c r="D344" s="66"/>
    </row>
    <row r="345" spans="2:4" x14ac:dyDescent="0.25">
      <c r="B345" s="66"/>
      <c r="C345" s="66"/>
      <c r="D345" s="66"/>
    </row>
    <row r="346" spans="2:4" x14ac:dyDescent="0.25">
      <c r="B346" s="66"/>
      <c r="C346" s="66"/>
      <c r="D346" s="66"/>
    </row>
    <row r="347" spans="2:4" x14ac:dyDescent="0.25">
      <c r="B347" s="66"/>
      <c r="C347" s="66"/>
      <c r="D347" s="66"/>
    </row>
    <row r="348" spans="2:4" x14ac:dyDescent="0.25">
      <c r="B348" s="66"/>
      <c r="C348" s="66"/>
      <c r="D348" s="66"/>
    </row>
    <row r="349" spans="2:4" x14ac:dyDescent="0.25">
      <c r="B349" s="66"/>
      <c r="C349" s="66"/>
      <c r="D349" s="66"/>
    </row>
    <row r="350" spans="2:4" x14ac:dyDescent="0.25">
      <c r="B350" s="66"/>
      <c r="C350" s="66"/>
      <c r="D350" s="66"/>
    </row>
    <row r="351" spans="2:4" x14ac:dyDescent="0.25">
      <c r="B351" s="66"/>
      <c r="C351" s="66"/>
      <c r="D351" s="66"/>
    </row>
    <row r="352" spans="2:4" x14ac:dyDescent="0.25">
      <c r="B352" s="66"/>
      <c r="C352" s="66"/>
      <c r="D352" s="66"/>
    </row>
    <row r="353" spans="2:4" x14ac:dyDescent="0.25">
      <c r="B353" s="66"/>
      <c r="C353" s="66"/>
      <c r="D353" s="66"/>
    </row>
    <row r="354" spans="2:4" x14ac:dyDescent="0.25">
      <c r="B354" s="66"/>
      <c r="C354" s="66"/>
      <c r="D354" s="66"/>
    </row>
    <row r="355" spans="2:4" x14ac:dyDescent="0.25">
      <c r="B355" s="66"/>
      <c r="C355" s="66"/>
      <c r="D355" s="66"/>
    </row>
    <row r="356" spans="2:4" x14ac:dyDescent="0.25">
      <c r="B356" s="66"/>
      <c r="C356" s="66"/>
      <c r="D356" s="66"/>
    </row>
    <row r="357" spans="2:4" x14ac:dyDescent="0.25">
      <c r="B357" s="66"/>
      <c r="C357" s="66"/>
      <c r="D357" s="66"/>
    </row>
    <row r="358" spans="2:4" x14ac:dyDescent="0.25">
      <c r="B358" s="66"/>
      <c r="C358" s="66"/>
      <c r="D358" s="66"/>
    </row>
    <row r="359" spans="2:4" x14ac:dyDescent="0.25">
      <c r="B359" s="66"/>
      <c r="C359" s="66"/>
      <c r="D359" s="66"/>
    </row>
    <row r="360" spans="2:4" x14ac:dyDescent="0.25">
      <c r="B360" s="66"/>
      <c r="C360" s="66"/>
      <c r="D360" s="66"/>
    </row>
    <row r="361" spans="2:4" x14ac:dyDescent="0.25">
      <c r="B361" s="66"/>
      <c r="C361" s="66"/>
      <c r="D361" s="66"/>
    </row>
    <row r="362" spans="2:4" x14ac:dyDescent="0.25">
      <c r="B362" s="66"/>
      <c r="C362" s="66"/>
      <c r="D362" s="66"/>
    </row>
    <row r="363" spans="2:4" x14ac:dyDescent="0.25">
      <c r="B363" s="66"/>
      <c r="C363" s="66"/>
      <c r="D363" s="66"/>
    </row>
    <row r="364" spans="2:4" x14ac:dyDescent="0.25">
      <c r="B364" s="66"/>
      <c r="C364" s="66"/>
      <c r="D364" s="66"/>
    </row>
    <row r="365" spans="2:4" x14ac:dyDescent="0.25">
      <c r="B365" s="66"/>
      <c r="C365" s="66"/>
      <c r="D365" s="66"/>
    </row>
    <row r="366" spans="2:4" x14ac:dyDescent="0.25">
      <c r="B366" s="66"/>
      <c r="C366" s="66"/>
      <c r="D366" s="66"/>
    </row>
    <row r="367" spans="2:4" x14ac:dyDescent="0.25">
      <c r="B367" s="66"/>
      <c r="C367" s="66"/>
      <c r="D367" s="66"/>
    </row>
    <row r="368" spans="2:4" x14ac:dyDescent="0.25">
      <c r="B368" s="66"/>
      <c r="C368" s="66"/>
      <c r="D368" s="66"/>
    </row>
    <row r="369" spans="2:4" x14ac:dyDescent="0.25">
      <c r="B369" s="66"/>
      <c r="C369" s="66"/>
      <c r="D369" s="66"/>
    </row>
    <row r="370" spans="2:4" x14ac:dyDescent="0.25">
      <c r="B370" s="66"/>
      <c r="C370" s="66"/>
      <c r="D370" s="66"/>
    </row>
    <row r="371" spans="2:4" x14ac:dyDescent="0.25">
      <c r="B371" s="66"/>
      <c r="C371" s="66"/>
      <c r="D371" s="66"/>
    </row>
    <row r="372" spans="2:4" x14ac:dyDescent="0.25">
      <c r="B372" s="66"/>
      <c r="C372" s="66"/>
      <c r="D372" s="66"/>
    </row>
    <row r="373" spans="2:4" x14ac:dyDescent="0.25">
      <c r="B373" s="66"/>
      <c r="C373" s="66"/>
      <c r="D373" s="66"/>
    </row>
    <row r="374" spans="2:4" x14ac:dyDescent="0.25">
      <c r="B374" s="66"/>
      <c r="C374" s="66"/>
      <c r="D374" s="66"/>
    </row>
    <row r="375" spans="2:4" x14ac:dyDescent="0.25">
      <c r="B375" s="66"/>
      <c r="C375" s="66"/>
      <c r="D375" s="66"/>
    </row>
    <row r="376" spans="2:4" x14ac:dyDescent="0.25">
      <c r="B376" s="66"/>
      <c r="C376" s="66"/>
      <c r="D376" s="66"/>
    </row>
    <row r="377" spans="2:4" x14ac:dyDescent="0.25">
      <c r="B377" s="66"/>
      <c r="C377" s="66"/>
      <c r="D377" s="66"/>
    </row>
    <row r="378" spans="2:4" x14ac:dyDescent="0.25">
      <c r="B378" s="66"/>
      <c r="C378" s="66"/>
      <c r="D378" s="66"/>
    </row>
    <row r="379" spans="2:4" x14ac:dyDescent="0.25">
      <c r="B379" s="66"/>
      <c r="C379" s="66"/>
      <c r="D379" s="66"/>
    </row>
    <row r="380" spans="2:4" x14ac:dyDescent="0.25">
      <c r="B380" s="66"/>
      <c r="C380" s="66"/>
      <c r="D380" s="66"/>
    </row>
    <row r="381" spans="2:4" x14ac:dyDescent="0.25">
      <c r="B381" s="66"/>
      <c r="C381" s="66"/>
      <c r="D381" s="66"/>
    </row>
    <row r="382" spans="2:4" x14ac:dyDescent="0.25">
      <c r="B382" s="66"/>
      <c r="C382" s="66"/>
      <c r="D382" s="66"/>
    </row>
    <row r="383" spans="2:4" x14ac:dyDescent="0.25">
      <c r="B383" s="66"/>
      <c r="C383" s="66"/>
      <c r="D383" s="66"/>
    </row>
    <row r="384" spans="2:4" x14ac:dyDescent="0.25">
      <c r="B384" s="66"/>
      <c r="C384" s="66"/>
      <c r="D384" s="66"/>
    </row>
    <row r="385" spans="2:4" x14ac:dyDescent="0.25">
      <c r="B385" s="66"/>
      <c r="C385" s="66"/>
      <c r="D385" s="66"/>
    </row>
    <row r="386" spans="2:4" x14ac:dyDescent="0.25">
      <c r="B386" s="66"/>
      <c r="C386" s="66"/>
      <c r="D386" s="66"/>
    </row>
    <row r="387" spans="2:4" x14ac:dyDescent="0.25">
      <c r="B387" s="66"/>
      <c r="C387" s="66"/>
      <c r="D387" s="66"/>
    </row>
    <row r="388" spans="2:4" x14ac:dyDescent="0.25">
      <c r="B388" s="66"/>
      <c r="C388" s="66"/>
      <c r="D388" s="66"/>
    </row>
    <row r="389" spans="2:4" x14ac:dyDescent="0.25">
      <c r="B389" s="66"/>
      <c r="C389" s="66"/>
      <c r="D389" s="66"/>
    </row>
    <row r="390" spans="2:4" x14ac:dyDescent="0.25">
      <c r="B390" s="66"/>
      <c r="C390" s="66"/>
      <c r="D390" s="66"/>
    </row>
    <row r="391" spans="2:4" x14ac:dyDescent="0.25">
      <c r="B391" s="66"/>
      <c r="C391" s="66"/>
      <c r="D391" s="66"/>
    </row>
    <row r="392" spans="2:4" x14ac:dyDescent="0.25">
      <c r="B392" s="66"/>
      <c r="C392" s="66"/>
      <c r="D392" s="66"/>
    </row>
    <row r="393" spans="2:4" x14ac:dyDescent="0.25">
      <c r="B393" s="66"/>
      <c r="C393" s="66"/>
      <c r="D393" s="66"/>
    </row>
    <row r="394" spans="2:4" x14ac:dyDescent="0.25">
      <c r="B394" s="66"/>
      <c r="C394" s="66"/>
      <c r="D394" s="66"/>
    </row>
    <row r="395" spans="2:4" x14ac:dyDescent="0.25">
      <c r="B395" s="66"/>
      <c r="C395" s="66"/>
      <c r="D395" s="66"/>
    </row>
    <row r="396" spans="2:4" x14ac:dyDescent="0.25">
      <c r="B396" s="66"/>
      <c r="C396" s="66"/>
      <c r="D396" s="66"/>
    </row>
    <row r="397" spans="2:4" x14ac:dyDescent="0.25">
      <c r="B397" s="66"/>
      <c r="C397" s="66"/>
      <c r="D397" s="66"/>
    </row>
    <row r="398" spans="2:4" x14ac:dyDescent="0.25">
      <c r="B398" s="66"/>
      <c r="C398" s="66"/>
      <c r="D398" s="66"/>
    </row>
    <row r="399" spans="2:4" x14ac:dyDescent="0.25">
      <c r="B399" s="66"/>
      <c r="C399" s="66"/>
      <c r="D399" s="66"/>
    </row>
    <row r="400" spans="2:4" x14ac:dyDescent="0.25">
      <c r="B400" s="66"/>
      <c r="C400" s="66"/>
      <c r="D400" s="66"/>
    </row>
    <row r="401" spans="2:4" x14ac:dyDescent="0.25">
      <c r="B401" s="66"/>
      <c r="C401" s="66"/>
      <c r="D401" s="66"/>
    </row>
    <row r="402" spans="2:4" x14ac:dyDescent="0.25">
      <c r="B402" s="66"/>
      <c r="C402" s="66"/>
      <c r="D402" s="66"/>
    </row>
    <row r="403" spans="2:4" x14ac:dyDescent="0.25">
      <c r="B403" s="66"/>
      <c r="C403" s="66"/>
      <c r="D403" s="66"/>
    </row>
    <row r="404" spans="2:4" x14ac:dyDescent="0.25">
      <c r="B404" s="66"/>
      <c r="C404" s="66"/>
      <c r="D404" s="66"/>
    </row>
    <row r="405" spans="2:4" x14ac:dyDescent="0.25">
      <c r="B405" s="66"/>
      <c r="C405" s="66"/>
      <c r="D405" s="66"/>
    </row>
    <row r="406" spans="2:4" x14ac:dyDescent="0.25">
      <c r="B406" s="66"/>
      <c r="C406" s="66"/>
      <c r="D406" s="66"/>
    </row>
    <row r="407" spans="2:4" x14ac:dyDescent="0.25">
      <c r="B407" s="66"/>
      <c r="C407" s="66"/>
      <c r="D407" s="66"/>
    </row>
    <row r="408" spans="2:4" x14ac:dyDescent="0.25">
      <c r="B408" s="66"/>
      <c r="C408" s="66"/>
      <c r="D408" s="66"/>
    </row>
    <row r="409" spans="2:4" x14ac:dyDescent="0.25">
      <c r="B409" s="66"/>
      <c r="C409" s="66"/>
      <c r="D409" s="66"/>
    </row>
    <row r="410" spans="2:4" x14ac:dyDescent="0.25">
      <c r="B410" s="66"/>
      <c r="C410" s="66"/>
      <c r="D410" s="66"/>
    </row>
    <row r="411" spans="2:4" x14ac:dyDescent="0.25">
      <c r="B411" s="66"/>
      <c r="C411" s="66"/>
      <c r="D411" s="66"/>
    </row>
    <row r="412" spans="2:4" x14ac:dyDescent="0.25">
      <c r="B412" s="66"/>
      <c r="C412" s="66"/>
      <c r="D412" s="66"/>
    </row>
    <row r="413" spans="2:4" x14ac:dyDescent="0.25">
      <c r="B413" s="66"/>
      <c r="C413" s="66"/>
      <c r="D413" s="66"/>
    </row>
    <row r="414" spans="2:4" x14ac:dyDescent="0.25">
      <c r="B414" s="66"/>
      <c r="C414" s="66"/>
      <c r="D414" s="66"/>
    </row>
    <row r="415" spans="2:4" x14ac:dyDescent="0.25">
      <c r="B415" s="66"/>
      <c r="C415" s="66"/>
      <c r="D415" s="66"/>
    </row>
    <row r="416" spans="2:4" x14ac:dyDescent="0.25">
      <c r="B416" s="66"/>
      <c r="C416" s="66"/>
      <c r="D416" s="66"/>
    </row>
    <row r="417" spans="2:4" x14ac:dyDescent="0.25">
      <c r="B417" s="66"/>
      <c r="C417" s="66"/>
      <c r="D417" s="66"/>
    </row>
    <row r="418" spans="2:4" x14ac:dyDescent="0.25">
      <c r="B418" s="66"/>
      <c r="C418" s="66"/>
      <c r="D418" s="66"/>
    </row>
    <row r="419" spans="2:4" x14ac:dyDescent="0.25">
      <c r="B419" s="66"/>
      <c r="C419" s="66"/>
      <c r="D419" s="66"/>
    </row>
    <row r="420" spans="2:4" x14ac:dyDescent="0.25">
      <c r="B420" s="66"/>
      <c r="C420" s="66"/>
      <c r="D420" s="66"/>
    </row>
    <row r="421" spans="2:4" x14ac:dyDescent="0.25">
      <c r="B421" s="66"/>
      <c r="C421" s="66"/>
      <c r="D421" s="66"/>
    </row>
    <row r="422" spans="2:4" x14ac:dyDescent="0.25">
      <c r="B422" s="66"/>
      <c r="C422" s="66"/>
      <c r="D422" s="66"/>
    </row>
    <row r="423" spans="2:4" x14ac:dyDescent="0.25">
      <c r="B423" s="66"/>
      <c r="C423" s="66"/>
      <c r="D423" s="66"/>
    </row>
    <row r="424" spans="2:4" x14ac:dyDescent="0.25">
      <c r="B424" s="66"/>
      <c r="C424" s="66"/>
      <c r="D424" s="66"/>
    </row>
    <row r="425" spans="2:4" x14ac:dyDescent="0.25">
      <c r="B425" s="66"/>
      <c r="C425" s="66"/>
      <c r="D425" s="66"/>
    </row>
    <row r="426" spans="2:4" x14ac:dyDescent="0.25">
      <c r="B426" s="66"/>
      <c r="C426" s="66"/>
      <c r="D426" s="66"/>
    </row>
    <row r="427" spans="2:4" x14ac:dyDescent="0.25">
      <c r="B427" s="66"/>
      <c r="C427" s="66"/>
      <c r="D427" s="66"/>
    </row>
    <row r="428" spans="2:4" x14ac:dyDescent="0.25">
      <c r="B428" s="66"/>
      <c r="C428" s="66"/>
      <c r="D428" s="66"/>
    </row>
    <row r="429" spans="2:4" x14ac:dyDescent="0.25">
      <c r="B429" s="66"/>
      <c r="C429" s="66"/>
      <c r="D429" s="66"/>
    </row>
    <row r="430" spans="2:4" x14ac:dyDescent="0.25">
      <c r="B430" s="66"/>
      <c r="C430" s="66"/>
      <c r="D430" s="66"/>
    </row>
    <row r="431" spans="2:4" x14ac:dyDescent="0.25">
      <c r="B431" s="66"/>
      <c r="C431" s="66"/>
      <c r="D431" s="66"/>
    </row>
    <row r="432" spans="2:4" x14ac:dyDescent="0.25">
      <c r="B432" s="66"/>
      <c r="C432" s="66"/>
      <c r="D432" s="66"/>
    </row>
    <row r="433" spans="2:4" x14ac:dyDescent="0.25">
      <c r="B433" s="66"/>
      <c r="C433" s="66"/>
      <c r="D433" s="66"/>
    </row>
    <row r="434" spans="2:4" x14ac:dyDescent="0.25">
      <c r="B434" s="66"/>
      <c r="C434" s="66"/>
      <c r="D434" s="66"/>
    </row>
    <row r="435" spans="2:4" x14ac:dyDescent="0.25">
      <c r="B435" s="66"/>
      <c r="C435" s="66"/>
      <c r="D435" s="66"/>
    </row>
    <row r="436" spans="2:4" x14ac:dyDescent="0.25">
      <c r="B436" s="66"/>
      <c r="C436" s="66"/>
      <c r="D436" s="66"/>
    </row>
    <row r="437" spans="2:4" x14ac:dyDescent="0.25">
      <c r="B437" s="66"/>
      <c r="C437" s="66"/>
      <c r="D437" s="66"/>
    </row>
    <row r="438" spans="2:4" x14ac:dyDescent="0.25">
      <c r="B438" s="66"/>
      <c r="C438" s="66"/>
      <c r="D438" s="66"/>
    </row>
    <row r="439" spans="2:4" x14ac:dyDescent="0.25">
      <c r="B439" s="66"/>
      <c r="C439" s="66"/>
      <c r="D439" s="66"/>
    </row>
    <row r="440" spans="2:4" x14ac:dyDescent="0.25">
      <c r="B440" s="66"/>
      <c r="C440" s="66"/>
      <c r="D440" s="66"/>
    </row>
    <row r="441" spans="2:4" x14ac:dyDescent="0.25">
      <c r="B441" s="66"/>
      <c r="C441" s="66"/>
      <c r="D441" s="66"/>
    </row>
    <row r="442" spans="2:4" x14ac:dyDescent="0.25">
      <c r="B442" s="66"/>
      <c r="C442" s="66"/>
      <c r="D442" s="66"/>
    </row>
    <row r="443" spans="2:4" x14ac:dyDescent="0.25">
      <c r="B443" s="66"/>
      <c r="C443" s="66"/>
      <c r="D443" s="66"/>
    </row>
    <row r="444" spans="2:4" x14ac:dyDescent="0.25">
      <c r="B444" s="66"/>
      <c r="C444" s="66"/>
      <c r="D444" s="66"/>
    </row>
    <row r="445" spans="2:4" x14ac:dyDescent="0.25">
      <c r="B445" s="66"/>
      <c r="C445" s="66"/>
      <c r="D445" s="66"/>
    </row>
    <row r="446" spans="2:4" x14ac:dyDescent="0.25">
      <c r="B446" s="66"/>
      <c r="C446" s="66"/>
      <c r="D446" s="66"/>
    </row>
    <row r="447" spans="2:4" x14ac:dyDescent="0.25">
      <c r="B447" s="66"/>
      <c r="C447" s="66"/>
      <c r="D447" s="66"/>
    </row>
    <row r="448" spans="2:4" x14ac:dyDescent="0.25">
      <c r="B448" s="66"/>
      <c r="C448" s="66"/>
      <c r="D448" s="66"/>
    </row>
    <row r="449" spans="2:4" x14ac:dyDescent="0.25">
      <c r="B449" s="66"/>
      <c r="C449" s="66"/>
      <c r="D449" s="66"/>
    </row>
    <row r="450" spans="2:4" x14ac:dyDescent="0.25">
      <c r="B450" s="66"/>
      <c r="C450" s="66"/>
      <c r="D450" s="66"/>
    </row>
    <row r="451" spans="2:4" x14ac:dyDescent="0.25">
      <c r="B451" s="66"/>
      <c r="C451" s="66"/>
      <c r="D451" s="66"/>
    </row>
    <row r="452" spans="2:4" x14ac:dyDescent="0.25">
      <c r="B452" s="66"/>
      <c r="C452" s="66"/>
      <c r="D452" s="66"/>
    </row>
    <row r="453" spans="2:4" x14ac:dyDescent="0.25">
      <c r="B453" s="66"/>
      <c r="C453" s="66"/>
      <c r="D453" s="66"/>
    </row>
    <row r="454" spans="2:4" x14ac:dyDescent="0.25">
      <c r="B454" s="66"/>
      <c r="C454" s="66"/>
      <c r="D454" s="66"/>
    </row>
    <row r="455" spans="2:4" x14ac:dyDescent="0.25">
      <c r="B455" s="66"/>
      <c r="C455" s="66"/>
      <c r="D455" s="66"/>
    </row>
    <row r="456" spans="2:4" x14ac:dyDescent="0.25">
      <c r="B456" s="66"/>
      <c r="C456" s="66"/>
      <c r="D456" s="66"/>
    </row>
    <row r="457" spans="2:4" x14ac:dyDescent="0.25">
      <c r="B457" s="66"/>
      <c r="C457" s="66"/>
      <c r="D457" s="66"/>
    </row>
    <row r="458" spans="2:4" x14ac:dyDescent="0.25">
      <c r="B458" s="66"/>
      <c r="C458" s="66"/>
      <c r="D458" s="66"/>
    </row>
    <row r="459" spans="2:4" x14ac:dyDescent="0.25">
      <c r="B459" s="66"/>
      <c r="C459" s="66"/>
      <c r="D459" s="66"/>
    </row>
    <row r="460" spans="2:4" x14ac:dyDescent="0.25">
      <c r="B460" s="66"/>
      <c r="C460" s="66"/>
      <c r="D460" s="66"/>
    </row>
    <row r="461" spans="2:4" x14ac:dyDescent="0.25">
      <c r="B461" s="66"/>
      <c r="C461" s="66"/>
      <c r="D461" s="66"/>
    </row>
    <row r="462" spans="2:4" x14ac:dyDescent="0.25">
      <c r="B462" s="66"/>
      <c r="C462" s="66"/>
      <c r="D462" s="66"/>
    </row>
    <row r="463" spans="2:4" x14ac:dyDescent="0.25">
      <c r="B463" s="66"/>
      <c r="C463" s="66"/>
      <c r="D463" s="66"/>
    </row>
    <row r="464" spans="2:4" x14ac:dyDescent="0.25">
      <c r="B464" s="66"/>
      <c r="C464" s="66"/>
      <c r="D464" s="66"/>
    </row>
    <row r="465" spans="2:4" x14ac:dyDescent="0.25">
      <c r="B465" s="66"/>
      <c r="C465" s="66"/>
      <c r="D465" s="66"/>
    </row>
    <row r="466" spans="2:4" x14ac:dyDescent="0.25">
      <c r="B466" s="66"/>
      <c r="C466" s="66"/>
      <c r="D466" s="66"/>
    </row>
    <row r="467" spans="2:4" x14ac:dyDescent="0.25">
      <c r="B467" s="66"/>
      <c r="C467" s="66"/>
      <c r="D467" s="66"/>
    </row>
    <row r="468" spans="2:4" x14ac:dyDescent="0.25">
      <c r="B468" s="66"/>
      <c r="C468" s="66"/>
      <c r="D468" s="66"/>
    </row>
    <row r="469" spans="2:4" x14ac:dyDescent="0.25">
      <c r="B469" s="66"/>
      <c r="C469" s="66"/>
      <c r="D469" s="66"/>
    </row>
    <row r="470" spans="2:4" x14ac:dyDescent="0.25">
      <c r="B470" s="66"/>
      <c r="C470" s="66"/>
      <c r="D470" s="66"/>
    </row>
    <row r="471" spans="2:4" x14ac:dyDescent="0.25">
      <c r="B471" s="66"/>
      <c r="C471" s="66"/>
      <c r="D471" s="66"/>
    </row>
    <row r="472" spans="2:4" x14ac:dyDescent="0.25">
      <c r="B472" s="66"/>
      <c r="C472" s="66"/>
      <c r="D472" s="66"/>
    </row>
    <row r="473" spans="2:4" x14ac:dyDescent="0.25">
      <c r="B473" s="66"/>
      <c r="C473" s="66"/>
      <c r="D473" s="66"/>
    </row>
    <row r="474" spans="2:4" x14ac:dyDescent="0.25">
      <c r="B474" s="66"/>
      <c r="C474" s="66"/>
      <c r="D474" s="66"/>
    </row>
    <row r="475" spans="2:4" x14ac:dyDescent="0.25">
      <c r="B475" s="66"/>
      <c r="C475" s="66"/>
      <c r="D475" s="66"/>
    </row>
    <row r="476" spans="2:4" x14ac:dyDescent="0.25">
      <c r="B476" s="66"/>
      <c r="C476" s="66"/>
      <c r="D476" s="66"/>
    </row>
    <row r="477" spans="2:4" x14ac:dyDescent="0.25">
      <c r="B477" s="66"/>
      <c r="C477" s="66"/>
      <c r="D477" s="66"/>
    </row>
    <row r="478" spans="2:4" x14ac:dyDescent="0.25">
      <c r="B478" s="66"/>
      <c r="C478" s="66"/>
      <c r="D478" s="66"/>
    </row>
    <row r="479" spans="2:4" x14ac:dyDescent="0.25">
      <c r="B479" s="66"/>
      <c r="C479" s="66"/>
      <c r="D479" s="66"/>
    </row>
    <row r="480" spans="2:4" x14ac:dyDescent="0.25">
      <c r="B480" s="66"/>
      <c r="C480" s="66"/>
      <c r="D480" s="66"/>
    </row>
    <row r="481" spans="2:4" x14ac:dyDescent="0.25">
      <c r="B481" s="66"/>
      <c r="C481" s="66"/>
      <c r="D481" s="66"/>
    </row>
    <row r="482" spans="2:4" x14ac:dyDescent="0.25">
      <c r="B482" s="66"/>
      <c r="C482" s="66"/>
      <c r="D482" s="66"/>
    </row>
    <row r="483" spans="2:4" x14ac:dyDescent="0.25">
      <c r="B483" s="66"/>
      <c r="C483" s="66"/>
      <c r="D483" s="66"/>
    </row>
    <row r="484" spans="2:4" x14ac:dyDescent="0.25">
      <c r="B484" s="66"/>
      <c r="C484" s="66"/>
      <c r="D484" s="66"/>
    </row>
    <row r="485" spans="2:4" x14ac:dyDescent="0.25">
      <c r="B485" s="66"/>
      <c r="C485" s="66"/>
      <c r="D485" s="66"/>
    </row>
    <row r="486" spans="2:4" x14ac:dyDescent="0.25">
      <c r="B486" s="66"/>
      <c r="C486" s="66"/>
      <c r="D486" s="66"/>
    </row>
    <row r="487" spans="2:4" x14ac:dyDescent="0.25">
      <c r="B487" s="66"/>
      <c r="C487" s="66"/>
      <c r="D487" s="66"/>
    </row>
    <row r="488" spans="2:4" x14ac:dyDescent="0.25">
      <c r="B488" s="66"/>
      <c r="C488" s="66"/>
      <c r="D488" s="66"/>
    </row>
    <row r="489" spans="2:4" x14ac:dyDescent="0.25">
      <c r="B489" s="66"/>
      <c r="C489" s="66"/>
      <c r="D489" s="66"/>
    </row>
    <row r="490" spans="2:4" x14ac:dyDescent="0.25">
      <c r="B490" s="66"/>
      <c r="C490" s="66"/>
      <c r="D490" s="66"/>
    </row>
    <row r="491" spans="2:4" x14ac:dyDescent="0.25">
      <c r="B491" s="66"/>
      <c r="C491" s="66"/>
      <c r="D491" s="66"/>
    </row>
    <row r="492" spans="2:4" x14ac:dyDescent="0.25">
      <c r="B492" s="66"/>
      <c r="C492" s="66"/>
      <c r="D492" s="66"/>
    </row>
    <row r="493" spans="2:4" x14ac:dyDescent="0.25">
      <c r="B493" s="66"/>
      <c r="C493" s="66"/>
      <c r="D493" s="66"/>
    </row>
    <row r="494" spans="2:4" x14ac:dyDescent="0.25">
      <c r="B494" s="66"/>
      <c r="C494" s="66"/>
      <c r="D494" s="66"/>
    </row>
    <row r="495" spans="2:4" x14ac:dyDescent="0.25">
      <c r="B495" s="66"/>
      <c r="C495" s="66"/>
      <c r="D495" s="66"/>
    </row>
    <row r="496" spans="2:4" x14ac:dyDescent="0.25">
      <c r="B496" s="66"/>
      <c r="C496" s="66"/>
      <c r="D496" s="66"/>
    </row>
    <row r="497" spans="2:4" x14ac:dyDescent="0.25">
      <c r="B497" s="66"/>
      <c r="C497" s="66"/>
      <c r="D497" s="66"/>
    </row>
    <row r="498" spans="2:4" x14ac:dyDescent="0.25">
      <c r="B498" s="66"/>
      <c r="C498" s="66"/>
      <c r="D498" s="66"/>
    </row>
    <row r="499" spans="2:4" x14ac:dyDescent="0.25">
      <c r="B499" s="66"/>
      <c r="C499" s="66"/>
      <c r="D499" s="66"/>
    </row>
    <row r="500" spans="2:4" x14ac:dyDescent="0.25">
      <c r="B500" s="66"/>
      <c r="C500" s="66"/>
      <c r="D500" s="66"/>
    </row>
    <row r="501" spans="2:4" x14ac:dyDescent="0.25">
      <c r="B501" s="66"/>
      <c r="C501" s="66"/>
      <c r="D501" s="66"/>
    </row>
    <row r="502" spans="2:4" x14ac:dyDescent="0.25">
      <c r="B502" s="66"/>
      <c r="C502" s="66"/>
      <c r="D502" s="66"/>
    </row>
    <row r="503" spans="2:4" x14ac:dyDescent="0.25">
      <c r="B503" s="66"/>
      <c r="C503" s="66"/>
      <c r="D503" s="66"/>
    </row>
    <row r="504" spans="2:4" x14ac:dyDescent="0.25">
      <c r="B504" s="66"/>
      <c r="C504" s="66"/>
      <c r="D504" s="66"/>
    </row>
    <row r="505" spans="2:4" x14ac:dyDescent="0.25">
      <c r="B505" s="66"/>
      <c r="C505" s="66"/>
      <c r="D505" s="66"/>
    </row>
    <row r="506" spans="2:4" x14ac:dyDescent="0.25">
      <c r="B506" s="66"/>
      <c r="C506" s="66"/>
      <c r="D506" s="66"/>
    </row>
    <row r="507" spans="2:4" x14ac:dyDescent="0.25">
      <c r="B507" s="66"/>
      <c r="C507" s="66"/>
      <c r="D507" s="66"/>
    </row>
    <row r="508" spans="2:4" x14ac:dyDescent="0.25">
      <c r="B508" s="66"/>
      <c r="C508" s="66"/>
      <c r="D508" s="66"/>
    </row>
    <row r="509" spans="2:4" x14ac:dyDescent="0.25">
      <c r="B509" s="66"/>
      <c r="C509" s="66"/>
      <c r="D509" s="66"/>
    </row>
  </sheetData>
  <autoFilter ref="A6:BX110">
    <filterColumn colId="29" showButton="0"/>
  </autoFilter>
  <mergeCells count="993">
    <mergeCell ref="AL5:AL6"/>
    <mergeCell ref="AK100:AK101"/>
    <mergeCell ref="AL100:AL101"/>
    <mergeCell ref="AK93:AK96"/>
    <mergeCell ref="AL93:AL96"/>
    <mergeCell ref="AK89:AK92"/>
    <mergeCell ref="AL89:AL92"/>
    <mergeCell ref="AK7:AK9"/>
    <mergeCell ref="AL7:AL9"/>
    <mergeCell ref="AK10:AK12"/>
    <mergeCell ref="AL10:AL12"/>
    <mergeCell ref="AK22:AK23"/>
    <mergeCell ref="AL70:AL74"/>
    <mergeCell ref="AK85:AK88"/>
    <mergeCell ref="AL85:AL88"/>
    <mergeCell ref="AK65:AK69"/>
    <mergeCell ref="AL65:AL69"/>
    <mergeCell ref="AK60:AK64"/>
    <mergeCell ref="AL60:AL64"/>
    <mergeCell ref="AK5:AK6"/>
    <mergeCell ref="AK70:AK74"/>
    <mergeCell ref="AK27:AK28"/>
    <mergeCell ref="AL27:AL28"/>
    <mergeCell ref="AK51:AK52"/>
    <mergeCell ref="AF22:AF23"/>
    <mergeCell ref="AK33:AK36"/>
    <mergeCell ref="AF93:AF96"/>
    <mergeCell ref="AG93:AG96"/>
    <mergeCell ref="AH93:AH96"/>
    <mergeCell ref="AI93:AI96"/>
    <mergeCell ref="AJ93:AJ96"/>
    <mergeCell ref="AF89:AF92"/>
    <mergeCell ref="AG89:AG92"/>
    <mergeCell ref="AH89:AH92"/>
    <mergeCell ref="AI89:AI92"/>
    <mergeCell ref="AJ89:AJ92"/>
    <mergeCell ref="AJ70:AJ74"/>
    <mergeCell ref="AH70:AH74"/>
    <mergeCell ref="AF65:AF69"/>
    <mergeCell ref="AG65:AG69"/>
    <mergeCell ref="AH65:AH69"/>
    <mergeCell ref="AI65:AI69"/>
    <mergeCell ref="AJ65:AJ69"/>
    <mergeCell ref="AF85:AF88"/>
    <mergeCell ref="AG85:AG88"/>
    <mergeCell ref="AH85:AH88"/>
    <mergeCell ref="AI85:AI88"/>
    <mergeCell ref="AJ85:AJ88"/>
    <mergeCell ref="Q98:Q99"/>
    <mergeCell ref="R98:R99"/>
    <mergeCell ref="S98:S99"/>
    <mergeCell ref="T98:T99"/>
    <mergeCell ref="U98:U99"/>
    <mergeCell ref="V98:V99"/>
    <mergeCell ref="AJ98:AJ99"/>
    <mergeCell ref="P93:P96"/>
    <mergeCell ref="Q93:Q96"/>
    <mergeCell ref="AF98:AF99"/>
    <mergeCell ref="AG98:AG99"/>
    <mergeCell ref="AH98:AH99"/>
    <mergeCell ref="AI98:AI99"/>
    <mergeCell ref="W97:W99"/>
    <mergeCell ref="X97:X99"/>
    <mergeCell ref="Y97:Y99"/>
    <mergeCell ref="Z97:Z99"/>
    <mergeCell ref="AA97:AA99"/>
    <mergeCell ref="AB97:AB99"/>
    <mergeCell ref="AC97:AC99"/>
    <mergeCell ref="P98:P99"/>
    <mergeCell ref="AB85:AB88"/>
    <mergeCell ref="AC85:AC88"/>
    <mergeCell ref="AD85:AE88"/>
    <mergeCell ref="F87:F88"/>
    <mergeCell ref="D87:D88"/>
    <mergeCell ref="P89:P92"/>
    <mergeCell ref="Q89:Q92"/>
    <mergeCell ref="R89:R92"/>
    <mergeCell ref="S89:S92"/>
    <mergeCell ref="T89:T92"/>
    <mergeCell ref="U89:U92"/>
    <mergeCell ref="V89:V92"/>
    <mergeCell ref="O89:O92"/>
    <mergeCell ref="W89:W92"/>
    <mergeCell ref="X89:X92"/>
    <mergeCell ref="Y89:Y92"/>
    <mergeCell ref="Z89:Z92"/>
    <mergeCell ref="I89:I92"/>
    <mergeCell ref="AA89:AA92"/>
    <mergeCell ref="AB89:AB92"/>
    <mergeCell ref="O85:O88"/>
    <mergeCell ref="W85:W88"/>
    <mergeCell ref="N89:N92"/>
    <mergeCell ref="P65:P69"/>
    <mergeCell ref="P70:P74"/>
    <mergeCell ref="Q65:Q69"/>
    <mergeCell ref="T70:T74"/>
    <mergeCell ref="U70:U74"/>
    <mergeCell ref="V70:V74"/>
    <mergeCell ref="AD70:AE74"/>
    <mergeCell ref="E65:E69"/>
    <mergeCell ref="E70:E74"/>
    <mergeCell ref="R65:R69"/>
    <mergeCell ref="Q70:Q74"/>
    <mergeCell ref="R70:R74"/>
    <mergeCell ref="O65:O69"/>
    <mergeCell ref="M65:M69"/>
    <mergeCell ref="W70:W74"/>
    <mergeCell ref="Y70:Y74"/>
    <mergeCell ref="AD65:AE69"/>
    <mergeCell ref="X65:X69"/>
    <mergeCell ref="K65:K69"/>
    <mergeCell ref="N65:N69"/>
    <mergeCell ref="J65:J69"/>
    <mergeCell ref="X70:X74"/>
    <mergeCell ref="W65:W69"/>
    <mergeCell ref="I65:I69"/>
    <mergeCell ref="C44:C47"/>
    <mergeCell ref="D44:D47"/>
    <mergeCell ref="C48:C50"/>
    <mergeCell ref="D49:D50"/>
    <mergeCell ref="C65:C69"/>
    <mergeCell ref="D65:D69"/>
    <mergeCell ref="C51:C55"/>
    <mergeCell ref="D40:D43"/>
    <mergeCell ref="C40:C43"/>
    <mergeCell ref="D51:D55"/>
    <mergeCell ref="E60:E64"/>
    <mergeCell ref="O56:O59"/>
    <mergeCell ref="F57:F59"/>
    <mergeCell ref="AD57:AE59"/>
    <mergeCell ref="AF57:AF59"/>
    <mergeCell ref="AG57:AG59"/>
    <mergeCell ref="P60:P64"/>
    <mergeCell ref="Q60:Q64"/>
    <mergeCell ref="R60:R64"/>
    <mergeCell ref="S60:S64"/>
    <mergeCell ref="T60:T64"/>
    <mergeCell ref="U60:U64"/>
    <mergeCell ref="V60:V64"/>
    <mergeCell ref="AC60:AC64"/>
    <mergeCell ref="AD60:AE64"/>
    <mergeCell ref="O60:O64"/>
    <mergeCell ref="K60:K64"/>
    <mergeCell ref="Y60:Y64"/>
    <mergeCell ref="W60:W64"/>
    <mergeCell ref="AA29:AA30"/>
    <mergeCell ref="Y27:Y28"/>
    <mergeCell ref="AC27:AC28"/>
    <mergeCell ref="AC29:AC30"/>
    <mergeCell ref="Q29:Q30"/>
    <mergeCell ref="AI27:AI28"/>
    <mergeCell ref="AJ27:AJ28"/>
    <mergeCell ref="D29:D30"/>
    <mergeCell ref="C29:C30"/>
    <mergeCell ref="V27:V28"/>
    <mergeCell ref="AD27:AE28"/>
    <mergeCell ref="AG27:AG28"/>
    <mergeCell ref="AF27:AF28"/>
    <mergeCell ref="AH27:AH28"/>
    <mergeCell ref="E27:E28"/>
    <mergeCell ref="J27:J28"/>
    <mergeCell ref="I27:I28"/>
    <mergeCell ref="O27:O28"/>
    <mergeCell ref="AB29:AB30"/>
    <mergeCell ref="E29:E30"/>
    <mergeCell ref="M29:M30"/>
    <mergeCell ref="K29:K30"/>
    <mergeCell ref="AB27:AB28"/>
    <mergeCell ref="R29:R30"/>
    <mergeCell ref="AG22:AG23"/>
    <mergeCell ref="AH22:AH23"/>
    <mergeCell ref="AI22:AI23"/>
    <mergeCell ref="AJ22:AJ23"/>
    <mergeCell ref="C22:C23"/>
    <mergeCell ref="D24:D26"/>
    <mergeCell ref="C24:C26"/>
    <mergeCell ref="P25:P26"/>
    <mergeCell ref="Q25:Q26"/>
    <mergeCell ref="R25:R26"/>
    <mergeCell ref="S25:S26"/>
    <mergeCell ref="T25:T26"/>
    <mergeCell ref="U25:U26"/>
    <mergeCell ref="V25:V26"/>
    <mergeCell ref="AD25:AE26"/>
    <mergeCell ref="AF25:AF26"/>
    <mergeCell ref="AG25:AG26"/>
    <mergeCell ref="AI25:AI26"/>
    <mergeCell ref="AH25:AH26"/>
    <mergeCell ref="AJ25:AJ26"/>
    <mergeCell ref="E22:E23"/>
    <mergeCell ref="J22:J23"/>
    <mergeCell ref="I22:I23"/>
    <mergeCell ref="AC22:AC23"/>
    <mergeCell ref="AJ8:AJ9"/>
    <mergeCell ref="C7:C9"/>
    <mergeCell ref="D8:D9"/>
    <mergeCell ref="C10:C12"/>
    <mergeCell ref="D11:D12"/>
    <mergeCell ref="F11:F12"/>
    <mergeCell ref="P10:P12"/>
    <mergeCell ref="Q10:Q12"/>
    <mergeCell ref="R10:R12"/>
    <mergeCell ref="S10:S12"/>
    <mergeCell ref="T10:T12"/>
    <mergeCell ref="U10:U12"/>
    <mergeCell ref="V10:V12"/>
    <mergeCell ref="AF10:AF12"/>
    <mergeCell ref="AG10:AG12"/>
    <mergeCell ref="AH10:AH12"/>
    <mergeCell ref="AI10:AI12"/>
    <mergeCell ref="AF7:AF9"/>
    <mergeCell ref="AD7:AE9"/>
    <mergeCell ref="AC7:AC9"/>
    <mergeCell ref="AC10:AC12"/>
    <mergeCell ref="Y7:Y9"/>
    <mergeCell ref="Z7:Z9"/>
    <mergeCell ref="Y10:Y12"/>
    <mergeCell ref="AF13:AF14"/>
    <mergeCell ref="AG13:AG14"/>
    <mergeCell ref="AH13:AH14"/>
    <mergeCell ref="AI13:AI14"/>
    <mergeCell ref="F14:F15"/>
    <mergeCell ref="H14:H15"/>
    <mergeCell ref="D14:D15"/>
    <mergeCell ref="C13:C15"/>
    <mergeCell ref="C20:C21"/>
    <mergeCell ref="E13:E15"/>
    <mergeCell ref="E16:E19"/>
    <mergeCell ref="E20:E21"/>
    <mergeCell ref="J20:J21"/>
    <mergeCell ref="I20:I21"/>
    <mergeCell ref="H18:H19"/>
    <mergeCell ref="F18:F19"/>
    <mergeCell ref="AD18:AE19"/>
    <mergeCell ref="AC13:AC15"/>
    <mergeCell ref="AC16:AC19"/>
    <mergeCell ref="AC20:AC21"/>
    <mergeCell ref="L20:L21"/>
    <mergeCell ref="G13:G15"/>
    <mergeCell ref="G16:G19"/>
    <mergeCell ref="G20:G21"/>
    <mergeCell ref="Z48:Z50"/>
    <mergeCell ref="T48:T49"/>
    <mergeCell ref="P41:P43"/>
    <mergeCell ref="Q41:Q43"/>
    <mergeCell ref="R41:R43"/>
    <mergeCell ref="O33:O36"/>
    <mergeCell ref="P33:P36"/>
    <mergeCell ref="Q33:Q36"/>
    <mergeCell ref="R33:R36"/>
    <mergeCell ref="S33:S36"/>
    <mergeCell ref="W37:W39"/>
    <mergeCell ref="Z37:Z39"/>
    <mergeCell ref="U33:U36"/>
    <mergeCell ref="V33:V36"/>
    <mergeCell ref="Y33:Y36"/>
    <mergeCell ref="Y37:Y39"/>
    <mergeCell ref="AC106:AC110"/>
    <mergeCell ref="AA31:AA32"/>
    <mergeCell ref="AB31:AB32"/>
    <mergeCell ref="AC31:AC32"/>
    <mergeCell ref="AB48:AB50"/>
    <mergeCell ref="AC48:AC50"/>
    <mergeCell ref="S41:S43"/>
    <mergeCell ref="T41:T43"/>
    <mergeCell ref="U41:U43"/>
    <mergeCell ref="V41:V43"/>
    <mergeCell ref="W40:W43"/>
    <mergeCell ref="S65:S69"/>
    <mergeCell ref="T65:T69"/>
    <mergeCell ref="U65:U69"/>
    <mergeCell ref="V65:V69"/>
    <mergeCell ref="S70:S74"/>
    <mergeCell ref="AC65:AC69"/>
    <mergeCell ref="AC70:AC74"/>
    <mergeCell ref="AC75:AC78"/>
    <mergeCell ref="AC33:AC36"/>
    <mergeCell ref="AC37:AC39"/>
    <mergeCell ref="AC40:AC43"/>
    <mergeCell ref="AC44:AC47"/>
    <mergeCell ref="W106:W110"/>
    <mergeCell ref="A51:A55"/>
    <mergeCell ref="A56:A59"/>
    <mergeCell ref="B56:B59"/>
    <mergeCell ref="B60:B64"/>
    <mergeCell ref="B65:B69"/>
    <mergeCell ref="B70:B74"/>
    <mergeCell ref="B75:B78"/>
    <mergeCell ref="B51:B55"/>
    <mergeCell ref="AB106:AB110"/>
    <mergeCell ref="N106:N110"/>
    <mergeCell ref="O106:O110"/>
    <mergeCell ref="X106:X110"/>
    <mergeCell ref="Y106:Y110"/>
    <mergeCell ref="Z106:Z110"/>
    <mergeCell ref="AA106:AA110"/>
    <mergeCell ref="C56:C59"/>
    <mergeCell ref="D56:D59"/>
    <mergeCell ref="C60:C64"/>
    <mergeCell ref="D60:D64"/>
    <mergeCell ref="D76:D78"/>
    <mergeCell ref="C76:C78"/>
    <mergeCell ref="D82:D84"/>
    <mergeCell ref="C82:C84"/>
    <mergeCell ref="D70:D74"/>
    <mergeCell ref="A106:A110"/>
    <mergeCell ref="B106:B110"/>
    <mergeCell ref="E106:E110"/>
    <mergeCell ref="G106:G110"/>
    <mergeCell ref="I106:I110"/>
    <mergeCell ref="J106:J110"/>
    <mergeCell ref="K106:K110"/>
    <mergeCell ref="L106:L110"/>
    <mergeCell ref="M106:M110"/>
    <mergeCell ref="E31:E32"/>
    <mergeCell ref="G31:G32"/>
    <mergeCell ref="I31:I32"/>
    <mergeCell ref="U45:U47"/>
    <mergeCell ref="P48:P49"/>
    <mergeCell ref="Q48:Q49"/>
    <mergeCell ref="R48:R49"/>
    <mergeCell ref="S48:S49"/>
    <mergeCell ref="R51:R52"/>
    <mergeCell ref="S51:S52"/>
    <mergeCell ref="F52:F55"/>
    <mergeCell ref="E33:E36"/>
    <mergeCell ref="E37:E39"/>
    <mergeCell ref="E40:E43"/>
    <mergeCell ref="E44:E47"/>
    <mergeCell ref="G44:G47"/>
    <mergeCell ref="M33:M36"/>
    <mergeCell ref="M37:M39"/>
    <mergeCell ref="I33:I36"/>
    <mergeCell ref="I37:I39"/>
    <mergeCell ref="I40:I43"/>
    <mergeCell ref="I44:I47"/>
    <mergeCell ref="H35:H36"/>
    <mergeCell ref="M48:M50"/>
    <mergeCell ref="A48:A50"/>
    <mergeCell ref="B48:B50"/>
    <mergeCell ref="E48:E50"/>
    <mergeCell ref="G48:G50"/>
    <mergeCell ref="I48:I50"/>
    <mergeCell ref="J48:J50"/>
    <mergeCell ref="K48:K50"/>
    <mergeCell ref="L48:L50"/>
    <mergeCell ref="F49:F50"/>
    <mergeCell ref="G37:G39"/>
    <mergeCell ref="AD16:AE17"/>
    <mergeCell ref="X7:X9"/>
    <mergeCell ref="W27:W28"/>
    <mergeCell ref="AA16:AA19"/>
    <mergeCell ref="AA20:AA21"/>
    <mergeCell ref="AA22:AA23"/>
    <mergeCell ref="AA27:AA28"/>
    <mergeCell ref="S16:S17"/>
    <mergeCell ref="O13:O15"/>
    <mergeCell ref="Q27:Q28"/>
    <mergeCell ref="R27:R28"/>
    <mergeCell ref="S27:S28"/>
    <mergeCell ref="AD24:AE24"/>
    <mergeCell ref="P18:P19"/>
    <mergeCell ref="Q18:Q19"/>
    <mergeCell ref="R18:R19"/>
    <mergeCell ref="S18:S19"/>
    <mergeCell ref="AD22:AE23"/>
    <mergeCell ref="Z10:Z12"/>
    <mergeCell ref="Z13:Z15"/>
    <mergeCell ref="Y31:Y32"/>
    <mergeCell ref="Z31:Z32"/>
    <mergeCell ref="N37:N39"/>
    <mergeCell ref="Z16:Z19"/>
    <mergeCell ref="Z20:Z21"/>
    <mergeCell ref="T27:T28"/>
    <mergeCell ref="U27:U28"/>
    <mergeCell ref="C5:E5"/>
    <mergeCell ref="B10:B12"/>
    <mergeCell ref="A10:A12"/>
    <mergeCell ref="O7:O9"/>
    <mergeCell ref="O10:O12"/>
    <mergeCell ref="W7:W9"/>
    <mergeCell ref="G10:G12"/>
    <mergeCell ref="E10:E12"/>
    <mergeCell ref="P5:S5"/>
    <mergeCell ref="T5:V5"/>
    <mergeCell ref="I7:I9"/>
    <mergeCell ref="J7:J9"/>
    <mergeCell ref="K7:K9"/>
    <mergeCell ref="L7:L9"/>
    <mergeCell ref="M7:M9"/>
    <mergeCell ref="N7:N9"/>
    <mergeCell ref="J10:J12"/>
    <mergeCell ref="L10:L12"/>
    <mergeCell ref="W10:W12"/>
    <mergeCell ref="S7:S9"/>
    <mergeCell ref="T7:T9"/>
    <mergeCell ref="I10:I12"/>
    <mergeCell ref="P7:P9"/>
    <mergeCell ref="Q7:Q9"/>
    <mergeCell ref="N10:N12"/>
    <mergeCell ref="X10:X12"/>
    <mergeCell ref="L22:L23"/>
    <mergeCell ref="N13:N15"/>
    <mergeCell ref="N16:N19"/>
    <mergeCell ref="N20:N21"/>
    <mergeCell ref="N22:N23"/>
    <mergeCell ref="P13:P14"/>
    <mergeCell ref="W22:W23"/>
    <mergeCell ref="M10:M12"/>
    <mergeCell ref="M22:M23"/>
    <mergeCell ref="O20:O21"/>
    <mergeCell ref="O22:O23"/>
    <mergeCell ref="I13:I15"/>
    <mergeCell ref="I16:I19"/>
    <mergeCell ref="Q13:Q14"/>
    <mergeCell ref="X16:X19"/>
    <mergeCell ref="K22:K23"/>
    <mergeCell ref="X20:X21"/>
    <mergeCell ref="Z22:Z23"/>
    <mergeCell ref="Y13:Y15"/>
    <mergeCell ref="Y16:Y19"/>
    <mergeCell ref="Y20:Y21"/>
    <mergeCell ref="P29:P30"/>
    <mergeCell ref="Y22:Y23"/>
    <mergeCell ref="O16:O19"/>
    <mergeCell ref="B22:B23"/>
    <mergeCell ref="B27:B28"/>
    <mergeCell ref="B24:B26"/>
    <mergeCell ref="B29:B30"/>
    <mergeCell ref="I29:I30"/>
    <mergeCell ref="L27:L28"/>
    <mergeCell ref="K27:K28"/>
    <mergeCell ref="M13:M15"/>
    <mergeCell ref="M16:M19"/>
    <mergeCell ref="M20:M21"/>
    <mergeCell ref="L13:L15"/>
    <mergeCell ref="L16:L19"/>
    <mergeCell ref="J13:J15"/>
    <mergeCell ref="J16:J19"/>
    <mergeCell ref="J29:J30"/>
    <mergeCell ref="K16:K19"/>
    <mergeCell ref="K20:K21"/>
    <mergeCell ref="A33:A36"/>
    <mergeCell ref="A37:A39"/>
    <mergeCell ref="A40:A43"/>
    <mergeCell ref="A44:A47"/>
    <mergeCell ref="A13:A15"/>
    <mergeCell ref="A16:A19"/>
    <mergeCell ref="A20:A21"/>
    <mergeCell ref="A22:A23"/>
    <mergeCell ref="A27:A28"/>
    <mergeCell ref="A29:A30"/>
    <mergeCell ref="A31:A32"/>
    <mergeCell ref="A24:A26"/>
    <mergeCell ref="B33:B36"/>
    <mergeCell ref="B37:B39"/>
    <mergeCell ref="B40:B43"/>
    <mergeCell ref="B44:B47"/>
    <mergeCell ref="B31:B32"/>
    <mergeCell ref="B16:B19"/>
    <mergeCell ref="B20:B21"/>
    <mergeCell ref="G22:G23"/>
    <mergeCell ref="G27:G28"/>
    <mergeCell ref="G29:G30"/>
    <mergeCell ref="G33:G36"/>
    <mergeCell ref="G40:G43"/>
    <mergeCell ref="E24:E26"/>
    <mergeCell ref="G24:G26"/>
    <mergeCell ref="F16:F17"/>
    <mergeCell ref="D27:D28"/>
    <mergeCell ref="C27:C28"/>
    <mergeCell ref="C37:C39"/>
    <mergeCell ref="D37:D39"/>
    <mergeCell ref="D33:D36"/>
    <mergeCell ref="C33:C36"/>
    <mergeCell ref="D16:D17"/>
    <mergeCell ref="C16:C19"/>
    <mergeCell ref="D18:D19"/>
    <mergeCell ref="E51:E55"/>
    <mergeCell ref="E56:E59"/>
    <mergeCell ref="H76:H78"/>
    <mergeCell ref="F76:F78"/>
    <mergeCell ref="I51:I55"/>
    <mergeCell ref="G60:G64"/>
    <mergeCell ref="I60:I64"/>
    <mergeCell ref="L60:L64"/>
    <mergeCell ref="K51:K55"/>
    <mergeCell ref="L51:L55"/>
    <mergeCell ref="L56:L59"/>
    <mergeCell ref="K70:K74"/>
    <mergeCell ref="K56:K59"/>
    <mergeCell ref="G65:G69"/>
    <mergeCell ref="G70:G74"/>
    <mergeCell ref="G75:G78"/>
    <mergeCell ref="G51:G55"/>
    <mergeCell ref="G56:G59"/>
    <mergeCell ref="I75:I78"/>
    <mergeCell ref="I56:I59"/>
    <mergeCell ref="I70:I74"/>
    <mergeCell ref="L65:L69"/>
    <mergeCell ref="J60:J64"/>
    <mergeCell ref="H53:H55"/>
    <mergeCell ref="U29:U30"/>
    <mergeCell ref="V29:V30"/>
    <mergeCell ref="O51:O55"/>
    <mergeCell ref="O37:O39"/>
    <mergeCell ref="O40:O43"/>
    <mergeCell ref="N51:N55"/>
    <mergeCell ref="N44:N47"/>
    <mergeCell ref="U48:U49"/>
    <mergeCell ref="V48:V49"/>
    <mergeCell ref="P45:P47"/>
    <mergeCell ref="Q45:Q47"/>
    <mergeCell ref="R45:R47"/>
    <mergeCell ref="S45:S47"/>
    <mergeCell ref="T45:T47"/>
    <mergeCell ref="Q51:Q52"/>
    <mergeCell ref="V45:V47"/>
    <mergeCell ref="N31:N32"/>
    <mergeCell ref="O31:O32"/>
    <mergeCell ref="O44:O47"/>
    <mergeCell ref="P51:P52"/>
    <mergeCell ref="N48:N50"/>
    <mergeCell ref="O48:O50"/>
    <mergeCell ref="O24:O26"/>
    <mergeCell ref="T33:T36"/>
    <mergeCell ref="P22:P23"/>
    <mergeCell ref="Q22:Q23"/>
    <mergeCell ref="S22:S23"/>
    <mergeCell ref="P27:P28"/>
    <mergeCell ref="P16:P17"/>
    <mergeCell ref="Q16:Q17"/>
    <mergeCell ref="R16:R17"/>
    <mergeCell ref="T29:T30"/>
    <mergeCell ref="J56:J59"/>
    <mergeCell ref="K33:K36"/>
    <mergeCell ref="K37:K39"/>
    <mergeCell ref="K40:K43"/>
    <mergeCell ref="K44:K47"/>
    <mergeCell ref="M44:M47"/>
    <mergeCell ref="M51:M55"/>
    <mergeCell ref="M56:M59"/>
    <mergeCell ref="N24:N26"/>
    <mergeCell ref="N27:N28"/>
    <mergeCell ref="N29:N30"/>
    <mergeCell ref="N33:N36"/>
    <mergeCell ref="J33:J36"/>
    <mergeCell ref="J37:J39"/>
    <mergeCell ref="L29:L30"/>
    <mergeCell ref="S29:S30"/>
    <mergeCell ref="N40:N43"/>
    <mergeCell ref="M40:M43"/>
    <mergeCell ref="K31:K32"/>
    <mergeCell ref="L31:L32"/>
    <mergeCell ref="M31:M32"/>
    <mergeCell ref="N56:N59"/>
    <mergeCell ref="L33:L36"/>
    <mergeCell ref="L37:L39"/>
    <mergeCell ref="L40:L43"/>
    <mergeCell ref="L44:L47"/>
    <mergeCell ref="O29:O30"/>
    <mergeCell ref="Z29:Z30"/>
    <mergeCell ref="Z33:Z36"/>
    <mergeCell ref="W29:W30"/>
    <mergeCell ref="W33:W36"/>
    <mergeCell ref="Y29:Y30"/>
    <mergeCell ref="X33:X36"/>
    <mergeCell ref="X37:X39"/>
    <mergeCell ref="X40:X43"/>
    <mergeCell ref="X44:X47"/>
    <mergeCell ref="Z40:Z43"/>
    <mergeCell ref="X51:X55"/>
    <mergeCell ref="W51:W55"/>
    <mergeCell ref="W44:W47"/>
    <mergeCell ref="W31:W32"/>
    <mergeCell ref="X31:X32"/>
    <mergeCell ref="J31:J32"/>
    <mergeCell ref="Y40:Y43"/>
    <mergeCell ref="Y44:Y47"/>
    <mergeCell ref="Y51:Y55"/>
    <mergeCell ref="J40:J43"/>
    <mergeCell ref="J44:J47"/>
    <mergeCell ref="J51:J55"/>
    <mergeCell ref="W48:W50"/>
    <mergeCell ref="X48:X50"/>
    <mergeCell ref="Y48:Y50"/>
    <mergeCell ref="AB33:AB36"/>
    <mergeCell ref="AJ5:AJ6"/>
    <mergeCell ref="AA40:AA43"/>
    <mergeCell ref="AA44:AA47"/>
    <mergeCell ref="AA51:AA55"/>
    <mergeCell ref="AB44:AB47"/>
    <mergeCell ref="AB51:AB55"/>
    <mergeCell ref="AB22:AB23"/>
    <mergeCell ref="AD15:AE15"/>
    <mergeCell ref="AB40:AB43"/>
    <mergeCell ref="AA7:AA9"/>
    <mergeCell ref="AB7:AB9"/>
    <mergeCell ref="AB10:AB12"/>
    <mergeCell ref="AB13:AB15"/>
    <mergeCell ref="AB16:AB19"/>
    <mergeCell ref="AB20:AB21"/>
    <mergeCell ref="AF5:AI5"/>
    <mergeCell ref="AG7:AG9"/>
    <mergeCell ref="AH7:AH9"/>
    <mergeCell ref="AD5:AE6"/>
    <mergeCell ref="AI7:AI9"/>
    <mergeCell ref="W5:AB5"/>
    <mergeCell ref="AC5:AC6"/>
    <mergeCell ref="AA37:AA39"/>
    <mergeCell ref="AH51:AH52"/>
    <mergeCell ref="AI51:AI52"/>
    <mergeCell ref="AD44:AE44"/>
    <mergeCell ref="AD45:AE47"/>
    <mergeCell ref="AD48:AE49"/>
    <mergeCell ref="AF48:AF49"/>
    <mergeCell ref="AG48:AG49"/>
    <mergeCell ref="AI48:AI49"/>
    <mergeCell ref="AD50:AE50"/>
    <mergeCell ref="AH48:AH49"/>
    <mergeCell ref="AC51:AC55"/>
    <mergeCell ref="AC56:AC59"/>
    <mergeCell ref="AA56:AA59"/>
    <mergeCell ref="AB56:AB59"/>
    <mergeCell ref="AA48:AA50"/>
    <mergeCell ref="AB37:AB39"/>
    <mergeCell ref="W75:W78"/>
    <mergeCell ref="AF51:AF52"/>
    <mergeCell ref="AG51:AG52"/>
    <mergeCell ref="AD53:AE53"/>
    <mergeCell ref="AD54:AE54"/>
    <mergeCell ref="AD55:AE55"/>
    <mergeCell ref="W56:W59"/>
    <mergeCell ref="Z75:Z78"/>
    <mergeCell ref="AA70:AA74"/>
    <mergeCell ref="AA75:AA78"/>
    <mergeCell ref="Y65:Y69"/>
    <mergeCell ref="AD56:AE56"/>
    <mergeCell ref="Y75:Y78"/>
    <mergeCell ref="X60:X64"/>
    <mergeCell ref="Z56:Z59"/>
    <mergeCell ref="Y56:Y59"/>
    <mergeCell ref="Z44:Z47"/>
    <mergeCell ref="Z51:Z55"/>
    <mergeCell ref="AA33:AA36"/>
    <mergeCell ref="AG1:AG4"/>
    <mergeCell ref="R1:AF1"/>
    <mergeCell ref="R2:AF2"/>
    <mergeCell ref="R3:AF3"/>
    <mergeCell ref="R4:AF4"/>
    <mergeCell ref="AD10:AE12"/>
    <mergeCell ref="AD13:AE14"/>
    <mergeCell ref="X75:X78"/>
    <mergeCell ref="X56:X59"/>
    <mergeCell ref="AB75:AB78"/>
    <mergeCell ref="AB70:AB74"/>
    <mergeCell ref="Z70:Z74"/>
    <mergeCell ref="AA65:AA69"/>
    <mergeCell ref="AA60:AA64"/>
    <mergeCell ref="AB60:AB64"/>
    <mergeCell ref="AB65:AB69"/>
    <mergeCell ref="Z60:Z64"/>
    <mergeCell ref="Z65:Z69"/>
    <mergeCell ref="AD37:AE37"/>
    <mergeCell ref="R22:R23"/>
    <mergeCell ref="R7:R9"/>
    <mergeCell ref="U77:U78"/>
    <mergeCell ref="AD75:AE76"/>
    <mergeCell ref="P1:Q4"/>
    <mergeCell ref="A1:B4"/>
    <mergeCell ref="AA10:AA12"/>
    <mergeCell ref="AA13:AA15"/>
    <mergeCell ref="R13:R14"/>
    <mergeCell ref="S13:S14"/>
    <mergeCell ref="T13:T14"/>
    <mergeCell ref="U13:U14"/>
    <mergeCell ref="V13:V14"/>
    <mergeCell ref="K10:K12"/>
    <mergeCell ref="K13:K15"/>
    <mergeCell ref="B13:B15"/>
    <mergeCell ref="A5:A6"/>
    <mergeCell ref="F5:I5"/>
    <mergeCell ref="J5:O5"/>
    <mergeCell ref="B5:B6"/>
    <mergeCell ref="G7:G9"/>
    <mergeCell ref="U7:U9"/>
    <mergeCell ref="V7:V9"/>
    <mergeCell ref="W13:W15"/>
    <mergeCell ref="X13:X15"/>
    <mergeCell ref="E7:E9"/>
    <mergeCell ref="B7:B9"/>
    <mergeCell ref="A7:A9"/>
    <mergeCell ref="AB79:AB84"/>
    <mergeCell ref="AC79:AC84"/>
    <mergeCell ref="A79:A84"/>
    <mergeCell ref="I79:I84"/>
    <mergeCell ref="H83:H84"/>
    <mergeCell ref="G79:G84"/>
    <mergeCell ref="F83:F84"/>
    <mergeCell ref="E79:E84"/>
    <mergeCell ref="O70:O74"/>
    <mergeCell ref="O75:O78"/>
    <mergeCell ref="M70:M74"/>
    <mergeCell ref="M75:M78"/>
    <mergeCell ref="N75:N78"/>
    <mergeCell ref="N70:N74"/>
    <mergeCell ref="J70:J74"/>
    <mergeCell ref="J75:J78"/>
    <mergeCell ref="L70:L74"/>
    <mergeCell ref="B79:B84"/>
    <mergeCell ref="O79:O84"/>
    <mergeCell ref="K79:K84"/>
    <mergeCell ref="J79:J84"/>
    <mergeCell ref="L79:L83"/>
    <mergeCell ref="M79:M83"/>
    <mergeCell ref="N79:N83"/>
    <mergeCell ref="I24:I26"/>
    <mergeCell ref="J24:J26"/>
    <mergeCell ref="K24:K26"/>
    <mergeCell ref="L24:L26"/>
    <mergeCell ref="M24:M26"/>
    <mergeCell ref="AA85:AA88"/>
    <mergeCell ref="P85:P88"/>
    <mergeCell ref="Q85:Q88"/>
    <mergeCell ref="R85:R88"/>
    <mergeCell ref="S85:S88"/>
    <mergeCell ref="T85:T88"/>
    <mergeCell ref="U85:U88"/>
    <mergeCell ref="V85:V88"/>
    <mergeCell ref="Y79:Y83"/>
    <mergeCell ref="Z79:Z83"/>
    <mergeCell ref="AA79:AA83"/>
    <mergeCell ref="W79:W84"/>
    <mergeCell ref="X79:X84"/>
    <mergeCell ref="U75:U76"/>
    <mergeCell ref="V75:V76"/>
    <mergeCell ref="V77:V78"/>
    <mergeCell ref="T75:T76"/>
    <mergeCell ref="M85:M88"/>
    <mergeCell ref="N85:N88"/>
    <mergeCell ref="C70:C74"/>
    <mergeCell ref="X85:X88"/>
    <mergeCell ref="Y85:Y88"/>
    <mergeCell ref="Z85:Z88"/>
    <mergeCell ref="A89:A92"/>
    <mergeCell ref="B89:B92"/>
    <mergeCell ref="E89:E92"/>
    <mergeCell ref="G89:G92"/>
    <mergeCell ref="L75:L78"/>
    <mergeCell ref="K75:K78"/>
    <mergeCell ref="P77:P78"/>
    <mergeCell ref="Q75:Q76"/>
    <mergeCell ref="R75:R76"/>
    <mergeCell ref="S75:S76"/>
    <mergeCell ref="Q77:Q78"/>
    <mergeCell ref="R77:R78"/>
    <mergeCell ref="S77:S78"/>
    <mergeCell ref="P75:P76"/>
    <mergeCell ref="C90:C92"/>
    <mergeCell ref="A85:A88"/>
    <mergeCell ref="B85:B88"/>
    <mergeCell ref="E85:E88"/>
    <mergeCell ref="G85:G88"/>
    <mergeCell ref="I85:I88"/>
    <mergeCell ref="C31:C32"/>
    <mergeCell ref="D31:D32"/>
    <mergeCell ref="M60:M64"/>
    <mergeCell ref="N60:N64"/>
    <mergeCell ref="A93:A96"/>
    <mergeCell ref="B93:B96"/>
    <mergeCell ref="E93:E96"/>
    <mergeCell ref="G93:G96"/>
    <mergeCell ref="I93:I96"/>
    <mergeCell ref="J93:J96"/>
    <mergeCell ref="K93:K96"/>
    <mergeCell ref="L93:L96"/>
    <mergeCell ref="M93:M96"/>
    <mergeCell ref="F93:F94"/>
    <mergeCell ref="C93:C96"/>
    <mergeCell ref="D94:D96"/>
    <mergeCell ref="F95:F96"/>
    <mergeCell ref="K85:K88"/>
    <mergeCell ref="L85:L88"/>
    <mergeCell ref="C85:C88"/>
    <mergeCell ref="E75:E78"/>
    <mergeCell ref="A60:A64"/>
    <mergeCell ref="A65:A69"/>
    <mergeCell ref="A70:A74"/>
    <mergeCell ref="N97:N99"/>
    <mergeCell ref="O97:O99"/>
    <mergeCell ref="J89:J92"/>
    <mergeCell ref="K89:K92"/>
    <mergeCell ref="L89:L92"/>
    <mergeCell ref="M89:M92"/>
    <mergeCell ref="A75:A78"/>
    <mergeCell ref="J85:J88"/>
    <mergeCell ref="F91:F92"/>
    <mergeCell ref="D91:D92"/>
    <mergeCell ref="A97:A99"/>
    <mergeCell ref="B97:B99"/>
    <mergeCell ref="E97:E99"/>
    <mergeCell ref="G97:G99"/>
    <mergeCell ref="I97:I99"/>
    <mergeCell ref="J97:J99"/>
    <mergeCell ref="K97:K99"/>
    <mergeCell ref="L97:L99"/>
    <mergeCell ref="M97:M99"/>
    <mergeCell ref="D97:D99"/>
    <mergeCell ref="C97:C99"/>
    <mergeCell ref="X100:X101"/>
    <mergeCell ref="Y100:Y101"/>
    <mergeCell ref="AH1:AJ4"/>
    <mergeCell ref="N93:N96"/>
    <mergeCell ref="O93:O96"/>
    <mergeCell ref="W93:W96"/>
    <mergeCell ref="X93:X96"/>
    <mergeCell ref="Y93:Y96"/>
    <mergeCell ref="Z93:Z96"/>
    <mergeCell ref="AA93:AA96"/>
    <mergeCell ref="AB93:AB96"/>
    <mergeCell ref="AC93:AC96"/>
    <mergeCell ref="AC89:AC92"/>
    <mergeCell ref="R93:R96"/>
    <mergeCell ref="S93:S96"/>
    <mergeCell ref="T93:T96"/>
    <mergeCell ref="U93:U96"/>
    <mergeCell ref="V93:V96"/>
    <mergeCell ref="AD93:AE96"/>
    <mergeCell ref="D1:O1"/>
    <mergeCell ref="D2:O2"/>
    <mergeCell ref="D3:O3"/>
    <mergeCell ref="D4:O4"/>
    <mergeCell ref="T77:T78"/>
    <mergeCell ref="A100:A101"/>
    <mergeCell ref="B100:B101"/>
    <mergeCell ref="E100:E101"/>
    <mergeCell ref="G100:G101"/>
    <mergeCell ref="I100:I101"/>
    <mergeCell ref="J100:J101"/>
    <mergeCell ref="K100:K101"/>
    <mergeCell ref="L100:L101"/>
    <mergeCell ref="M100:M101"/>
    <mergeCell ref="AB102:AB105"/>
    <mergeCell ref="AC102:AC105"/>
    <mergeCell ref="F103:F104"/>
    <mergeCell ref="P100:P101"/>
    <mergeCell ref="Q100:Q101"/>
    <mergeCell ref="R100:R101"/>
    <mergeCell ref="S100:S101"/>
    <mergeCell ref="T100:T101"/>
    <mergeCell ref="U100:U101"/>
    <mergeCell ref="N100:N101"/>
    <mergeCell ref="O100:O101"/>
    <mergeCell ref="V100:V101"/>
    <mergeCell ref="Z100:Z101"/>
    <mergeCell ref="AA100:AA101"/>
    <mergeCell ref="AB100:AB101"/>
    <mergeCell ref="AC100:AC101"/>
    <mergeCell ref="N102:N105"/>
    <mergeCell ref="O102:O105"/>
    <mergeCell ref="W102:W105"/>
    <mergeCell ref="X102:X105"/>
    <mergeCell ref="Y102:Y105"/>
    <mergeCell ref="Z102:Z105"/>
    <mergeCell ref="AA102:AA105"/>
    <mergeCell ref="W100:W101"/>
    <mergeCell ref="A102:A105"/>
    <mergeCell ref="B102:B105"/>
    <mergeCell ref="E102:E105"/>
    <mergeCell ref="G102:G105"/>
    <mergeCell ref="I102:I105"/>
    <mergeCell ref="J102:J105"/>
    <mergeCell ref="K102:K105"/>
    <mergeCell ref="L102:L105"/>
    <mergeCell ref="M102:M105"/>
    <mergeCell ref="D103:D105"/>
    <mergeCell ref="C103:C105"/>
    <mergeCell ref="H16:H17"/>
    <mergeCell ref="AJ13:AJ14"/>
    <mergeCell ref="AL33:AL36"/>
    <mergeCell ref="AL22:AL23"/>
    <mergeCell ref="AK29:AK30"/>
    <mergeCell ref="M27:M28"/>
    <mergeCell ref="W24:W26"/>
    <mergeCell ref="X24:X26"/>
    <mergeCell ref="Y24:Y26"/>
    <mergeCell ref="Z24:Z26"/>
    <mergeCell ref="AA24:AA26"/>
    <mergeCell ref="AB24:AB26"/>
    <mergeCell ref="AC24:AC26"/>
    <mergeCell ref="T22:T23"/>
    <mergeCell ref="U22:U23"/>
    <mergeCell ref="V22:V23"/>
    <mergeCell ref="X22:X23"/>
    <mergeCell ref="X27:X28"/>
    <mergeCell ref="AD20:AE20"/>
    <mergeCell ref="AD21:AE21"/>
    <mergeCell ref="X29:X30"/>
    <mergeCell ref="W16:W19"/>
    <mergeCell ref="W20:W21"/>
    <mergeCell ref="Z27:Z28"/>
    <mergeCell ref="AL51:AL52"/>
    <mergeCell ref="AK13:AK14"/>
    <mergeCell ref="AL13:AL14"/>
    <mergeCell ref="AK16:AK17"/>
    <mergeCell ref="AL16:AL17"/>
    <mergeCell ref="AK18:AK19"/>
    <mergeCell ref="AL18:AL19"/>
    <mergeCell ref="AK25:AK26"/>
    <mergeCell ref="AL25:AL26"/>
    <mergeCell ref="AK41:AK43"/>
    <mergeCell ref="AL41:AL43"/>
    <mergeCell ref="AK48:AK49"/>
    <mergeCell ref="AL48:AL49"/>
    <mergeCell ref="AK45:AK47"/>
    <mergeCell ref="AL45:AL47"/>
    <mergeCell ref="AL29:AL30"/>
    <mergeCell ref="AD77:AE78"/>
    <mergeCell ref="AF75:AF76"/>
    <mergeCell ref="AF77:AF78"/>
    <mergeCell ref="AG75:AG76"/>
    <mergeCell ref="AH75:AH76"/>
    <mergeCell ref="AI75:AI76"/>
    <mergeCell ref="AJ75:AJ76"/>
    <mergeCell ref="AK75:AK76"/>
    <mergeCell ref="AH57:AH59"/>
    <mergeCell ref="AI57:AI59"/>
    <mergeCell ref="AJ57:AJ59"/>
    <mergeCell ref="AF60:AF64"/>
    <mergeCell ref="AG60:AG64"/>
    <mergeCell ref="AH60:AH64"/>
    <mergeCell ref="AI60:AI64"/>
    <mergeCell ref="AJ60:AJ64"/>
    <mergeCell ref="AJ41:AJ43"/>
    <mergeCell ref="AD31:AE31"/>
    <mergeCell ref="AD32:AE32"/>
    <mergeCell ref="AJ45:AJ47"/>
    <mergeCell ref="AD51:AE52"/>
    <mergeCell ref="AD29:AE30"/>
    <mergeCell ref="AD33:AE36"/>
    <mergeCell ref="AF29:AF30"/>
    <mergeCell ref="AG29:AG30"/>
    <mergeCell ref="AH29:AH30"/>
    <mergeCell ref="AI29:AI30"/>
    <mergeCell ref="AJ51:AJ52"/>
    <mergeCell ref="AJ48:AJ49"/>
    <mergeCell ref="AJ29:AJ30"/>
    <mergeCell ref="AG33:AG36"/>
    <mergeCell ref="AH33:AH36"/>
    <mergeCell ref="AF33:AF36"/>
    <mergeCell ref="AI33:AI36"/>
    <mergeCell ref="AJ33:AJ36"/>
    <mergeCell ref="AF38:AF39"/>
    <mergeCell ref="AD39:AE39"/>
    <mergeCell ref="AD40:AE40"/>
    <mergeCell ref="AD41:AE43"/>
    <mergeCell ref="AD38:AE38"/>
    <mergeCell ref="AL75:AL76"/>
    <mergeCell ref="AG77:AG78"/>
    <mergeCell ref="AI77:AI78"/>
    <mergeCell ref="AJ77:AJ78"/>
    <mergeCell ref="AK77:AK78"/>
    <mergeCell ref="AL77:AL78"/>
    <mergeCell ref="AH77:AH78"/>
    <mergeCell ref="AF70:AF74"/>
    <mergeCell ref="AG70:AG74"/>
    <mergeCell ref="AI70:AI74"/>
    <mergeCell ref="AK98:AK99"/>
    <mergeCell ref="AL98:AL99"/>
    <mergeCell ref="AD102:AE102"/>
    <mergeCell ref="AD103:AE103"/>
    <mergeCell ref="AD104:AE104"/>
    <mergeCell ref="AD105:AE105"/>
    <mergeCell ref="AD106:AE106"/>
    <mergeCell ref="AD107:AE107"/>
    <mergeCell ref="AD108:AE108"/>
    <mergeCell ref="AD100:AE101"/>
    <mergeCell ref="AF100:AF101"/>
    <mergeCell ref="AG100:AG101"/>
    <mergeCell ref="AH100:AH101"/>
    <mergeCell ref="AI100:AI101"/>
    <mergeCell ref="AJ100:AJ101"/>
    <mergeCell ref="AD109:AE109"/>
    <mergeCell ref="AD110:AE110"/>
    <mergeCell ref="AD79:AE79"/>
    <mergeCell ref="AD80:AE80"/>
    <mergeCell ref="AD81:AE81"/>
    <mergeCell ref="AD82:AE82"/>
    <mergeCell ref="AD83:AE83"/>
    <mergeCell ref="AD84:AE84"/>
    <mergeCell ref="AD97:AE97"/>
    <mergeCell ref="AD98:AE99"/>
    <mergeCell ref="AD89:AE92"/>
  </mergeCells>
  <conditionalFormatting sqref="O7 O10 O13 O16:O17 O20 O22 O27 O29 O33 O37 O40 O44 O51 O56 O60 O65 O70 O75 O48 O31">
    <cfRule type="expression" dxfId="88" priority="94">
      <formula>$O7="EXTREMO"</formula>
    </cfRule>
    <cfRule type="expression" dxfId="87" priority="95">
      <formula>$O7="ALTO"</formula>
    </cfRule>
    <cfRule type="expression" dxfId="86" priority="96">
      <formula>$O7="MODERADO"</formula>
    </cfRule>
    <cfRule type="expression" dxfId="85" priority="97">
      <formula>$O7="BAJO"</formula>
    </cfRule>
  </conditionalFormatting>
  <conditionalFormatting sqref="AB85 AB51:AB79 AB89 AB93 AB97 AB100 AB102 AB7:AB31 AB33:AB48 AB106">
    <cfRule type="expression" dxfId="84" priority="89">
      <formula>$AB7="EXTREMO"</formula>
    </cfRule>
    <cfRule type="expression" dxfId="83" priority="90">
      <formula>$AB$7="ALTO"</formula>
    </cfRule>
    <cfRule type="expression" dxfId="82" priority="92">
      <formula>$AB7="MODERADO"</formula>
    </cfRule>
    <cfRule type="expression" dxfId="81" priority="93">
      <formula>$AB7="BAJO"</formula>
    </cfRule>
  </conditionalFormatting>
  <conditionalFormatting sqref="O79">
    <cfRule type="expression" dxfId="80" priority="85">
      <formula>$O79="EXTREMO"</formula>
    </cfRule>
    <cfRule type="expression" dxfId="79" priority="86">
      <formula>$O79="ALTO"</formula>
    </cfRule>
    <cfRule type="expression" dxfId="78" priority="87">
      <formula>$O79="MODERADO"</formula>
    </cfRule>
    <cfRule type="expression" dxfId="77" priority="88">
      <formula>$O79="BAJO"</formula>
    </cfRule>
  </conditionalFormatting>
  <conditionalFormatting sqref="O24">
    <cfRule type="expression" dxfId="76" priority="77">
      <formula>$O24="EXTREMO"</formula>
    </cfRule>
    <cfRule type="expression" dxfId="75" priority="78">
      <formula>$O24="ALTO"</formula>
    </cfRule>
    <cfRule type="expression" dxfId="74" priority="79">
      <formula>$O24="MODERADO"</formula>
    </cfRule>
    <cfRule type="expression" dxfId="73" priority="80">
      <formula>$O24="BAJO"</formula>
    </cfRule>
  </conditionalFormatting>
  <conditionalFormatting sqref="O85">
    <cfRule type="expression" dxfId="72" priority="69">
      <formula>$O85="EXTREMO"</formula>
    </cfRule>
    <cfRule type="expression" dxfId="71" priority="70">
      <formula>$O85="ALTO"</formula>
    </cfRule>
    <cfRule type="expression" dxfId="70" priority="71">
      <formula>$O85="MODERADO"</formula>
    </cfRule>
    <cfRule type="expression" dxfId="69" priority="72">
      <formula>$O85="BAJO"</formula>
    </cfRule>
  </conditionalFormatting>
  <conditionalFormatting sqref="O89">
    <cfRule type="expression" dxfId="68" priority="61">
      <formula>$O89="EXTREMO"</formula>
    </cfRule>
    <cfRule type="expression" dxfId="67" priority="62">
      <formula>$O89="ALTO"</formula>
    </cfRule>
    <cfRule type="expression" dxfId="66" priority="63">
      <formula>$O89="MODERADO"</formula>
    </cfRule>
    <cfRule type="expression" dxfId="65" priority="64">
      <formula>$O89="BAJO"</formula>
    </cfRule>
  </conditionalFormatting>
  <conditionalFormatting sqref="O93">
    <cfRule type="expression" dxfId="64" priority="53">
      <formula>$O93="EXTREMO"</formula>
    </cfRule>
    <cfRule type="expression" dxfId="63" priority="54">
      <formula>$O93="ALTO"</formula>
    </cfRule>
    <cfRule type="expression" dxfId="62" priority="55">
      <formula>$O93="MODERADO"</formula>
    </cfRule>
    <cfRule type="expression" dxfId="61" priority="56">
      <formula>$O93="BAJO"</formula>
    </cfRule>
  </conditionalFormatting>
  <conditionalFormatting sqref="O97">
    <cfRule type="expression" dxfId="60" priority="41">
      <formula>$O97="EXTREMO"</formula>
    </cfRule>
    <cfRule type="expression" dxfId="59" priority="42">
      <formula>$O97="ALTO"</formula>
    </cfRule>
    <cfRule type="expression" dxfId="58" priority="43">
      <formula>$O97="MODERADO"</formula>
    </cfRule>
    <cfRule type="expression" dxfId="57" priority="44">
      <formula>$O97="BAJO"</formula>
    </cfRule>
  </conditionalFormatting>
  <conditionalFormatting sqref="O100">
    <cfRule type="expression" dxfId="56" priority="33">
      <formula>$O100="EXTREMO"</formula>
    </cfRule>
    <cfRule type="expression" dxfId="55" priority="34">
      <formula>$O100="ALTO"</formula>
    </cfRule>
    <cfRule type="expression" dxfId="54" priority="35">
      <formula>$O100="MODERADO"</formula>
    </cfRule>
    <cfRule type="expression" dxfId="53" priority="36">
      <formula>$O100="BAJO"</formula>
    </cfRule>
  </conditionalFormatting>
  <conditionalFormatting sqref="O102">
    <cfRule type="expression" dxfId="52" priority="25">
      <formula>$O102="EXTREMO"</formula>
    </cfRule>
    <cfRule type="expression" dxfId="51" priority="26">
      <formula>$O102="ALTO"</formula>
    </cfRule>
    <cfRule type="expression" dxfId="50" priority="27">
      <formula>$O102="MODERADO"</formula>
    </cfRule>
    <cfRule type="expression" dxfId="49" priority="28">
      <formula>$O102="BAJO"</formula>
    </cfRule>
  </conditionalFormatting>
  <conditionalFormatting sqref="O106">
    <cfRule type="expression" dxfId="48" priority="1">
      <formula>$O106="EXTREMO"</formula>
    </cfRule>
    <cfRule type="expression" dxfId="47" priority="2">
      <formula>$O106="ALTO"</formula>
    </cfRule>
    <cfRule type="expression" dxfId="46" priority="3">
      <formula>$O106="MODERADO"</formula>
    </cfRule>
    <cfRule type="expression" dxfId="45" priority="4">
      <formula>$O106="BAJO"</formula>
    </cfRule>
  </conditionalFormatting>
  <dataValidations count="13">
    <dataValidation type="list" allowBlank="1" showInputMessage="1" showErrorMessage="1" sqref="B65 B7 B70 B60 B56 B51 B44 B40 B37 B33 B29 B27 B22 B20 B16:B17 B13 B75 B10 B79 B24 B85 B89 B93 B97 B100 B102 B48 B31 B111:D509">
      <formula1>$BC$3:$BC$15</formula1>
    </dataValidation>
    <dataValidation type="list" allowBlank="1" showInputMessage="1" showErrorMessage="1" sqref="E7 E75 E70 E65 E60 E56 E51 E44 E40 E37 E33 E29 E27 E22 E20 E16:E17 E13 E10 E79 E24 E85 E89 E93 E97 E100 E102 E48 E31 E106">
      <formula1>$BH$3:$BH$9</formula1>
    </dataValidation>
    <dataValidation type="list" allowBlank="1" showInputMessage="1" showErrorMessage="1" sqref="J75 W75 W70 W65 W60 W56 W51 W44 W40 W37 W33 W29 W27 W22 W20 W16:W17 W13 W10 J70 J65 J60 J56 J51 J44 J40 J37 J33 J29 J27 J22 J20 J16:J17 J13 J10 W7 J7 J79 W79 W24 J24 J85 W85 J89 W89 J93 W93 J97 W97 J100 W100 J102 W102 J48 W48 J31 W31 J106 W106">
      <formula1>$BM$10:$BM$12</formula1>
    </dataValidation>
    <dataValidation type="list" allowBlank="1" showInputMessage="1" showErrorMessage="1" sqref="X75 X7 X70 X65 X60 X56 X51 X44 X40 X37 X33 X29 X27 X22 X20 X16:X17 X13 X10 X79 X24 X85 X89 X93 X97 X100 X102 X48 X31 X106">
      <formula1>$BN$10:$BN$12</formula1>
    </dataValidation>
    <dataValidation type="list" showInputMessage="1" showErrorMessage="1" sqref="O75 O106 O31 O48 O102 O100 O97 O93 O89 O85 O24 O79 O10 O13 O16:O17 O20 O22 O27 O29 O33 O37 O40 O44 O51 O56 O60 O65 O70 O7">
      <formula1>$BQ$10:$BQ$12</formula1>
    </dataValidation>
    <dataValidation type="list" allowBlank="1" showInputMessage="1" showErrorMessage="1" sqref="T77 T75 T79:T85 T50:T60 T89 T93 T97:T98 T102:T110 T7 T31:T33 T65 T70 T48 T10 T13 T15:T22 T24:T25 T27 T29 T37:T41 T44:T45 T100">
      <formula1>$BS$10:$BS$12</formula1>
    </dataValidation>
    <dataValidation type="list" allowBlank="1" showInputMessage="1" showErrorMessage="1" sqref="AB85 AB106 AB102 AB100 AB97 AB93 AB89 AB51:AB79 AB7:AB31 AB33:AB48">
      <formula1>$BQ$10:$BQ$12</formula1>
    </dataValidation>
    <dataValidation type="list" allowBlank="1" showInputMessage="1" showErrorMessage="1" sqref="AH7 AH60 AH79 AH85 AH100 AH89 AH93 AH97 AH31 AH102 AH65 AH70 AH10 AH13 AH15:AH22 AH24:AH25 AH27 AH29 AH33 AH37:AH38 AH44 AH106 AH48 AH51 AH56:AH57 AH75 AH40">
      <formula1>$BL$13:$BL$14</formula1>
    </dataValidation>
    <dataValidation type="list" allowBlank="1" showInputMessage="1" showErrorMessage="1" sqref="K85 K89 K93 K97 K100 K102 K106 K51:K79 K7:K31 K33:K48">
      <formula1>$BN$12:$BN$12</formula1>
    </dataValidation>
    <dataValidation type="list" allowBlank="1" showInputMessage="1" showErrorMessage="1" sqref="C20 C85 C89:C90 C93 C97 C44 C100:C103 C106:C110 C7 C10 C13 C75:C76 C22 C24 C27 C29 C33 C37 C40 C48 C51 C56 C60 C65 C79:C82 C70 C16 C31">
      <formula1>$BE$3:$BE$8</formula1>
    </dataValidation>
    <dataValidation type="list" allowBlank="1" showInputMessage="1" showErrorMessage="1" sqref="D31 D85:D87 D89:D91 D93:D94 D97 D44 D100:D103 D106:D110 D7:D8 D10:D11 D13:D14 D75:D76 D27 D29 D33 D37 D40 D48:D49 D51 D56 D60 D65 D79:D82 D70 D16 D18 D20:D24">
      <formula1>$BD$3:$BD$8</formula1>
    </dataValidation>
    <dataValidation type="list" allowBlank="1" showInputMessage="1" showErrorMessage="1" sqref="AC7 AC10 AC13 AC16:AC17 AC20 AC22 AC27 AC29 AC33 AC37 AC40 AC44 AC51 AC56 AC60 AC65 AC70 AC75 AC79 AC24 AC85 AC89 AC93 AC97 AC100 AC102 AC48 AC31 AC106">
      <formula1>$BX$4:$BX$6</formula1>
    </dataValidation>
    <dataValidation type="list" allowBlank="1" showInputMessage="1" showErrorMessage="1" sqref="I85 I89 I93 I97 I100 I102 I106 I51:I79 I7:I31 I33:I48">
      <formula1>$BI$11:$BI$12</formula1>
    </dataValidation>
  </dataValidations>
  <hyperlinks>
    <hyperlink ref="O6" location="'MAPA DE CALOR'!A1" display="ZONA"/>
    <hyperlink ref="F5:I5" location="'2. IDENTIFICACIÓN DEL RIESGO'!A1" display="IDENTIFICACIÓN DEL RIESGO"/>
    <hyperlink ref="J5:O5" location="'3. EVALUACIÓN '!A1" display="EVALUACIÓN DEL RIESGO INHERENTE"/>
    <hyperlink ref="P5:S5" location="'4. EVALUACIÓN DEL CONTROL'!A1" display="CONTROL EXISTENTE"/>
    <hyperlink ref="AI65" r:id="rId1" display="\\Storage_admin\Control-Disciplinario\OCD 2021\SENSIBILIZACIONES AREAS SDM 2021_x000a__x000a_DIAPOSITIVAS CAPACITACION OCD 28-07-2021_x000a_LISTADO ASISTENCIA SENSIBILIZACIÓN 28-07-2021_x000a_Subdirección de Control e Investigaciones al Transporte Público_x000a__x000a_ASISTENCIA CAPACITACIÓN AGOSTO 2021_x000a_DIAPOSITIVAS CAPACITACION OCD 28-07-2021"/>
  </hyperlinks>
  <pageMargins left="0.7" right="0.7" top="0.75" bottom="0.75" header="0.3" footer="0.3"/>
  <pageSetup paperSize="9" orientation="portrait" horizontalDpi="90" verticalDpi="90"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4:P22"/>
  <sheetViews>
    <sheetView zoomScale="70" zoomScaleNormal="70" workbookViewId="0">
      <pane xSplit="3" ySplit="5" topLeftCell="H6" activePane="bottomRight" state="frozen"/>
      <selection pane="topRight" activeCell="D1" sqref="D1"/>
      <selection pane="bottomLeft" activeCell="A6" sqref="A6"/>
      <selection pane="bottomRight" activeCell="F6" sqref="F6"/>
    </sheetView>
  </sheetViews>
  <sheetFormatPr baseColWidth="10" defaultRowHeight="15" x14ac:dyDescent="0.25"/>
  <cols>
    <col min="2" max="2" width="20.28515625" customWidth="1"/>
    <col min="3" max="3" width="34.42578125" customWidth="1"/>
    <col min="4" max="4" width="49.85546875" customWidth="1"/>
    <col min="5" max="5" width="24.140625" style="202" customWidth="1"/>
    <col min="6" max="6" width="44.28515625" customWidth="1"/>
    <col min="7" max="7" width="21.85546875" style="202" customWidth="1"/>
    <col min="8" max="8" width="49.140625" customWidth="1"/>
    <col min="9" max="9" width="20.85546875" style="202" customWidth="1"/>
    <col min="10" max="10" width="39.85546875" customWidth="1"/>
    <col min="11" max="11" width="20.85546875" style="202" customWidth="1"/>
    <col min="12" max="12" width="34.28515625" customWidth="1"/>
    <col min="13" max="13" width="19.5703125" style="202" customWidth="1"/>
    <col min="14" max="14" width="54.140625" customWidth="1"/>
    <col min="15" max="15" width="43" customWidth="1"/>
    <col min="16" max="16" width="35.28515625" style="582" customWidth="1"/>
  </cols>
  <sheetData>
    <row r="4" spans="2:15" x14ac:dyDescent="0.25">
      <c r="B4" s="22" t="s">
        <v>592</v>
      </c>
      <c r="C4" s="509" t="s">
        <v>593</v>
      </c>
      <c r="D4" s="214" t="s">
        <v>597</v>
      </c>
      <c r="E4" s="510" t="s">
        <v>601</v>
      </c>
      <c r="F4" s="214" t="s">
        <v>594</v>
      </c>
      <c r="G4" s="510" t="s">
        <v>601</v>
      </c>
      <c r="H4" s="214" t="s">
        <v>595</v>
      </c>
      <c r="I4" s="510" t="s">
        <v>601</v>
      </c>
      <c r="J4" s="214" t="s">
        <v>596</v>
      </c>
      <c r="K4" s="510" t="s">
        <v>601</v>
      </c>
      <c r="L4" s="214" t="s">
        <v>598</v>
      </c>
      <c r="M4" s="510" t="s">
        <v>601</v>
      </c>
      <c r="N4" s="512" t="s">
        <v>883</v>
      </c>
      <c r="O4" s="512" t="s">
        <v>884</v>
      </c>
    </row>
    <row r="5" spans="2:15" ht="207.75" customHeight="1" x14ac:dyDescent="0.25">
      <c r="B5" s="234" t="s">
        <v>506</v>
      </c>
      <c r="C5" s="509"/>
      <c r="D5" s="212" t="s">
        <v>539</v>
      </c>
      <c r="E5" s="511"/>
      <c r="F5" s="212" t="s">
        <v>535</v>
      </c>
      <c r="G5" s="511"/>
      <c r="H5" s="212" t="s">
        <v>536</v>
      </c>
      <c r="I5" s="511"/>
      <c r="J5" s="212" t="s">
        <v>556</v>
      </c>
      <c r="K5" s="511"/>
      <c r="L5" s="212" t="s">
        <v>538</v>
      </c>
      <c r="M5" s="511"/>
      <c r="N5" s="513"/>
      <c r="O5" s="513"/>
    </row>
    <row r="6" spans="2:15" ht="145.5" customHeight="1" x14ac:dyDescent="0.25">
      <c r="B6" s="234"/>
      <c r="C6" s="29" t="s">
        <v>604</v>
      </c>
      <c r="D6" s="213" t="s">
        <v>70</v>
      </c>
      <c r="E6" s="198" t="s">
        <v>70</v>
      </c>
      <c r="F6" s="213" t="s">
        <v>70</v>
      </c>
      <c r="G6" s="198" t="s">
        <v>70</v>
      </c>
      <c r="H6" s="212" t="s">
        <v>602</v>
      </c>
      <c r="I6" s="198" t="s">
        <v>558</v>
      </c>
      <c r="J6" s="212" t="s">
        <v>603</v>
      </c>
      <c r="K6" s="198" t="s">
        <v>558</v>
      </c>
      <c r="L6" s="213" t="s">
        <v>70</v>
      </c>
      <c r="M6" s="198" t="s">
        <v>70</v>
      </c>
      <c r="N6" s="584" t="s">
        <v>956</v>
      </c>
      <c r="O6" s="213"/>
    </row>
    <row r="7" spans="2:15" ht="109.5" customHeight="1" x14ac:dyDescent="0.25">
      <c r="B7" s="234"/>
      <c r="C7" s="27" t="s">
        <v>599</v>
      </c>
      <c r="D7" s="213" t="s">
        <v>70</v>
      </c>
      <c r="E7" s="198" t="s">
        <v>70</v>
      </c>
      <c r="F7" s="212" t="s">
        <v>600</v>
      </c>
      <c r="G7" s="198" t="s">
        <v>70</v>
      </c>
      <c r="H7" s="212" t="s">
        <v>600</v>
      </c>
      <c r="I7" s="198" t="s">
        <v>70</v>
      </c>
      <c r="J7" s="212" t="s">
        <v>600</v>
      </c>
      <c r="K7" s="198" t="s">
        <v>70</v>
      </c>
      <c r="L7" s="213" t="s">
        <v>70</v>
      </c>
      <c r="M7" s="198" t="s">
        <v>70</v>
      </c>
      <c r="N7" s="584" t="s">
        <v>978</v>
      </c>
      <c r="O7" s="213"/>
    </row>
    <row r="8" spans="2:15" ht="254.25" customHeight="1" x14ac:dyDescent="0.25">
      <c r="B8" s="234"/>
      <c r="C8" s="8" t="s">
        <v>627</v>
      </c>
      <c r="D8" s="212" t="s">
        <v>628</v>
      </c>
      <c r="E8" s="199" t="s">
        <v>605</v>
      </c>
      <c r="F8" s="212" t="s">
        <v>912</v>
      </c>
      <c r="G8" s="199" t="s">
        <v>605</v>
      </c>
      <c r="H8" s="212" t="s">
        <v>913</v>
      </c>
      <c r="I8" s="199" t="s">
        <v>605</v>
      </c>
      <c r="J8" s="212" t="s">
        <v>914</v>
      </c>
      <c r="K8" s="199" t="s">
        <v>605</v>
      </c>
      <c r="L8" s="212" t="s">
        <v>629</v>
      </c>
      <c r="M8" s="199" t="s">
        <v>630</v>
      </c>
      <c r="N8" s="585" t="s">
        <v>977</v>
      </c>
      <c r="O8" s="212" t="s">
        <v>976</v>
      </c>
    </row>
    <row r="9" spans="2:15" ht="159" customHeight="1" x14ac:dyDescent="0.25">
      <c r="B9" s="234"/>
      <c r="C9" s="32" t="s">
        <v>644</v>
      </c>
      <c r="D9" s="213" t="s">
        <v>70</v>
      </c>
      <c r="E9" s="198" t="s">
        <v>70</v>
      </c>
      <c r="F9" s="212" t="s">
        <v>645</v>
      </c>
      <c r="G9" s="198" t="s">
        <v>646</v>
      </c>
      <c r="H9" s="212" t="s">
        <v>645</v>
      </c>
      <c r="I9" s="198" t="s">
        <v>646</v>
      </c>
      <c r="J9" s="212" t="s">
        <v>645</v>
      </c>
      <c r="K9" s="198" t="s">
        <v>646</v>
      </c>
      <c r="L9" s="213" t="s">
        <v>70</v>
      </c>
      <c r="M9" s="198" t="s">
        <v>70</v>
      </c>
      <c r="N9" s="585" t="s">
        <v>938</v>
      </c>
      <c r="O9" s="212" t="s">
        <v>939</v>
      </c>
    </row>
    <row r="10" spans="2:15" ht="141.75" customHeight="1" x14ac:dyDescent="0.25">
      <c r="B10" s="234"/>
      <c r="C10" s="29" t="s">
        <v>653</v>
      </c>
      <c r="D10" s="213" t="s">
        <v>70</v>
      </c>
      <c r="E10" s="198" t="s">
        <v>70</v>
      </c>
      <c r="F10" s="212" t="s">
        <v>645</v>
      </c>
      <c r="G10" s="198" t="s">
        <v>646</v>
      </c>
      <c r="H10" s="212" t="s">
        <v>645</v>
      </c>
      <c r="I10" s="198" t="s">
        <v>646</v>
      </c>
      <c r="J10" s="212" t="s">
        <v>645</v>
      </c>
      <c r="K10" s="198" t="s">
        <v>646</v>
      </c>
      <c r="L10" s="213" t="s">
        <v>70</v>
      </c>
      <c r="M10" s="198" t="s">
        <v>70</v>
      </c>
      <c r="N10" s="585" t="s">
        <v>940</v>
      </c>
      <c r="O10" s="212" t="s">
        <v>939</v>
      </c>
    </row>
    <row r="11" spans="2:15" ht="120" x14ac:dyDescent="0.25">
      <c r="B11" s="234"/>
      <c r="C11" s="27" t="s">
        <v>680</v>
      </c>
      <c r="D11" s="213" t="s">
        <v>70</v>
      </c>
      <c r="E11" s="198" t="s">
        <v>70</v>
      </c>
      <c r="F11" s="212" t="s">
        <v>681</v>
      </c>
      <c r="G11" s="198" t="s">
        <v>675</v>
      </c>
      <c r="H11" s="212" t="s">
        <v>682</v>
      </c>
      <c r="I11" s="198" t="s">
        <v>675</v>
      </c>
      <c r="J11" s="212" t="s">
        <v>683</v>
      </c>
      <c r="K11" s="198" t="s">
        <v>675</v>
      </c>
      <c r="L11" s="213" t="s">
        <v>70</v>
      </c>
      <c r="M11" s="198" t="s">
        <v>70</v>
      </c>
      <c r="N11" s="585" t="s">
        <v>941</v>
      </c>
      <c r="O11" s="22" t="s">
        <v>942</v>
      </c>
    </row>
    <row r="12" spans="2:15" ht="60" customHeight="1" x14ac:dyDescent="0.25">
      <c r="B12" s="234"/>
      <c r="C12" s="28" t="s">
        <v>690</v>
      </c>
      <c r="D12" s="213" t="s">
        <v>70</v>
      </c>
      <c r="E12" s="198" t="s">
        <v>70</v>
      </c>
      <c r="F12" s="212" t="s">
        <v>691</v>
      </c>
      <c r="G12" s="198" t="s">
        <v>675</v>
      </c>
      <c r="H12" s="212" t="s">
        <v>691</v>
      </c>
      <c r="I12" s="198" t="s">
        <v>675</v>
      </c>
      <c r="J12" s="212" t="s">
        <v>691</v>
      </c>
      <c r="K12" s="198" t="s">
        <v>675</v>
      </c>
      <c r="L12" s="213" t="s">
        <v>70</v>
      </c>
      <c r="M12" s="198" t="s">
        <v>70</v>
      </c>
      <c r="N12" s="585" t="s">
        <v>993</v>
      </c>
      <c r="O12" s="213"/>
    </row>
    <row r="13" spans="2:15" ht="373.5" customHeight="1" x14ac:dyDescent="0.25">
      <c r="B13" s="234"/>
      <c r="C13" s="29" t="s">
        <v>709</v>
      </c>
      <c r="D13" s="213" t="s">
        <v>70</v>
      </c>
      <c r="E13" s="198" t="s">
        <v>70</v>
      </c>
      <c r="F13" s="212" t="s">
        <v>710</v>
      </c>
      <c r="G13" s="198" t="s">
        <v>675</v>
      </c>
      <c r="H13" s="212" t="s">
        <v>711</v>
      </c>
      <c r="I13" s="198" t="s">
        <v>675</v>
      </c>
      <c r="J13" s="212" t="s">
        <v>712</v>
      </c>
      <c r="K13" s="198" t="s">
        <v>675</v>
      </c>
      <c r="L13" s="213" t="s">
        <v>70</v>
      </c>
      <c r="M13" s="198" t="s">
        <v>70</v>
      </c>
      <c r="N13" s="585" t="s">
        <v>979</v>
      </c>
      <c r="O13" s="212" t="s">
        <v>910</v>
      </c>
    </row>
    <row r="14" spans="2:15" ht="272.25" customHeight="1" x14ac:dyDescent="0.25">
      <c r="B14" s="234"/>
      <c r="C14" s="28" t="s">
        <v>718</v>
      </c>
      <c r="D14" s="213" t="s">
        <v>70</v>
      </c>
      <c r="E14" s="198" t="s">
        <v>70</v>
      </c>
      <c r="F14" s="212" t="s">
        <v>719</v>
      </c>
      <c r="G14" s="26">
        <v>44421</v>
      </c>
      <c r="H14" s="212" t="s">
        <v>720</v>
      </c>
      <c r="I14" s="26">
        <v>44410</v>
      </c>
      <c r="J14" s="212" t="s">
        <v>721</v>
      </c>
      <c r="K14" s="26">
        <v>44439</v>
      </c>
      <c r="L14" s="213" t="s">
        <v>70</v>
      </c>
      <c r="M14" s="198" t="s">
        <v>70</v>
      </c>
      <c r="N14" s="585" t="s">
        <v>989</v>
      </c>
      <c r="O14" s="213" t="s">
        <v>942</v>
      </c>
    </row>
    <row r="15" spans="2:15" ht="218.25" customHeight="1" x14ac:dyDescent="0.25">
      <c r="B15" s="234"/>
      <c r="C15" s="30" t="s">
        <v>722</v>
      </c>
      <c r="D15" s="213" t="s">
        <v>70</v>
      </c>
      <c r="E15" s="198" t="s">
        <v>70</v>
      </c>
      <c r="F15" s="212" t="s">
        <v>723</v>
      </c>
      <c r="G15" s="198" t="s">
        <v>675</v>
      </c>
      <c r="H15" s="212" t="s">
        <v>724</v>
      </c>
      <c r="I15" s="198" t="s">
        <v>675</v>
      </c>
      <c r="J15" s="212" t="s">
        <v>725</v>
      </c>
      <c r="K15" s="198" t="s">
        <v>675</v>
      </c>
      <c r="L15" s="213" t="s">
        <v>70</v>
      </c>
      <c r="M15" s="198" t="s">
        <v>70</v>
      </c>
      <c r="N15" s="585" t="s">
        <v>992</v>
      </c>
      <c r="O15" s="213"/>
    </row>
    <row r="16" spans="2:15" ht="45" x14ac:dyDescent="0.25">
      <c r="B16" s="234"/>
      <c r="C16" s="29" t="s">
        <v>726</v>
      </c>
      <c r="D16" s="213" t="s">
        <v>70</v>
      </c>
      <c r="E16" s="198" t="s">
        <v>70</v>
      </c>
      <c r="F16" s="212" t="s">
        <v>727</v>
      </c>
      <c r="G16" s="198" t="s">
        <v>70</v>
      </c>
      <c r="H16" s="212" t="s">
        <v>727</v>
      </c>
      <c r="I16" s="198" t="s">
        <v>70</v>
      </c>
      <c r="J16" s="212" t="s">
        <v>727</v>
      </c>
      <c r="K16" s="198" t="s">
        <v>70</v>
      </c>
      <c r="L16" s="213" t="s">
        <v>70</v>
      </c>
      <c r="M16" s="198" t="s">
        <v>70</v>
      </c>
      <c r="N16" s="584" t="s">
        <v>990</v>
      </c>
      <c r="O16" s="213"/>
    </row>
    <row r="17" spans="2:15" ht="90" x14ac:dyDescent="0.25">
      <c r="B17" s="234"/>
      <c r="C17" s="30" t="s">
        <v>728</v>
      </c>
      <c r="D17" s="213" t="s">
        <v>70</v>
      </c>
      <c r="E17" s="198" t="s">
        <v>70</v>
      </c>
      <c r="F17" s="212" t="s">
        <v>729</v>
      </c>
      <c r="G17" s="198" t="s">
        <v>70</v>
      </c>
      <c r="H17" s="212" t="s">
        <v>729</v>
      </c>
      <c r="I17" s="198" t="s">
        <v>70</v>
      </c>
      <c r="J17" s="212" t="s">
        <v>729</v>
      </c>
      <c r="K17" s="198" t="s">
        <v>70</v>
      </c>
      <c r="L17" s="213" t="s">
        <v>70</v>
      </c>
      <c r="M17" s="198" t="s">
        <v>70</v>
      </c>
      <c r="N17" s="584" t="s">
        <v>990</v>
      </c>
      <c r="O17" s="213"/>
    </row>
    <row r="18" spans="2:15" ht="270" x14ac:dyDescent="0.25">
      <c r="B18" s="234"/>
      <c r="C18" s="31" t="s">
        <v>730</v>
      </c>
      <c r="D18" s="213" t="s">
        <v>70</v>
      </c>
      <c r="E18" s="198" t="s">
        <v>70</v>
      </c>
      <c r="F18" s="213" t="s">
        <v>70</v>
      </c>
      <c r="G18" s="198" t="s">
        <v>70</v>
      </c>
      <c r="H18" s="212" t="s">
        <v>731</v>
      </c>
      <c r="I18" s="26">
        <v>44409</v>
      </c>
      <c r="J18" s="212" t="s">
        <v>732</v>
      </c>
      <c r="K18" s="26">
        <v>44409</v>
      </c>
      <c r="L18" s="213" t="s">
        <v>70</v>
      </c>
      <c r="M18" s="198" t="s">
        <v>70</v>
      </c>
      <c r="N18" s="585" t="s">
        <v>986</v>
      </c>
      <c r="O18" s="213"/>
    </row>
    <row r="19" spans="2:15" ht="135" x14ac:dyDescent="0.25">
      <c r="B19" s="234"/>
      <c r="C19" s="30" t="s">
        <v>733</v>
      </c>
      <c r="D19" s="213" t="s">
        <v>70</v>
      </c>
      <c r="E19" s="198" t="s">
        <v>70</v>
      </c>
      <c r="F19" s="212" t="s">
        <v>681</v>
      </c>
      <c r="G19" s="199" t="s">
        <v>675</v>
      </c>
      <c r="H19" s="212" t="s">
        <v>734</v>
      </c>
      <c r="I19" s="199" t="s">
        <v>675</v>
      </c>
      <c r="J19" s="212" t="s">
        <v>735</v>
      </c>
      <c r="K19" s="199" t="s">
        <v>675</v>
      </c>
      <c r="L19" s="213" t="s">
        <v>70</v>
      </c>
      <c r="M19" s="198" t="s">
        <v>70</v>
      </c>
      <c r="N19" s="585" t="s">
        <v>991</v>
      </c>
      <c r="O19" s="213"/>
    </row>
    <row r="20" spans="2:15" ht="210" x14ac:dyDescent="0.25">
      <c r="B20" s="234"/>
      <c r="C20" s="28" t="s">
        <v>736</v>
      </c>
      <c r="D20" s="213" t="s">
        <v>70</v>
      </c>
      <c r="E20" s="198" t="s">
        <v>70</v>
      </c>
      <c r="F20" s="212" t="s">
        <v>737</v>
      </c>
      <c r="G20" s="199" t="s">
        <v>675</v>
      </c>
      <c r="H20" s="212" t="s">
        <v>738</v>
      </c>
      <c r="I20" s="199" t="s">
        <v>675</v>
      </c>
      <c r="J20" s="212" t="s">
        <v>739</v>
      </c>
      <c r="K20" s="199" t="s">
        <v>675</v>
      </c>
      <c r="L20" s="213" t="s">
        <v>70</v>
      </c>
      <c r="M20" s="198" t="s">
        <v>70</v>
      </c>
      <c r="N20" s="586" t="s">
        <v>987</v>
      </c>
      <c r="O20" s="583" t="s">
        <v>988</v>
      </c>
    </row>
    <row r="21" spans="2:15" ht="225" x14ac:dyDescent="0.25">
      <c r="B21" s="234"/>
      <c r="C21" s="8" t="s">
        <v>740</v>
      </c>
      <c r="D21" s="213" t="s">
        <v>70</v>
      </c>
      <c r="E21" s="198" t="s">
        <v>70</v>
      </c>
      <c r="F21" s="213" t="s">
        <v>70</v>
      </c>
      <c r="G21" s="198" t="s">
        <v>70</v>
      </c>
      <c r="H21" s="212" t="s">
        <v>743</v>
      </c>
      <c r="I21" s="199" t="s">
        <v>675</v>
      </c>
      <c r="J21" s="212" t="s">
        <v>743</v>
      </c>
      <c r="K21" s="199" t="s">
        <v>675</v>
      </c>
      <c r="L21" s="213" t="s">
        <v>70</v>
      </c>
      <c r="M21" s="198" t="s">
        <v>70</v>
      </c>
      <c r="N21" s="585" t="s">
        <v>911</v>
      </c>
      <c r="O21" s="213" t="s">
        <v>910</v>
      </c>
    </row>
    <row r="22" spans="2:15" ht="105" x14ac:dyDescent="0.25">
      <c r="B22" s="234"/>
      <c r="C22" s="25" t="s">
        <v>741</v>
      </c>
      <c r="D22" s="213" t="s">
        <v>70</v>
      </c>
      <c r="E22" s="198" t="s">
        <v>70</v>
      </c>
      <c r="F22" s="212" t="s">
        <v>744</v>
      </c>
      <c r="G22" s="198" t="s">
        <v>745</v>
      </c>
      <c r="H22" s="212" t="s">
        <v>744</v>
      </c>
      <c r="I22" s="198" t="s">
        <v>745</v>
      </c>
      <c r="J22" s="212" t="s">
        <v>744</v>
      </c>
      <c r="K22" s="198" t="s">
        <v>745</v>
      </c>
      <c r="L22" s="213" t="s">
        <v>70</v>
      </c>
      <c r="M22" s="198" t="s">
        <v>70</v>
      </c>
      <c r="N22" s="584" t="s">
        <v>954</v>
      </c>
      <c r="O22" s="213" t="s">
        <v>955</v>
      </c>
    </row>
  </sheetData>
  <mergeCells count="9">
    <mergeCell ref="O4:O5"/>
    <mergeCell ref="K4:K5"/>
    <mergeCell ref="M4:M5"/>
    <mergeCell ref="E4:E5"/>
    <mergeCell ref="B5:B22"/>
    <mergeCell ref="C4:C5"/>
    <mergeCell ref="G4:G5"/>
    <mergeCell ref="I4:I5"/>
    <mergeCell ref="N4:N5"/>
  </mergeCell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3:K15"/>
  <sheetViews>
    <sheetView topLeftCell="C1" zoomScale="90" zoomScaleNormal="90" workbookViewId="0">
      <selection activeCell="N3" sqref="N3"/>
    </sheetView>
  </sheetViews>
  <sheetFormatPr baseColWidth="10" defaultRowHeight="15" x14ac:dyDescent="0.25"/>
  <cols>
    <col min="2" max="2" width="16.28515625" customWidth="1"/>
    <col min="3" max="3" width="69.28515625" customWidth="1"/>
    <col min="11" max="11" width="22.7109375" customWidth="1"/>
  </cols>
  <sheetData>
    <row r="3" spans="2:11" x14ac:dyDescent="0.25">
      <c r="B3" s="520" t="s">
        <v>126</v>
      </c>
      <c r="C3" s="521"/>
      <c r="E3" s="522" t="s">
        <v>121</v>
      </c>
      <c r="F3" s="522"/>
      <c r="G3" s="522"/>
      <c r="H3" s="522"/>
      <c r="I3" s="522"/>
      <c r="J3" s="522"/>
      <c r="K3" s="522"/>
    </row>
    <row r="4" spans="2:11" ht="38.25" customHeight="1" x14ac:dyDescent="0.25">
      <c r="B4" s="514" t="s">
        <v>96</v>
      </c>
      <c r="C4" s="7" t="s">
        <v>97</v>
      </c>
      <c r="E4" s="8">
        <v>1</v>
      </c>
      <c r="F4" s="322" t="s">
        <v>55</v>
      </c>
      <c r="G4" s="322"/>
      <c r="H4" s="322"/>
      <c r="I4" s="322"/>
      <c r="J4" s="322"/>
      <c r="K4" s="322"/>
    </row>
    <row r="5" spans="2:11" ht="30" x14ac:dyDescent="0.25">
      <c r="B5" s="515"/>
      <c r="C5" s="7" t="s">
        <v>98</v>
      </c>
      <c r="E5" s="8">
        <v>2</v>
      </c>
      <c r="F5" s="322" t="s">
        <v>122</v>
      </c>
      <c r="G5" s="322"/>
      <c r="H5" s="322"/>
      <c r="I5" s="322"/>
      <c r="J5" s="322"/>
      <c r="K5" s="322"/>
    </row>
    <row r="6" spans="2:11" ht="30" x14ac:dyDescent="0.25">
      <c r="B6" s="515"/>
      <c r="C6" s="7" t="s">
        <v>99</v>
      </c>
      <c r="E6" s="8">
        <v>3</v>
      </c>
      <c r="F6" s="322" t="s">
        <v>123</v>
      </c>
      <c r="G6" s="322"/>
      <c r="H6" s="322"/>
      <c r="I6" s="322"/>
      <c r="J6" s="322"/>
      <c r="K6" s="322"/>
    </row>
    <row r="7" spans="2:11" ht="30" x14ac:dyDescent="0.25">
      <c r="B7" s="515"/>
      <c r="C7" s="7" t="s">
        <v>100</v>
      </c>
      <c r="E7" s="8">
        <v>4</v>
      </c>
      <c r="F7" s="322" t="s">
        <v>124</v>
      </c>
      <c r="G7" s="322"/>
      <c r="H7" s="322"/>
      <c r="I7" s="322"/>
      <c r="J7" s="322"/>
      <c r="K7" s="322"/>
    </row>
    <row r="8" spans="2:11" ht="30" x14ac:dyDescent="0.25">
      <c r="B8" s="515"/>
      <c r="C8" s="7" t="s">
        <v>101</v>
      </c>
      <c r="E8" s="8">
        <v>5</v>
      </c>
      <c r="F8" s="322" t="s">
        <v>59</v>
      </c>
      <c r="G8" s="322"/>
      <c r="H8" s="322"/>
      <c r="I8" s="322"/>
      <c r="J8" s="322"/>
      <c r="K8" s="322"/>
    </row>
    <row r="9" spans="2:11" ht="30" x14ac:dyDescent="0.25">
      <c r="B9" s="516"/>
      <c r="C9" s="7" t="s">
        <v>102</v>
      </c>
      <c r="E9" s="8">
        <v>6</v>
      </c>
      <c r="F9" s="322" t="s">
        <v>111</v>
      </c>
      <c r="G9" s="322"/>
      <c r="H9" s="322"/>
      <c r="I9" s="322"/>
      <c r="J9" s="322"/>
      <c r="K9" s="322"/>
    </row>
    <row r="10" spans="2:11" ht="30" x14ac:dyDescent="0.25">
      <c r="B10" s="514" t="s">
        <v>103</v>
      </c>
      <c r="C10" s="6" t="s">
        <v>104</v>
      </c>
      <c r="E10" s="8">
        <v>7</v>
      </c>
      <c r="F10" s="322" t="s">
        <v>125</v>
      </c>
      <c r="G10" s="322"/>
      <c r="H10" s="322"/>
      <c r="I10" s="322"/>
      <c r="J10" s="322"/>
      <c r="K10" s="322"/>
    </row>
    <row r="11" spans="2:11" ht="45" x14ac:dyDescent="0.25">
      <c r="B11" s="515"/>
      <c r="C11" s="6" t="s">
        <v>105</v>
      </c>
    </row>
    <row r="12" spans="2:11" ht="30" x14ac:dyDescent="0.25">
      <c r="B12" s="515"/>
      <c r="C12" s="6" t="s">
        <v>106</v>
      </c>
      <c r="E12" s="519"/>
      <c r="F12" s="519"/>
      <c r="G12" s="519"/>
      <c r="H12" s="519"/>
      <c r="I12" s="519"/>
      <c r="J12" s="519"/>
      <c r="K12" s="519"/>
    </row>
    <row r="13" spans="2:11" ht="30" x14ac:dyDescent="0.25">
      <c r="B13" s="515"/>
      <c r="C13" s="6" t="s">
        <v>107</v>
      </c>
      <c r="E13" s="19"/>
      <c r="F13" s="517"/>
      <c r="G13" s="518"/>
      <c r="H13" s="518"/>
      <c r="I13" s="518"/>
      <c r="J13" s="518"/>
      <c r="K13" s="518"/>
    </row>
    <row r="14" spans="2:11" ht="30" x14ac:dyDescent="0.25">
      <c r="B14" s="515"/>
      <c r="C14" s="6" t="s">
        <v>108</v>
      </c>
      <c r="E14" s="19"/>
      <c r="F14" s="517"/>
      <c r="G14" s="517"/>
      <c r="H14" s="517"/>
      <c r="I14" s="517"/>
      <c r="J14" s="517"/>
      <c r="K14" s="517"/>
    </row>
    <row r="15" spans="2:11" ht="30" x14ac:dyDescent="0.25">
      <c r="B15" s="516"/>
      <c r="C15" s="6" t="s">
        <v>109</v>
      </c>
    </row>
  </sheetData>
  <mergeCells count="14">
    <mergeCell ref="B3:C3"/>
    <mergeCell ref="F4:K4"/>
    <mergeCell ref="F5:K5"/>
    <mergeCell ref="F6:K6"/>
    <mergeCell ref="F7:K7"/>
    <mergeCell ref="E3:K3"/>
    <mergeCell ref="F8:K8"/>
    <mergeCell ref="F9:K9"/>
    <mergeCell ref="F10:K10"/>
    <mergeCell ref="B10:B15"/>
    <mergeCell ref="B4:B9"/>
    <mergeCell ref="F13:K13"/>
    <mergeCell ref="E12:K12"/>
    <mergeCell ref="F14:K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T44"/>
  <sheetViews>
    <sheetView topLeftCell="A8" workbookViewId="0">
      <selection activeCell="F4" sqref="F4:L6"/>
    </sheetView>
  </sheetViews>
  <sheetFormatPr baseColWidth="10" defaultRowHeight="15" x14ac:dyDescent="0.25"/>
  <cols>
    <col min="2" max="3" width="0" hidden="1" customWidth="1"/>
    <col min="4" max="4" width="23.5703125" hidden="1" customWidth="1"/>
    <col min="5" max="5" width="0" hidden="1" customWidth="1"/>
    <col min="13" max="14" width="0" hidden="1" customWidth="1"/>
    <col min="15" max="15" width="41" customWidth="1"/>
  </cols>
  <sheetData>
    <row r="2" spans="2:20" x14ac:dyDescent="0.25">
      <c r="B2" s="525"/>
      <c r="C2" s="525"/>
      <c r="F2" s="232" t="s">
        <v>267</v>
      </c>
      <c r="G2" s="232"/>
      <c r="H2" s="232"/>
      <c r="I2" s="232"/>
      <c r="J2" s="232"/>
      <c r="K2" s="232"/>
      <c r="L2" s="232"/>
      <c r="M2" s="21"/>
      <c r="P2" s="524" t="s">
        <v>127</v>
      </c>
      <c r="Q2" s="524"/>
      <c r="R2" s="524"/>
      <c r="S2" s="524"/>
      <c r="T2" s="524"/>
    </row>
    <row r="4" spans="2:20" x14ac:dyDescent="0.25">
      <c r="B4" s="523"/>
      <c r="C4" s="523"/>
      <c r="D4" s="523"/>
      <c r="F4" s="526" t="s">
        <v>268</v>
      </c>
      <c r="G4" s="526"/>
      <c r="H4" s="526"/>
      <c r="I4" s="526"/>
      <c r="J4" s="526"/>
      <c r="K4" s="526"/>
      <c r="L4" s="526"/>
      <c r="P4" s="9" t="s">
        <v>128</v>
      </c>
    </row>
    <row r="5" spans="2:20" x14ac:dyDescent="0.25">
      <c r="B5" s="523"/>
      <c r="C5" s="523"/>
      <c r="D5" s="523"/>
      <c r="F5" s="526"/>
      <c r="G5" s="526"/>
      <c r="H5" s="526"/>
      <c r="I5" s="526"/>
      <c r="J5" s="526"/>
      <c r="K5" s="526"/>
      <c r="L5" s="526"/>
      <c r="P5" t="s">
        <v>129</v>
      </c>
    </row>
    <row r="6" spans="2:20" x14ac:dyDescent="0.25">
      <c r="B6" s="523"/>
      <c r="C6" s="523"/>
      <c r="D6" s="523"/>
      <c r="F6" s="526"/>
      <c r="G6" s="526"/>
      <c r="H6" s="526"/>
      <c r="I6" s="526"/>
      <c r="J6" s="526"/>
      <c r="K6" s="526"/>
      <c r="L6" s="526"/>
      <c r="P6" t="s">
        <v>130</v>
      </c>
    </row>
    <row r="7" spans="2:20" x14ac:dyDescent="0.25">
      <c r="B7" s="523"/>
      <c r="C7" s="523"/>
      <c r="D7" s="523"/>
      <c r="F7" s="527" t="s">
        <v>269</v>
      </c>
      <c r="G7" s="527"/>
      <c r="H7" s="527"/>
      <c r="I7" s="527"/>
      <c r="J7" s="527"/>
      <c r="K7" s="527"/>
      <c r="L7" s="527"/>
      <c r="P7" t="s">
        <v>131</v>
      </c>
    </row>
    <row r="8" spans="2:20" x14ac:dyDescent="0.25">
      <c r="F8" s="527"/>
      <c r="G8" s="527"/>
      <c r="H8" s="527"/>
      <c r="I8" s="527"/>
      <c r="J8" s="527"/>
      <c r="K8" s="527"/>
      <c r="L8" s="527"/>
      <c r="P8" t="s">
        <v>132</v>
      </c>
    </row>
    <row r="9" spans="2:20" x14ac:dyDescent="0.25">
      <c r="P9" s="9" t="s">
        <v>133</v>
      </c>
    </row>
    <row r="10" spans="2:20" x14ac:dyDescent="0.25">
      <c r="P10" t="s">
        <v>134</v>
      </c>
    </row>
    <row r="11" spans="2:20" x14ac:dyDescent="0.25">
      <c r="P11" t="s">
        <v>135</v>
      </c>
    </row>
    <row r="12" spans="2:20" x14ac:dyDescent="0.25">
      <c r="P12" t="s">
        <v>136</v>
      </c>
    </row>
    <row r="13" spans="2:20" x14ac:dyDescent="0.25">
      <c r="P13" t="s">
        <v>137</v>
      </c>
    </row>
    <row r="14" spans="2:20" x14ac:dyDescent="0.25">
      <c r="P14" t="s">
        <v>138</v>
      </c>
    </row>
    <row r="15" spans="2:20" x14ac:dyDescent="0.25">
      <c r="P15" s="9" t="s">
        <v>139</v>
      </c>
    </row>
    <row r="16" spans="2:20" x14ac:dyDescent="0.25">
      <c r="P16" t="s">
        <v>140</v>
      </c>
    </row>
    <row r="17" spans="16:16" x14ac:dyDescent="0.25">
      <c r="P17" t="s">
        <v>141</v>
      </c>
    </row>
    <row r="18" spans="16:16" ht="15" customHeight="1" x14ac:dyDescent="0.25">
      <c r="P18" t="s">
        <v>142</v>
      </c>
    </row>
    <row r="19" spans="16:16" x14ac:dyDescent="0.25">
      <c r="P19" t="s">
        <v>143</v>
      </c>
    </row>
    <row r="20" spans="16:16" ht="16.5" customHeight="1" x14ac:dyDescent="0.25">
      <c r="P20" t="s">
        <v>144</v>
      </c>
    </row>
    <row r="21" spans="16:16" x14ac:dyDescent="0.25">
      <c r="P21" t="s">
        <v>145</v>
      </c>
    </row>
    <row r="22" spans="16:16" x14ac:dyDescent="0.25">
      <c r="P22" t="s">
        <v>146</v>
      </c>
    </row>
    <row r="23" spans="16:16" x14ac:dyDescent="0.25">
      <c r="P23" t="s">
        <v>147</v>
      </c>
    </row>
    <row r="24" spans="16:16" x14ac:dyDescent="0.25">
      <c r="P24" t="s">
        <v>148</v>
      </c>
    </row>
    <row r="25" spans="16:16" x14ac:dyDescent="0.25">
      <c r="P25" s="9" t="s">
        <v>149</v>
      </c>
    </row>
    <row r="26" spans="16:16" x14ac:dyDescent="0.25">
      <c r="P26" t="s">
        <v>150</v>
      </c>
    </row>
    <row r="27" spans="16:16" ht="15.75" customHeight="1" x14ac:dyDescent="0.25">
      <c r="P27" t="s">
        <v>151</v>
      </c>
    </row>
    <row r="28" spans="16:16" x14ac:dyDescent="0.25">
      <c r="P28" t="s">
        <v>152</v>
      </c>
    </row>
    <row r="29" spans="16:16" x14ac:dyDescent="0.25">
      <c r="P29" t="s">
        <v>153</v>
      </c>
    </row>
    <row r="30" spans="16:16" x14ac:dyDescent="0.25">
      <c r="P30" s="9" t="s">
        <v>154</v>
      </c>
    </row>
    <row r="31" spans="16:16" x14ac:dyDescent="0.25">
      <c r="P31" t="s">
        <v>155</v>
      </c>
    </row>
    <row r="32" spans="16:16" x14ac:dyDescent="0.25">
      <c r="P32" t="s">
        <v>156</v>
      </c>
    </row>
    <row r="33" spans="16:16" x14ac:dyDescent="0.25">
      <c r="P33" t="s">
        <v>157</v>
      </c>
    </row>
    <row r="34" spans="16:16" ht="15.75" customHeight="1" x14ac:dyDescent="0.25">
      <c r="P34" t="s">
        <v>158</v>
      </c>
    </row>
    <row r="35" spans="16:16" x14ac:dyDescent="0.25">
      <c r="P35" s="9" t="s">
        <v>159</v>
      </c>
    </row>
    <row r="36" spans="16:16" x14ac:dyDescent="0.25">
      <c r="P36" t="s">
        <v>160</v>
      </c>
    </row>
    <row r="37" spans="16:16" x14ac:dyDescent="0.25">
      <c r="P37" t="s">
        <v>161</v>
      </c>
    </row>
    <row r="38" spans="16:16" x14ac:dyDescent="0.25">
      <c r="P38" t="s">
        <v>162</v>
      </c>
    </row>
    <row r="39" spans="16:16" x14ac:dyDescent="0.25">
      <c r="P39" t="s">
        <v>163</v>
      </c>
    </row>
    <row r="40" spans="16:16" ht="16.5" customHeight="1" x14ac:dyDescent="0.25">
      <c r="P40" s="9" t="s">
        <v>159</v>
      </c>
    </row>
    <row r="41" spans="16:16" x14ac:dyDescent="0.25">
      <c r="P41" t="s">
        <v>160</v>
      </c>
    </row>
    <row r="42" spans="16:16" x14ac:dyDescent="0.25">
      <c r="P42" t="s">
        <v>161</v>
      </c>
    </row>
    <row r="43" spans="16:16" x14ac:dyDescent="0.25">
      <c r="P43" t="s">
        <v>162</v>
      </c>
    </row>
    <row r="44" spans="16:16" x14ac:dyDescent="0.25">
      <c r="P44" t="s">
        <v>163</v>
      </c>
    </row>
  </sheetData>
  <mergeCells count="9">
    <mergeCell ref="B7:D7"/>
    <mergeCell ref="P2:T2"/>
    <mergeCell ref="B2:C2"/>
    <mergeCell ref="B4:D4"/>
    <mergeCell ref="B5:D5"/>
    <mergeCell ref="B6:D6"/>
    <mergeCell ref="F4:L6"/>
    <mergeCell ref="F7:L8"/>
    <mergeCell ref="F2:L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2:T49"/>
  <sheetViews>
    <sheetView topLeftCell="B1" workbookViewId="0">
      <selection activeCell="K44" sqref="K44"/>
    </sheetView>
  </sheetViews>
  <sheetFormatPr baseColWidth="10" defaultRowHeight="15" x14ac:dyDescent="0.25"/>
  <sheetData>
    <row r="2" spans="2:20" x14ac:dyDescent="0.25">
      <c r="B2" s="531" t="s">
        <v>226</v>
      </c>
      <c r="C2" s="531"/>
      <c r="D2" s="531"/>
      <c r="E2" s="531"/>
      <c r="F2" s="531"/>
      <c r="G2" s="531"/>
      <c r="H2" s="531"/>
      <c r="I2" s="531"/>
      <c r="J2" s="531"/>
      <c r="K2" s="531"/>
      <c r="M2" s="532"/>
      <c r="N2" s="532"/>
      <c r="O2" s="532"/>
      <c r="P2" s="532"/>
      <c r="Q2" s="532"/>
      <c r="R2" s="532"/>
      <c r="S2" s="532"/>
      <c r="T2" s="532"/>
    </row>
    <row r="23" spans="2:12" hidden="1" x14ac:dyDescent="0.25"/>
    <row r="24" spans="2:12" hidden="1" x14ac:dyDescent="0.25"/>
    <row r="25" spans="2:12" hidden="1" x14ac:dyDescent="0.25"/>
    <row r="27" spans="2:12" x14ac:dyDescent="0.25">
      <c r="B27" s="533" t="s">
        <v>164</v>
      </c>
      <c r="C27" s="533"/>
      <c r="D27" s="533"/>
      <c r="E27" s="533"/>
      <c r="F27" s="533"/>
      <c r="G27" s="533"/>
      <c r="H27" s="533"/>
      <c r="I27" s="533"/>
      <c r="J27" s="533"/>
      <c r="K27" s="533"/>
      <c r="L27" s="533"/>
    </row>
    <row r="28" spans="2:12" x14ac:dyDescent="0.25">
      <c r="B28" s="233" t="s">
        <v>165</v>
      </c>
      <c r="C28" s="324" t="s">
        <v>166</v>
      </c>
      <c r="D28" s="324"/>
      <c r="E28" s="324"/>
      <c r="F28" s="324"/>
      <c r="G28" s="324"/>
      <c r="H28" s="324"/>
      <c r="I28" s="324"/>
      <c r="J28" s="324"/>
      <c r="K28" s="510" t="s">
        <v>93</v>
      </c>
      <c r="L28" s="510" t="s">
        <v>94</v>
      </c>
    </row>
    <row r="29" spans="2:12" x14ac:dyDescent="0.25">
      <c r="B29" s="233"/>
      <c r="C29" s="324"/>
      <c r="D29" s="324"/>
      <c r="E29" s="324"/>
      <c r="F29" s="324"/>
      <c r="G29" s="324"/>
      <c r="H29" s="324"/>
      <c r="I29" s="324"/>
      <c r="J29" s="324"/>
      <c r="K29" s="511"/>
      <c r="L29" s="511"/>
    </row>
    <row r="30" spans="2:12" x14ac:dyDescent="0.25">
      <c r="B30" s="5">
        <v>1</v>
      </c>
      <c r="C30" s="528" t="s">
        <v>167</v>
      </c>
      <c r="D30" s="528"/>
      <c r="E30" s="528"/>
      <c r="F30" s="528"/>
      <c r="G30" s="528"/>
      <c r="H30" s="528"/>
      <c r="I30" s="528"/>
      <c r="J30" s="528"/>
      <c r="K30" s="1">
        <v>1</v>
      </c>
      <c r="L30" s="1"/>
    </row>
    <row r="31" spans="2:12" x14ac:dyDescent="0.25">
      <c r="B31" s="5">
        <v>2</v>
      </c>
      <c r="C31" s="528" t="s">
        <v>168</v>
      </c>
      <c r="D31" s="528"/>
      <c r="E31" s="528"/>
      <c r="F31" s="528"/>
      <c r="G31" s="528"/>
      <c r="H31" s="528"/>
      <c r="I31" s="528"/>
      <c r="J31" s="528"/>
      <c r="K31" s="1">
        <v>1</v>
      </c>
      <c r="L31" s="1"/>
    </row>
    <row r="32" spans="2:12" x14ac:dyDescent="0.25">
      <c r="B32" s="5">
        <v>3</v>
      </c>
      <c r="C32" s="528" t="s">
        <v>169</v>
      </c>
      <c r="D32" s="528"/>
      <c r="E32" s="528"/>
      <c r="F32" s="528"/>
      <c r="G32" s="528"/>
      <c r="H32" s="528"/>
      <c r="I32" s="528"/>
      <c r="J32" s="528"/>
      <c r="K32" s="1">
        <v>1</v>
      </c>
      <c r="L32" s="1"/>
    </row>
    <row r="33" spans="2:12" x14ac:dyDescent="0.25">
      <c r="B33" s="5">
        <v>4</v>
      </c>
      <c r="C33" s="528" t="s">
        <v>170</v>
      </c>
      <c r="D33" s="528"/>
      <c r="E33" s="528"/>
      <c r="F33" s="528"/>
      <c r="G33" s="528"/>
      <c r="H33" s="528"/>
      <c r="I33" s="528"/>
      <c r="J33" s="528"/>
      <c r="K33" s="1"/>
      <c r="L33" s="1"/>
    </row>
    <row r="34" spans="2:12" x14ac:dyDescent="0.25">
      <c r="B34" s="5">
        <v>5</v>
      </c>
      <c r="C34" s="528" t="s">
        <v>171</v>
      </c>
      <c r="D34" s="528"/>
      <c r="E34" s="528"/>
      <c r="F34" s="528"/>
      <c r="G34" s="528"/>
      <c r="H34" s="528"/>
      <c r="I34" s="528"/>
      <c r="J34" s="528"/>
      <c r="K34" s="1">
        <v>1</v>
      </c>
      <c r="L34" s="1"/>
    </row>
    <row r="35" spans="2:12" x14ac:dyDescent="0.25">
      <c r="B35" s="5">
        <v>6</v>
      </c>
      <c r="C35" s="528" t="s">
        <v>172</v>
      </c>
      <c r="D35" s="528"/>
      <c r="E35" s="528"/>
      <c r="F35" s="528"/>
      <c r="G35" s="528"/>
      <c r="H35" s="528"/>
      <c r="I35" s="528"/>
      <c r="J35" s="528"/>
      <c r="K35" s="1">
        <v>1</v>
      </c>
      <c r="L35" s="1"/>
    </row>
    <row r="36" spans="2:12" x14ac:dyDescent="0.25">
      <c r="B36" s="5">
        <v>7</v>
      </c>
      <c r="C36" s="528" t="s">
        <v>173</v>
      </c>
      <c r="D36" s="528"/>
      <c r="E36" s="528"/>
      <c r="F36" s="528"/>
      <c r="G36" s="528"/>
      <c r="H36" s="528"/>
      <c r="I36" s="528"/>
      <c r="J36" s="528"/>
      <c r="K36" s="1">
        <v>1</v>
      </c>
      <c r="L36" s="1"/>
    </row>
    <row r="37" spans="2:12" x14ac:dyDescent="0.25">
      <c r="B37" s="5">
        <v>8</v>
      </c>
      <c r="C37" s="530" t="s">
        <v>174</v>
      </c>
      <c r="D37" s="530"/>
      <c r="E37" s="530"/>
      <c r="F37" s="530"/>
      <c r="G37" s="530"/>
      <c r="H37" s="530"/>
      <c r="I37" s="530"/>
      <c r="J37" s="530"/>
      <c r="K37" s="10"/>
      <c r="L37" s="1"/>
    </row>
    <row r="38" spans="2:12" x14ac:dyDescent="0.25">
      <c r="B38" s="5">
        <v>9</v>
      </c>
      <c r="C38" s="529" t="s">
        <v>175</v>
      </c>
      <c r="D38" s="529"/>
      <c r="E38" s="529"/>
      <c r="F38" s="529"/>
      <c r="G38" s="529"/>
      <c r="H38" s="529"/>
      <c r="I38" s="529"/>
      <c r="J38" s="529"/>
      <c r="K38" s="1">
        <v>1</v>
      </c>
      <c r="L38" s="1"/>
    </row>
    <row r="39" spans="2:12" x14ac:dyDescent="0.25">
      <c r="B39" s="5">
        <v>10</v>
      </c>
      <c r="C39" s="529" t="s">
        <v>176</v>
      </c>
      <c r="D39" s="529"/>
      <c r="E39" s="529"/>
      <c r="F39" s="529"/>
      <c r="G39" s="529"/>
      <c r="H39" s="529"/>
      <c r="I39" s="529"/>
      <c r="J39" s="529"/>
      <c r="K39" s="1">
        <v>1</v>
      </c>
      <c r="L39" s="1"/>
    </row>
    <row r="40" spans="2:12" x14ac:dyDescent="0.25">
      <c r="B40" s="5">
        <v>11</v>
      </c>
      <c r="C40" s="529" t="s">
        <v>177</v>
      </c>
      <c r="D40" s="529"/>
      <c r="E40" s="529"/>
      <c r="F40" s="529"/>
      <c r="G40" s="529"/>
      <c r="H40" s="529"/>
      <c r="I40" s="529"/>
      <c r="J40" s="529"/>
      <c r="K40" s="1">
        <v>1</v>
      </c>
      <c r="L40" s="1"/>
    </row>
    <row r="41" spans="2:12" x14ac:dyDescent="0.25">
      <c r="B41" s="5">
        <v>12</v>
      </c>
      <c r="C41" s="529" t="s">
        <v>178</v>
      </c>
      <c r="D41" s="529"/>
      <c r="E41" s="529"/>
      <c r="F41" s="529"/>
      <c r="G41" s="529"/>
      <c r="H41" s="529"/>
      <c r="I41" s="529"/>
      <c r="J41" s="529"/>
      <c r="K41" s="1">
        <v>1</v>
      </c>
      <c r="L41" s="1"/>
    </row>
    <row r="42" spans="2:12" x14ac:dyDescent="0.25">
      <c r="B42" s="5">
        <v>13</v>
      </c>
      <c r="C42" s="529" t="s">
        <v>179</v>
      </c>
      <c r="D42" s="529"/>
      <c r="E42" s="529"/>
      <c r="F42" s="529"/>
      <c r="G42" s="529"/>
      <c r="H42" s="529"/>
      <c r="I42" s="529"/>
      <c r="J42" s="529"/>
      <c r="K42" s="1"/>
      <c r="L42" s="1"/>
    </row>
    <row r="43" spans="2:12" x14ac:dyDescent="0.25">
      <c r="B43" s="5">
        <v>14</v>
      </c>
      <c r="C43" s="529" t="s">
        <v>180</v>
      </c>
      <c r="D43" s="529"/>
      <c r="E43" s="529"/>
      <c r="F43" s="529"/>
      <c r="G43" s="529"/>
      <c r="H43" s="529"/>
      <c r="I43" s="529"/>
      <c r="J43" s="529"/>
      <c r="K43" s="1"/>
      <c r="L43" s="1"/>
    </row>
    <row r="44" spans="2:12" x14ac:dyDescent="0.25">
      <c r="B44" s="5">
        <v>15</v>
      </c>
      <c r="C44" s="529" t="s">
        <v>181</v>
      </c>
      <c r="D44" s="529"/>
      <c r="E44" s="529"/>
      <c r="F44" s="529"/>
      <c r="G44" s="529"/>
      <c r="H44" s="529"/>
      <c r="I44" s="529"/>
      <c r="J44" s="529"/>
      <c r="K44" s="1"/>
      <c r="L44" s="1"/>
    </row>
    <row r="45" spans="2:12" x14ac:dyDescent="0.25">
      <c r="B45" s="5">
        <v>16</v>
      </c>
      <c r="C45" s="529" t="s">
        <v>182</v>
      </c>
      <c r="D45" s="529"/>
      <c r="E45" s="529"/>
      <c r="F45" s="529"/>
      <c r="G45" s="529"/>
      <c r="H45" s="529"/>
      <c r="I45" s="529"/>
      <c r="J45" s="529"/>
      <c r="K45" s="1"/>
      <c r="L45" s="1"/>
    </row>
    <row r="46" spans="2:12" x14ac:dyDescent="0.25">
      <c r="B46" s="5">
        <v>17</v>
      </c>
      <c r="C46" s="529" t="s">
        <v>183</v>
      </c>
      <c r="D46" s="529"/>
      <c r="E46" s="529"/>
      <c r="F46" s="529"/>
      <c r="G46" s="529"/>
      <c r="H46" s="529"/>
      <c r="I46" s="529"/>
      <c r="J46" s="529"/>
      <c r="K46" s="1"/>
      <c r="L46" s="1"/>
    </row>
    <row r="47" spans="2:12" x14ac:dyDescent="0.25">
      <c r="B47" s="5">
        <v>18</v>
      </c>
      <c r="C47" s="529" t="s">
        <v>184</v>
      </c>
      <c r="D47" s="529"/>
      <c r="E47" s="529"/>
      <c r="F47" s="529"/>
      <c r="G47" s="529"/>
      <c r="H47" s="529"/>
      <c r="I47" s="529"/>
      <c r="J47" s="529"/>
      <c r="K47" s="1"/>
      <c r="L47" s="1"/>
    </row>
    <row r="48" spans="2:12" x14ac:dyDescent="0.25">
      <c r="B48" s="5">
        <v>19</v>
      </c>
      <c r="C48" s="529" t="s">
        <v>185</v>
      </c>
      <c r="D48" s="529"/>
      <c r="E48" s="529"/>
      <c r="F48" s="529"/>
      <c r="G48" s="529"/>
      <c r="H48" s="529"/>
      <c r="I48" s="529"/>
      <c r="J48" s="529"/>
      <c r="K48" s="1"/>
      <c r="L48" s="1"/>
    </row>
    <row r="49" spans="9:12" x14ac:dyDescent="0.25">
      <c r="I49" s="232" t="s">
        <v>252</v>
      </c>
      <c r="J49" s="232"/>
      <c r="K49" s="14">
        <f>SUM(K30:K48)</f>
        <v>10</v>
      </c>
      <c r="L49" s="14">
        <f>SUM(L30:L48)</f>
        <v>0</v>
      </c>
    </row>
  </sheetData>
  <mergeCells count="27">
    <mergeCell ref="I49:J49"/>
    <mergeCell ref="B2:K2"/>
    <mergeCell ref="M2:T2"/>
    <mergeCell ref="C28:J29"/>
    <mergeCell ref="B28:B29"/>
    <mergeCell ref="C30:J30"/>
    <mergeCell ref="C32:J32"/>
    <mergeCell ref="C33:J33"/>
    <mergeCell ref="C34:J34"/>
    <mergeCell ref="C35:J35"/>
    <mergeCell ref="C36:J36"/>
    <mergeCell ref="C47:J47"/>
    <mergeCell ref="C48:J48"/>
    <mergeCell ref="K28:K29"/>
    <mergeCell ref="L28:L29"/>
    <mergeCell ref="B27:L27"/>
    <mergeCell ref="C31:J31"/>
    <mergeCell ref="C46:J46"/>
    <mergeCell ref="C37:J37"/>
    <mergeCell ref="C38:J38"/>
    <mergeCell ref="C39:J39"/>
    <mergeCell ref="C40:J40"/>
    <mergeCell ref="C41:J41"/>
    <mergeCell ref="C42:J42"/>
    <mergeCell ref="C43:J43"/>
    <mergeCell ref="C44:J44"/>
    <mergeCell ref="C45:J4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5:E11"/>
  <sheetViews>
    <sheetView topLeftCell="A3" workbookViewId="0">
      <selection activeCell="E8" sqref="E8"/>
    </sheetView>
  </sheetViews>
  <sheetFormatPr baseColWidth="10" defaultRowHeight="15" x14ac:dyDescent="0.25"/>
  <cols>
    <col min="1" max="1" width="11.42578125" customWidth="1"/>
    <col min="2" max="2" width="17" customWidth="1"/>
    <col min="3" max="4" width="14.7109375" customWidth="1"/>
    <col min="5" max="5" width="20.28515625" customWidth="1"/>
  </cols>
  <sheetData>
    <row r="5" spans="1:5" x14ac:dyDescent="0.25">
      <c r="C5" s="534" t="s">
        <v>10</v>
      </c>
      <c r="D5" s="534"/>
      <c r="E5" s="534"/>
    </row>
    <row r="6" spans="1:5" ht="29.25" customHeight="1" x14ac:dyDescent="0.25">
      <c r="C6" s="13" t="s">
        <v>235</v>
      </c>
      <c r="D6" s="13" t="s">
        <v>236</v>
      </c>
      <c r="E6" s="13" t="s">
        <v>237</v>
      </c>
    </row>
    <row r="7" spans="1:5" ht="36.75" customHeight="1" x14ac:dyDescent="0.25">
      <c r="A7" s="535" t="s">
        <v>9</v>
      </c>
      <c r="B7" s="13" t="s">
        <v>230</v>
      </c>
      <c r="C7" s="16" t="s">
        <v>238</v>
      </c>
      <c r="D7" s="16" t="s">
        <v>243</v>
      </c>
      <c r="E7" s="16" t="s">
        <v>250</v>
      </c>
    </row>
    <row r="8" spans="1:5" ht="42" customHeight="1" x14ac:dyDescent="0.25">
      <c r="A8" s="535"/>
      <c r="B8" s="13" t="s">
        <v>231</v>
      </c>
      <c r="C8" s="17" t="s">
        <v>239</v>
      </c>
      <c r="D8" s="16" t="s">
        <v>244</v>
      </c>
      <c r="E8" s="16" t="s">
        <v>249</v>
      </c>
    </row>
    <row r="9" spans="1:5" ht="30.75" customHeight="1" x14ac:dyDescent="0.25">
      <c r="A9" s="535"/>
      <c r="B9" s="13" t="s">
        <v>232</v>
      </c>
      <c r="C9" s="17" t="s">
        <v>240</v>
      </c>
      <c r="D9" s="16" t="s">
        <v>245</v>
      </c>
      <c r="E9" s="16" t="s">
        <v>248</v>
      </c>
    </row>
    <row r="10" spans="1:5" ht="28.5" customHeight="1" x14ac:dyDescent="0.25">
      <c r="A10" s="535"/>
      <c r="B10" s="13" t="s">
        <v>233</v>
      </c>
      <c r="C10" s="18" t="s">
        <v>241</v>
      </c>
      <c r="D10" s="17" t="s">
        <v>239</v>
      </c>
      <c r="E10" s="16" t="s">
        <v>244</v>
      </c>
    </row>
    <row r="11" spans="1:5" ht="32.25" customHeight="1" x14ac:dyDescent="0.25">
      <c r="A11" s="535"/>
      <c r="B11" s="13" t="s">
        <v>234</v>
      </c>
      <c r="C11" s="18" t="s">
        <v>242</v>
      </c>
      <c r="D11" s="17" t="s">
        <v>246</v>
      </c>
      <c r="E11" s="16" t="s">
        <v>247</v>
      </c>
    </row>
  </sheetData>
  <mergeCells count="2">
    <mergeCell ref="C5:E5"/>
    <mergeCell ref="A7:A11"/>
  </mergeCell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T91"/>
  <sheetViews>
    <sheetView topLeftCell="H31" zoomScale="70" zoomScaleNormal="70" workbookViewId="0">
      <selection activeCell="I31" sqref="I31:L31"/>
    </sheetView>
  </sheetViews>
  <sheetFormatPr baseColWidth="10" defaultRowHeight="15" x14ac:dyDescent="0.25"/>
  <cols>
    <col min="44" max="44" width="28.140625" customWidth="1"/>
    <col min="59" max="59" width="25.7109375" customWidth="1"/>
    <col min="60" max="60" width="11.28515625" customWidth="1"/>
    <col min="61" max="61" width="12.5703125" customWidth="1"/>
    <col min="63" max="63" width="2.28515625" customWidth="1"/>
    <col min="66" max="66" width="18.28515625" customWidth="1"/>
    <col min="67" max="67" width="17.42578125" customWidth="1"/>
    <col min="68" max="68" width="16.85546875" hidden="1" customWidth="1"/>
    <col min="69" max="69" width="18.85546875" hidden="1" customWidth="1"/>
  </cols>
  <sheetData>
    <row r="2" spans="2:45" x14ac:dyDescent="0.25">
      <c r="B2" t="s">
        <v>186</v>
      </c>
      <c r="J2" t="s">
        <v>187</v>
      </c>
      <c r="Q2" t="s">
        <v>188</v>
      </c>
      <c r="W2" t="s">
        <v>189</v>
      </c>
      <c r="AD2" t="s">
        <v>190</v>
      </c>
      <c r="AL2" t="s">
        <v>191</v>
      </c>
      <c r="AS2" t="s">
        <v>192</v>
      </c>
    </row>
    <row r="25" spans="2:72" x14ac:dyDescent="0.25">
      <c r="B25" t="s">
        <v>193</v>
      </c>
      <c r="BI25">
        <v>0</v>
      </c>
      <c r="BJ25">
        <v>0</v>
      </c>
      <c r="BR25" s="11" t="s">
        <v>201</v>
      </c>
      <c r="BS25" t="s">
        <v>204</v>
      </c>
      <c r="BT25" t="s">
        <v>71</v>
      </c>
    </row>
    <row r="26" spans="2:72" x14ac:dyDescent="0.25">
      <c r="BH26">
        <v>0</v>
      </c>
      <c r="BI26">
        <v>10</v>
      </c>
      <c r="BJ26">
        <v>10</v>
      </c>
      <c r="BR26" s="2" t="s">
        <v>202</v>
      </c>
      <c r="BS26" t="s">
        <v>256</v>
      </c>
      <c r="BT26" t="s">
        <v>205</v>
      </c>
    </row>
    <row r="27" spans="2:72" x14ac:dyDescent="0.25">
      <c r="I27" s="567"/>
      <c r="J27" s="567"/>
      <c r="K27" s="567"/>
      <c r="M27" s="567"/>
      <c r="N27" s="567"/>
      <c r="O27" s="567"/>
      <c r="P27" s="567"/>
      <c r="Q27" s="567"/>
      <c r="R27" s="567"/>
      <c r="V27" s="567"/>
      <c r="W27" s="567"/>
      <c r="X27" s="567"/>
      <c r="Y27" s="567"/>
      <c r="Z27" s="567"/>
      <c r="AA27" s="567"/>
      <c r="AB27" s="567"/>
      <c r="AC27" s="567"/>
      <c r="AD27" s="567"/>
      <c r="BH27">
        <v>15</v>
      </c>
      <c r="BI27">
        <v>15</v>
      </c>
      <c r="BJ27">
        <v>5</v>
      </c>
      <c r="BR27" s="3" t="s">
        <v>203</v>
      </c>
    </row>
    <row r="29" spans="2:72" ht="15.75" customHeight="1" x14ac:dyDescent="0.25">
      <c r="BN29" s="564" t="s">
        <v>217</v>
      </c>
      <c r="BO29" s="564"/>
      <c r="BP29" s="522" t="s">
        <v>216</v>
      </c>
      <c r="BQ29" s="522"/>
    </row>
    <row r="30" spans="2:72" ht="151.5" customHeight="1" x14ac:dyDescent="0.25">
      <c r="I30" s="570" t="s">
        <v>194</v>
      </c>
      <c r="J30" s="571"/>
      <c r="K30" s="571"/>
      <c r="L30" s="572"/>
      <c r="M30" s="573" t="s">
        <v>16</v>
      </c>
      <c r="N30" s="573"/>
      <c r="O30" s="573"/>
      <c r="P30" s="573"/>
      <c r="Q30" s="573" t="s">
        <v>195</v>
      </c>
      <c r="R30" s="573"/>
      <c r="S30" s="568" t="s">
        <v>259</v>
      </c>
      <c r="T30" s="569"/>
      <c r="U30" s="569"/>
      <c r="V30" s="568" t="s">
        <v>258</v>
      </c>
      <c r="W30" s="569"/>
      <c r="X30" s="569"/>
      <c r="Y30" s="568" t="s">
        <v>257</v>
      </c>
      <c r="Z30" s="569"/>
      <c r="AA30" s="569"/>
      <c r="AB30" s="568" t="s">
        <v>196</v>
      </c>
      <c r="AC30" s="569"/>
      <c r="AD30" s="569"/>
      <c r="AE30" s="568" t="s">
        <v>197</v>
      </c>
      <c r="AF30" s="569"/>
      <c r="AG30" s="569"/>
      <c r="AH30" s="568" t="s">
        <v>198</v>
      </c>
      <c r="AI30" s="569"/>
      <c r="AJ30" s="569"/>
      <c r="AK30" s="568" t="s">
        <v>199</v>
      </c>
      <c r="AL30" s="569"/>
      <c r="AM30" s="569"/>
      <c r="AN30" s="565" t="s">
        <v>200</v>
      </c>
      <c r="AO30" s="566"/>
      <c r="AP30" s="566"/>
      <c r="AR30" s="541" t="s">
        <v>253</v>
      </c>
      <c r="AS30" s="543"/>
      <c r="AT30" s="541" t="s">
        <v>206</v>
      </c>
      <c r="AU30" s="543"/>
      <c r="AV30" s="541" t="s">
        <v>207</v>
      </c>
      <c r="AW30" s="543"/>
      <c r="AX30" s="541" t="s">
        <v>208</v>
      </c>
      <c r="AY30" s="543"/>
      <c r="AZ30" s="541" t="s">
        <v>209</v>
      </c>
      <c r="BA30" s="543"/>
      <c r="BB30" s="541" t="s">
        <v>210</v>
      </c>
      <c r="BC30" s="543"/>
      <c r="BD30" s="541" t="s">
        <v>254</v>
      </c>
      <c r="BE30" s="543"/>
      <c r="BF30" s="541" t="s">
        <v>211</v>
      </c>
      <c r="BG30" s="543"/>
      <c r="BH30" s="541" t="s">
        <v>212</v>
      </c>
      <c r="BI30" s="542"/>
      <c r="BJ30" s="542"/>
      <c r="BK30" s="543"/>
      <c r="BL30" s="541" t="s">
        <v>213</v>
      </c>
      <c r="BM30" s="542"/>
      <c r="BN30" s="4" t="s">
        <v>214</v>
      </c>
      <c r="BO30" s="4" t="s">
        <v>218</v>
      </c>
      <c r="BP30" s="12" t="s">
        <v>215</v>
      </c>
      <c r="BQ30" s="12" t="s">
        <v>219</v>
      </c>
    </row>
    <row r="31" spans="2:72" ht="209.25" customHeight="1" x14ac:dyDescent="0.25">
      <c r="I31" s="541">
        <v>1</v>
      </c>
      <c r="J31" s="542"/>
      <c r="K31" s="542"/>
      <c r="L31" s="543"/>
      <c r="M31" s="234" t="s">
        <v>275</v>
      </c>
      <c r="N31" s="234"/>
      <c r="O31" s="234"/>
      <c r="P31" s="234"/>
      <c r="Q31" s="233" t="s">
        <v>256</v>
      </c>
      <c r="R31" s="233"/>
      <c r="S31" s="233">
        <v>15</v>
      </c>
      <c r="T31" s="233"/>
      <c r="U31" s="233"/>
      <c r="V31" s="233">
        <v>15</v>
      </c>
      <c r="W31" s="233"/>
      <c r="X31" s="233"/>
      <c r="Y31" s="233">
        <v>0</v>
      </c>
      <c r="Z31" s="233"/>
      <c r="AA31" s="233"/>
      <c r="AB31" s="233">
        <v>10</v>
      </c>
      <c r="AC31" s="233"/>
      <c r="AD31" s="233"/>
      <c r="AE31" s="233">
        <v>15</v>
      </c>
      <c r="AF31" s="233"/>
      <c r="AG31" s="233"/>
      <c r="AH31" s="233">
        <v>0</v>
      </c>
      <c r="AI31" s="233"/>
      <c r="AJ31" s="233"/>
      <c r="AK31" s="233">
        <v>10</v>
      </c>
      <c r="AL31" s="233"/>
      <c r="AM31" s="233"/>
      <c r="AN31" s="233" t="s">
        <v>203</v>
      </c>
      <c r="AO31" s="233"/>
      <c r="AP31" s="233"/>
      <c r="AR31" s="233">
        <f>SUM(S31:AJ31)</f>
        <v>55</v>
      </c>
      <c r="AS31" s="233"/>
      <c r="AT31" s="539">
        <f>(AR31*1)/90</f>
        <v>0.61111111111111116</v>
      </c>
      <c r="AU31" s="539"/>
      <c r="AV31" s="233" t="str">
        <f>IF(AT31&gt;=96%,"FUERTE",(IF(AT31&lt;=85%,"DEBIL","MODERADO")))</f>
        <v>DEBIL</v>
      </c>
      <c r="AW31" s="233"/>
      <c r="AX31" s="539">
        <f>ROUNDUP(AVERAGEIF(AT31:AU37,"&gt;0"),1)</f>
        <v>0.9</v>
      </c>
      <c r="AY31" s="539"/>
      <c r="AZ31" s="234" t="s">
        <v>287</v>
      </c>
      <c r="BA31" s="234"/>
      <c r="BB31" s="234" t="s">
        <v>281</v>
      </c>
      <c r="BC31" s="234"/>
      <c r="BD31" s="233" t="s">
        <v>70</v>
      </c>
      <c r="BE31" s="233"/>
      <c r="BF31" s="233" t="s">
        <v>70</v>
      </c>
      <c r="BG31" s="233"/>
      <c r="BH31" s="233" t="s">
        <v>266</v>
      </c>
      <c r="BI31" s="233"/>
      <c r="BJ31" s="233"/>
      <c r="BK31" s="233"/>
      <c r="BL31" s="234" t="s">
        <v>288</v>
      </c>
      <c r="BM31" s="234"/>
      <c r="BN31" s="13">
        <v>0</v>
      </c>
      <c r="BO31" s="13">
        <v>0</v>
      </c>
      <c r="BP31" s="1"/>
      <c r="BQ31" s="1"/>
    </row>
    <row r="32" spans="2:72" ht="179.25" customHeight="1" x14ac:dyDescent="0.25">
      <c r="I32" s="536">
        <v>2</v>
      </c>
      <c r="J32" s="537"/>
      <c r="K32" s="537"/>
      <c r="L32" s="538"/>
      <c r="M32" s="541" t="s">
        <v>286</v>
      </c>
      <c r="N32" s="542"/>
      <c r="O32" s="542"/>
      <c r="P32" s="543"/>
      <c r="Q32" s="233" t="s">
        <v>204</v>
      </c>
      <c r="R32" s="233"/>
      <c r="S32" s="233">
        <v>15</v>
      </c>
      <c r="T32" s="233"/>
      <c r="U32" s="233"/>
      <c r="V32" s="233">
        <v>15</v>
      </c>
      <c r="W32" s="233"/>
      <c r="X32" s="233"/>
      <c r="Y32" s="233">
        <v>15</v>
      </c>
      <c r="Z32" s="233"/>
      <c r="AA32" s="233"/>
      <c r="AB32" s="233">
        <v>15</v>
      </c>
      <c r="AC32" s="233"/>
      <c r="AD32" s="233"/>
      <c r="AE32" s="233">
        <v>15</v>
      </c>
      <c r="AF32" s="233"/>
      <c r="AG32" s="233"/>
      <c r="AH32" s="233">
        <v>0</v>
      </c>
      <c r="AI32" s="233"/>
      <c r="AJ32" s="233"/>
      <c r="AK32" s="233">
        <v>10</v>
      </c>
      <c r="AL32" s="233"/>
      <c r="AM32" s="233"/>
      <c r="AN32" s="233" t="s">
        <v>202</v>
      </c>
      <c r="AO32" s="233"/>
      <c r="AP32" s="233"/>
      <c r="AR32" s="233">
        <f t="shared" ref="AR32:AR37" si="0">SUM(S32:AJ32)</f>
        <v>75</v>
      </c>
      <c r="AS32" s="233"/>
      <c r="AT32" s="539">
        <f>(AR32*1)/90</f>
        <v>0.83333333333333337</v>
      </c>
      <c r="AU32" s="539"/>
      <c r="AV32" s="233" t="str">
        <f t="shared" ref="AV32:AV37" si="1">IF(AT32&gt;=96%,"FUERTE",(IF(AT32&lt;=85%,"DEBIL","MODERADO")))</f>
        <v>DEBIL</v>
      </c>
      <c r="AW32" s="233"/>
      <c r="AX32" s="539">
        <f>ROUNDUP(AVERAGEIF(AT31:AU38,"&gt;0"),1)</f>
        <v>0.9</v>
      </c>
      <c r="AY32" s="539"/>
      <c r="AZ32" s="233" t="str">
        <f t="shared" ref="AZ32:AZ34" si="2">IF(AX32&gt;96%,"Fuerte",IF(AX32&lt;50%,"Débil","Moderada"))</f>
        <v>Moderada</v>
      </c>
      <c r="BA32" s="233"/>
      <c r="BB32" s="234" t="s">
        <v>281</v>
      </c>
      <c r="BC32" s="234"/>
      <c r="BD32" s="233" t="s">
        <v>70</v>
      </c>
      <c r="BE32" s="233"/>
      <c r="BF32" s="233" t="s">
        <v>266</v>
      </c>
      <c r="BG32" s="233"/>
      <c r="BH32" s="233" t="s">
        <v>70</v>
      </c>
      <c r="BI32" s="233"/>
      <c r="BJ32" s="233"/>
      <c r="BK32" s="233"/>
      <c r="BL32" s="234" t="s">
        <v>289</v>
      </c>
      <c r="BM32" s="234"/>
      <c r="BN32" s="15">
        <v>1</v>
      </c>
      <c r="BO32" s="15">
        <v>1</v>
      </c>
      <c r="BP32" s="1"/>
      <c r="BQ32" s="1"/>
    </row>
    <row r="33" spans="9:69" ht="145.5" customHeight="1" x14ac:dyDescent="0.25">
      <c r="I33" s="544">
        <v>3</v>
      </c>
      <c r="J33" s="549"/>
      <c r="K33" s="549"/>
      <c r="L33" s="545"/>
      <c r="M33" s="541" t="s">
        <v>290</v>
      </c>
      <c r="N33" s="542"/>
      <c r="O33" s="542"/>
      <c r="P33" s="543"/>
      <c r="Q33" s="233" t="s">
        <v>204</v>
      </c>
      <c r="R33" s="233"/>
      <c r="S33" s="233">
        <v>15</v>
      </c>
      <c r="T33" s="233"/>
      <c r="U33" s="233"/>
      <c r="V33" s="233">
        <v>15</v>
      </c>
      <c r="W33" s="233"/>
      <c r="X33" s="233"/>
      <c r="Y33" s="233">
        <v>15</v>
      </c>
      <c r="Z33" s="233"/>
      <c r="AA33" s="233"/>
      <c r="AB33" s="233">
        <v>15</v>
      </c>
      <c r="AC33" s="233"/>
      <c r="AD33" s="233"/>
      <c r="AE33" s="233">
        <v>15</v>
      </c>
      <c r="AF33" s="233"/>
      <c r="AG33" s="233"/>
      <c r="AH33" s="233">
        <v>0</v>
      </c>
      <c r="AI33" s="233"/>
      <c r="AJ33" s="233"/>
      <c r="AK33" s="233">
        <v>10</v>
      </c>
      <c r="AL33" s="233"/>
      <c r="AM33" s="233"/>
      <c r="AN33" s="233" t="s">
        <v>202</v>
      </c>
      <c r="AO33" s="233"/>
      <c r="AP33" s="233"/>
      <c r="AR33" s="233">
        <f t="shared" si="0"/>
        <v>75</v>
      </c>
      <c r="AS33" s="233"/>
      <c r="AT33" s="539">
        <f t="shared" ref="AT33:AT37" si="3">(AR33*1)/90</f>
        <v>0.83333333333333337</v>
      </c>
      <c r="AU33" s="539"/>
      <c r="AV33" s="233" t="str">
        <f t="shared" si="1"/>
        <v>DEBIL</v>
      </c>
      <c r="AW33" s="233"/>
      <c r="AX33" s="539">
        <f>ROUNDUP(AVERAGEIF(AT31:AU39,"&gt;0"),1)</f>
        <v>0.9</v>
      </c>
      <c r="AY33" s="539"/>
      <c r="AZ33" s="233" t="str">
        <f t="shared" si="2"/>
        <v>Moderada</v>
      </c>
      <c r="BA33" s="233"/>
      <c r="BB33" s="234" t="s">
        <v>281</v>
      </c>
      <c r="BC33" s="234"/>
      <c r="BD33" s="233" t="s">
        <v>70</v>
      </c>
      <c r="BE33" s="233"/>
      <c r="BF33" s="233" t="s">
        <v>266</v>
      </c>
      <c r="BG33" s="233"/>
      <c r="BH33" s="233" t="s">
        <v>70</v>
      </c>
      <c r="BI33" s="233"/>
      <c r="BJ33" s="233"/>
      <c r="BK33" s="233"/>
      <c r="BL33" s="552" t="s">
        <v>293</v>
      </c>
      <c r="BM33" s="553"/>
      <c r="BN33" s="15">
        <v>1</v>
      </c>
      <c r="BO33" s="510">
        <v>2</v>
      </c>
      <c r="BP33" s="1"/>
      <c r="BQ33" s="1"/>
    </row>
    <row r="34" spans="9:69" ht="125.25" customHeight="1" x14ac:dyDescent="0.25">
      <c r="I34" s="546"/>
      <c r="J34" s="550"/>
      <c r="K34" s="550"/>
      <c r="L34" s="547"/>
      <c r="M34" s="541" t="s">
        <v>292</v>
      </c>
      <c r="N34" s="542"/>
      <c r="O34" s="542"/>
      <c r="P34" s="543"/>
      <c r="Q34" s="233" t="s">
        <v>204</v>
      </c>
      <c r="R34" s="233"/>
      <c r="S34" s="233">
        <v>15</v>
      </c>
      <c r="T34" s="233"/>
      <c r="U34" s="233"/>
      <c r="V34" s="233">
        <v>15</v>
      </c>
      <c r="W34" s="233"/>
      <c r="X34" s="233"/>
      <c r="Y34" s="233">
        <v>15</v>
      </c>
      <c r="Z34" s="233"/>
      <c r="AA34" s="233"/>
      <c r="AB34" s="233">
        <v>15</v>
      </c>
      <c r="AC34" s="233"/>
      <c r="AD34" s="233"/>
      <c r="AE34" s="233">
        <v>15</v>
      </c>
      <c r="AF34" s="233"/>
      <c r="AG34" s="233"/>
      <c r="AH34" s="233">
        <v>0</v>
      </c>
      <c r="AI34" s="233"/>
      <c r="AJ34" s="233"/>
      <c r="AK34" s="233">
        <v>10</v>
      </c>
      <c r="AL34" s="233"/>
      <c r="AM34" s="233"/>
      <c r="AN34" s="233" t="s">
        <v>202</v>
      </c>
      <c r="AO34" s="233"/>
      <c r="AP34" s="233"/>
      <c r="AR34" s="233">
        <f t="shared" si="0"/>
        <v>75</v>
      </c>
      <c r="AS34" s="233"/>
      <c r="AT34" s="539">
        <f t="shared" si="3"/>
        <v>0.83333333333333337</v>
      </c>
      <c r="AU34" s="539"/>
      <c r="AV34" s="233" t="str">
        <f t="shared" si="1"/>
        <v>DEBIL</v>
      </c>
      <c r="AW34" s="233"/>
      <c r="AX34" s="539">
        <f>ROUNDUP(AVERAGEIF(AT31:AU37,"&gt;0"),1)</f>
        <v>0.9</v>
      </c>
      <c r="AY34" s="539"/>
      <c r="AZ34" s="233" t="str">
        <f t="shared" si="2"/>
        <v>Moderada</v>
      </c>
      <c r="BA34" s="233"/>
      <c r="BB34" s="234" t="s">
        <v>281</v>
      </c>
      <c r="BC34" s="234"/>
      <c r="BD34" s="233" t="s">
        <v>70</v>
      </c>
      <c r="BE34" s="233"/>
      <c r="BF34" s="233" t="s">
        <v>266</v>
      </c>
      <c r="BG34" s="233"/>
      <c r="BH34" s="233" t="s">
        <v>70</v>
      </c>
      <c r="BI34" s="233"/>
      <c r="BJ34" s="233"/>
      <c r="BK34" s="233"/>
      <c r="BL34" s="556"/>
      <c r="BM34" s="557"/>
      <c r="BN34" s="15">
        <v>1</v>
      </c>
      <c r="BO34" s="511"/>
      <c r="BP34" s="1"/>
      <c r="BQ34" s="1"/>
    </row>
    <row r="35" spans="9:69" ht="101.25" customHeight="1" x14ac:dyDescent="0.25">
      <c r="I35" s="544">
        <v>4</v>
      </c>
      <c r="J35" s="549"/>
      <c r="K35" s="549"/>
      <c r="L35" s="545"/>
      <c r="M35" s="541" t="s">
        <v>294</v>
      </c>
      <c r="N35" s="542"/>
      <c r="O35" s="542"/>
      <c r="P35" s="543"/>
      <c r="Q35" s="233" t="s">
        <v>204</v>
      </c>
      <c r="R35" s="233"/>
      <c r="S35" s="233">
        <v>15</v>
      </c>
      <c r="T35" s="233"/>
      <c r="U35" s="233"/>
      <c r="V35" s="233">
        <v>15</v>
      </c>
      <c r="W35" s="233"/>
      <c r="X35" s="233"/>
      <c r="Y35" s="233">
        <v>15</v>
      </c>
      <c r="Z35" s="233"/>
      <c r="AA35" s="233"/>
      <c r="AB35" s="233">
        <v>10</v>
      </c>
      <c r="AC35" s="233"/>
      <c r="AD35" s="233"/>
      <c r="AE35" s="233">
        <v>15</v>
      </c>
      <c r="AF35" s="233"/>
      <c r="AG35" s="233"/>
      <c r="AH35" s="233">
        <v>15</v>
      </c>
      <c r="AI35" s="233"/>
      <c r="AJ35" s="233"/>
      <c r="AK35" s="233">
        <v>10</v>
      </c>
      <c r="AL35" s="233"/>
      <c r="AM35" s="233"/>
      <c r="AN35" s="233" t="s">
        <v>202</v>
      </c>
      <c r="AO35" s="233"/>
      <c r="AP35" s="233"/>
      <c r="AR35" s="233">
        <f t="shared" si="0"/>
        <v>85</v>
      </c>
      <c r="AS35" s="233"/>
      <c r="AT35" s="539">
        <f t="shared" si="3"/>
        <v>0.94444444444444442</v>
      </c>
      <c r="AU35" s="539"/>
      <c r="AV35" s="233" t="str">
        <f t="shared" si="1"/>
        <v>MODERADO</v>
      </c>
      <c r="AW35" s="233"/>
      <c r="AX35" s="539">
        <f>ROUNDUP(AVERAGEIF(AT31:AU37,"&gt;0"),1)</f>
        <v>0.9</v>
      </c>
      <c r="AY35" s="539"/>
      <c r="AZ35" s="233" t="str">
        <f>IF(AX35&gt;96%,"Fuerte",IF(AX35&lt;50%,"Débil","Moderada"))</f>
        <v>Moderada</v>
      </c>
      <c r="BA35" s="233"/>
      <c r="BB35" s="234" t="s">
        <v>299</v>
      </c>
      <c r="BC35" s="234"/>
      <c r="BD35" s="233" t="s">
        <v>70</v>
      </c>
      <c r="BE35" s="233"/>
      <c r="BF35" s="233" t="s">
        <v>266</v>
      </c>
      <c r="BG35" s="233"/>
      <c r="BH35" s="233" t="s">
        <v>70</v>
      </c>
      <c r="BI35" s="233"/>
      <c r="BJ35" s="233"/>
      <c r="BK35" s="233"/>
      <c r="BL35" s="552" t="s">
        <v>293</v>
      </c>
      <c r="BM35" s="553"/>
      <c r="BN35" s="15">
        <v>1</v>
      </c>
      <c r="BO35" s="510">
        <v>2</v>
      </c>
      <c r="BP35" s="1"/>
      <c r="BQ35" s="1"/>
    </row>
    <row r="36" spans="9:69" ht="122.25" customHeight="1" x14ac:dyDescent="0.25">
      <c r="I36" s="546"/>
      <c r="J36" s="550"/>
      <c r="K36" s="550"/>
      <c r="L36" s="547"/>
      <c r="M36" s="541" t="s">
        <v>295</v>
      </c>
      <c r="N36" s="542"/>
      <c r="O36" s="542"/>
      <c r="P36" s="543"/>
      <c r="Q36" s="233" t="s">
        <v>204</v>
      </c>
      <c r="R36" s="233"/>
      <c r="S36" s="233">
        <v>15</v>
      </c>
      <c r="T36" s="233"/>
      <c r="U36" s="233"/>
      <c r="V36" s="233">
        <v>15</v>
      </c>
      <c r="W36" s="233"/>
      <c r="X36" s="233"/>
      <c r="Y36" s="233">
        <v>15</v>
      </c>
      <c r="Z36" s="233"/>
      <c r="AA36" s="233"/>
      <c r="AB36" s="233">
        <v>10</v>
      </c>
      <c r="AC36" s="233"/>
      <c r="AD36" s="233"/>
      <c r="AE36" s="233">
        <v>15</v>
      </c>
      <c r="AF36" s="233"/>
      <c r="AG36" s="233"/>
      <c r="AH36" s="233">
        <v>15</v>
      </c>
      <c r="AI36" s="233"/>
      <c r="AJ36" s="233"/>
      <c r="AK36" s="233">
        <v>10</v>
      </c>
      <c r="AL36" s="233"/>
      <c r="AM36" s="233"/>
      <c r="AN36" s="233" t="s">
        <v>202</v>
      </c>
      <c r="AO36" s="233"/>
      <c r="AP36" s="233"/>
      <c r="AR36" s="233">
        <f t="shared" si="0"/>
        <v>85</v>
      </c>
      <c r="AS36" s="233"/>
      <c r="AT36" s="539">
        <f t="shared" si="3"/>
        <v>0.94444444444444442</v>
      </c>
      <c r="AU36" s="539"/>
      <c r="AV36" s="233" t="str">
        <f t="shared" si="1"/>
        <v>MODERADO</v>
      </c>
      <c r="AW36" s="233"/>
      <c r="AX36" s="539">
        <f>ROUNDUP(AVERAGEIF(AT31:AU37,"&gt;0"),1)</f>
        <v>0.9</v>
      </c>
      <c r="AY36" s="539"/>
      <c r="AZ36" s="233" t="str">
        <f t="shared" ref="AZ36:AZ37" si="4">IF(AX36&gt;96%,"Fuerte",IF(AX36&lt;50%,"Débil","Moderada"))</f>
        <v>Moderada</v>
      </c>
      <c r="BA36" s="233"/>
      <c r="BB36" s="541" t="s">
        <v>281</v>
      </c>
      <c r="BC36" s="543"/>
      <c r="BD36" s="233" t="s">
        <v>70</v>
      </c>
      <c r="BE36" s="233"/>
      <c r="BF36" s="233" t="s">
        <v>266</v>
      </c>
      <c r="BG36" s="233"/>
      <c r="BH36" s="233" t="s">
        <v>70</v>
      </c>
      <c r="BI36" s="233"/>
      <c r="BJ36" s="233"/>
      <c r="BK36" s="233"/>
      <c r="BL36" s="556"/>
      <c r="BM36" s="557"/>
      <c r="BN36" s="15">
        <v>1</v>
      </c>
      <c r="BO36" s="511"/>
      <c r="BP36" s="1"/>
      <c r="BQ36" s="1"/>
    </row>
    <row r="37" spans="9:69" ht="195" customHeight="1" x14ac:dyDescent="0.25">
      <c r="I37" s="544">
        <v>5</v>
      </c>
      <c r="J37" s="549"/>
      <c r="K37" s="549"/>
      <c r="L37" s="545"/>
      <c r="M37" s="541" t="s">
        <v>300</v>
      </c>
      <c r="N37" s="542"/>
      <c r="O37" s="542"/>
      <c r="P37" s="543"/>
      <c r="Q37" s="233" t="s">
        <v>204</v>
      </c>
      <c r="R37" s="233"/>
      <c r="S37" s="233">
        <v>15</v>
      </c>
      <c r="T37" s="233"/>
      <c r="U37" s="233"/>
      <c r="V37" s="233">
        <v>15</v>
      </c>
      <c r="W37" s="233"/>
      <c r="X37" s="233"/>
      <c r="Y37" s="233">
        <v>15</v>
      </c>
      <c r="Z37" s="233"/>
      <c r="AA37" s="233"/>
      <c r="AB37" s="233">
        <v>15</v>
      </c>
      <c r="AC37" s="233"/>
      <c r="AD37" s="233"/>
      <c r="AE37" s="233">
        <v>15</v>
      </c>
      <c r="AF37" s="233"/>
      <c r="AG37" s="233"/>
      <c r="AH37" s="233">
        <v>15</v>
      </c>
      <c r="AI37" s="233"/>
      <c r="AJ37" s="233"/>
      <c r="AK37" s="233">
        <v>10</v>
      </c>
      <c r="AL37" s="233"/>
      <c r="AM37" s="233"/>
      <c r="AN37" s="233" t="s">
        <v>202</v>
      </c>
      <c r="AO37" s="233"/>
      <c r="AP37" s="233"/>
      <c r="AR37" s="233">
        <f t="shared" si="0"/>
        <v>90</v>
      </c>
      <c r="AS37" s="233"/>
      <c r="AT37" s="539">
        <f t="shared" si="3"/>
        <v>1</v>
      </c>
      <c r="AU37" s="539"/>
      <c r="AV37" s="233" t="str">
        <f t="shared" si="1"/>
        <v>FUERTE</v>
      </c>
      <c r="AW37" s="233"/>
      <c r="AX37" s="539">
        <f>ROUNDUP(AVERAGEIF(AT31:AU37,"&gt;0"),1)</f>
        <v>0.9</v>
      </c>
      <c r="AY37" s="539"/>
      <c r="AZ37" s="233" t="str">
        <f t="shared" si="4"/>
        <v>Moderada</v>
      </c>
      <c r="BA37" s="233"/>
      <c r="BB37" s="234" t="s">
        <v>307</v>
      </c>
      <c r="BC37" s="234"/>
      <c r="BD37" s="234" t="s">
        <v>308</v>
      </c>
      <c r="BE37" s="234"/>
      <c r="BF37" s="233" t="s">
        <v>70</v>
      </c>
      <c r="BG37" s="233"/>
      <c r="BH37" s="233" t="s">
        <v>70</v>
      </c>
      <c r="BI37" s="233"/>
      <c r="BJ37" s="233"/>
      <c r="BK37" s="233"/>
      <c r="BL37" s="552" t="s">
        <v>309</v>
      </c>
      <c r="BM37" s="553"/>
      <c r="BN37" s="15">
        <v>2</v>
      </c>
      <c r="BO37" s="510">
        <v>3</v>
      </c>
      <c r="BP37" s="1"/>
      <c r="BQ37" s="1"/>
    </row>
    <row r="38" spans="9:69" ht="154.5" customHeight="1" x14ac:dyDescent="0.25">
      <c r="I38" s="546"/>
      <c r="J38" s="550"/>
      <c r="K38" s="550"/>
      <c r="L38" s="547"/>
      <c r="M38" s="541" t="s">
        <v>306</v>
      </c>
      <c r="N38" s="542"/>
      <c r="O38" s="542"/>
      <c r="P38" s="543"/>
      <c r="Q38" s="233" t="s">
        <v>204</v>
      </c>
      <c r="R38" s="233"/>
      <c r="S38" s="233">
        <v>15</v>
      </c>
      <c r="T38" s="233"/>
      <c r="U38" s="233"/>
      <c r="V38" s="233">
        <v>15</v>
      </c>
      <c r="W38" s="233"/>
      <c r="X38" s="233"/>
      <c r="Y38" s="233">
        <v>15</v>
      </c>
      <c r="Z38" s="233"/>
      <c r="AA38" s="233"/>
      <c r="AB38" s="233">
        <v>10</v>
      </c>
      <c r="AC38" s="233"/>
      <c r="AD38" s="233"/>
      <c r="AE38" s="233">
        <v>15</v>
      </c>
      <c r="AF38" s="233"/>
      <c r="AG38" s="233"/>
      <c r="AH38" s="233">
        <v>15</v>
      </c>
      <c r="AI38" s="233"/>
      <c r="AJ38" s="233"/>
      <c r="AK38" s="233">
        <v>10</v>
      </c>
      <c r="AL38" s="233"/>
      <c r="AM38" s="233"/>
      <c r="AN38" s="233" t="s">
        <v>201</v>
      </c>
      <c r="AO38" s="233"/>
      <c r="AP38" s="233"/>
      <c r="AR38" s="233">
        <f t="shared" ref="AR38:AR49" si="5">SUM(S38:AJ38)</f>
        <v>85</v>
      </c>
      <c r="AS38" s="233"/>
      <c r="AT38" s="539">
        <f t="shared" ref="AT38:AT49" si="6">(AR38*1)/90</f>
        <v>0.94444444444444442</v>
      </c>
      <c r="AU38" s="539"/>
      <c r="AV38" s="233" t="str">
        <f t="shared" ref="AV38:AV49" si="7">IF(AT38&gt;=96%,"FUERTE",(IF(AT38&lt;=85%,"DEBIL","MODERADO")))</f>
        <v>MODERADO</v>
      </c>
      <c r="AW38" s="233"/>
      <c r="AX38" s="539">
        <f t="shared" ref="AX38:AX49" si="8">ROUNDUP(AVERAGEIF(AT32:AU38,"&gt;0"),1)</f>
        <v>1</v>
      </c>
      <c r="AY38" s="539"/>
      <c r="AZ38" s="233" t="str">
        <f t="shared" ref="AZ38:AZ49" si="9">IF(AX38&gt;96%,"Fuerte",IF(AX38&lt;50%,"Débil","Moderada"))</f>
        <v>Fuerte</v>
      </c>
      <c r="BA38" s="233"/>
      <c r="BB38" s="234" t="s">
        <v>299</v>
      </c>
      <c r="BC38" s="234"/>
      <c r="BD38" s="233" t="s">
        <v>70</v>
      </c>
      <c r="BE38" s="233"/>
      <c r="BF38" s="233" t="s">
        <v>266</v>
      </c>
      <c r="BG38" s="233"/>
      <c r="BH38" s="233" t="s">
        <v>70</v>
      </c>
      <c r="BI38" s="233"/>
      <c r="BJ38" s="233"/>
      <c r="BK38" s="233"/>
      <c r="BL38" s="556"/>
      <c r="BM38" s="557"/>
      <c r="BN38" s="15">
        <v>1</v>
      </c>
      <c r="BO38" s="511"/>
    </row>
    <row r="39" spans="9:69" ht="189.75" customHeight="1" x14ac:dyDescent="0.25">
      <c r="I39" s="536">
        <v>6</v>
      </c>
      <c r="J39" s="537"/>
      <c r="K39" s="537"/>
      <c r="L39" s="538"/>
      <c r="M39" s="541" t="s">
        <v>303</v>
      </c>
      <c r="N39" s="542"/>
      <c r="O39" s="542"/>
      <c r="P39" s="543"/>
      <c r="Q39" s="233" t="s">
        <v>204</v>
      </c>
      <c r="R39" s="233"/>
      <c r="S39" s="233">
        <v>15</v>
      </c>
      <c r="T39" s="233"/>
      <c r="U39" s="233"/>
      <c r="V39" s="233">
        <v>15</v>
      </c>
      <c r="W39" s="233"/>
      <c r="X39" s="233"/>
      <c r="Y39" s="233">
        <v>15</v>
      </c>
      <c r="Z39" s="233"/>
      <c r="AA39" s="233"/>
      <c r="AB39" s="233">
        <v>10</v>
      </c>
      <c r="AC39" s="233"/>
      <c r="AD39" s="233"/>
      <c r="AE39" s="233">
        <v>15</v>
      </c>
      <c r="AF39" s="233"/>
      <c r="AG39" s="233"/>
      <c r="AH39" s="233">
        <v>15</v>
      </c>
      <c r="AI39" s="233"/>
      <c r="AJ39" s="233"/>
      <c r="AK39" s="233">
        <v>10</v>
      </c>
      <c r="AL39" s="233"/>
      <c r="AM39" s="233"/>
      <c r="AN39" s="233" t="s">
        <v>201</v>
      </c>
      <c r="AO39" s="233"/>
      <c r="AP39" s="233"/>
      <c r="AR39" s="233">
        <f t="shared" si="5"/>
        <v>85</v>
      </c>
      <c r="AS39" s="233"/>
      <c r="AT39" s="539">
        <f t="shared" si="6"/>
        <v>0.94444444444444442</v>
      </c>
      <c r="AU39" s="539"/>
      <c r="AV39" s="233" t="str">
        <f t="shared" si="7"/>
        <v>MODERADO</v>
      </c>
      <c r="AW39" s="233"/>
      <c r="AX39" s="539">
        <f t="shared" si="8"/>
        <v>1</v>
      </c>
      <c r="AY39" s="539"/>
      <c r="AZ39" s="233" t="str">
        <f t="shared" si="9"/>
        <v>Fuerte</v>
      </c>
      <c r="BA39" s="233"/>
      <c r="BB39" s="234" t="s">
        <v>299</v>
      </c>
      <c r="BC39" s="234"/>
      <c r="BD39" s="233" t="s">
        <v>70</v>
      </c>
      <c r="BE39" s="233"/>
      <c r="BF39" s="233" t="s">
        <v>266</v>
      </c>
      <c r="BG39" s="233"/>
      <c r="BH39" s="233" t="s">
        <v>70</v>
      </c>
      <c r="BI39" s="233"/>
      <c r="BJ39" s="233"/>
      <c r="BK39" s="233"/>
      <c r="BL39" s="234" t="s">
        <v>289</v>
      </c>
      <c r="BM39" s="234"/>
      <c r="BN39" s="15">
        <v>1</v>
      </c>
      <c r="BO39" s="15">
        <v>1</v>
      </c>
    </row>
    <row r="40" spans="9:69" ht="189.75" customHeight="1" x14ac:dyDescent="0.25">
      <c r="I40" s="544">
        <v>7</v>
      </c>
      <c r="J40" s="549"/>
      <c r="K40" s="549"/>
      <c r="L40" s="545"/>
      <c r="M40" s="541" t="s">
        <v>455</v>
      </c>
      <c r="N40" s="542"/>
      <c r="O40" s="542"/>
      <c r="P40" s="543"/>
      <c r="Q40" s="233" t="s">
        <v>256</v>
      </c>
      <c r="R40" s="233"/>
      <c r="S40" s="233">
        <v>15</v>
      </c>
      <c r="T40" s="233"/>
      <c r="U40" s="233"/>
      <c r="V40" s="233">
        <v>15</v>
      </c>
      <c r="W40" s="233"/>
      <c r="X40" s="233"/>
      <c r="Y40" s="233">
        <v>15</v>
      </c>
      <c r="Z40" s="233"/>
      <c r="AA40" s="233"/>
      <c r="AB40" s="233">
        <v>10</v>
      </c>
      <c r="AC40" s="233"/>
      <c r="AD40" s="233"/>
      <c r="AE40" s="233">
        <v>15</v>
      </c>
      <c r="AF40" s="233"/>
      <c r="AG40" s="233"/>
      <c r="AH40" s="233">
        <v>15</v>
      </c>
      <c r="AI40" s="233"/>
      <c r="AJ40" s="233"/>
      <c r="AK40" s="233">
        <v>10</v>
      </c>
      <c r="AL40" s="233"/>
      <c r="AM40" s="233"/>
      <c r="AN40" s="233" t="s">
        <v>201</v>
      </c>
      <c r="AO40" s="233"/>
      <c r="AP40" s="233"/>
      <c r="AR40" s="233">
        <f t="shared" ref="AR40" si="10">SUM(S40:AJ40)</f>
        <v>85</v>
      </c>
      <c r="AS40" s="233"/>
      <c r="AT40" s="539">
        <f t="shared" ref="AT40" si="11">(AR40*1)/90</f>
        <v>0.94444444444444442</v>
      </c>
      <c r="AU40" s="539"/>
      <c r="AV40" s="233" t="str">
        <f t="shared" ref="AV40" si="12">IF(AT40&gt;=96%,"FUERTE",(IF(AT40&lt;=85%,"DEBIL","MODERADO")))</f>
        <v>MODERADO</v>
      </c>
      <c r="AW40" s="233"/>
      <c r="AX40" s="539">
        <f t="shared" ref="AX40" si="13">ROUNDUP(AVERAGEIF(AT34:AU40,"&gt;0"),1)</f>
        <v>1</v>
      </c>
      <c r="AY40" s="539"/>
      <c r="AZ40" s="233" t="str">
        <f t="shared" ref="AZ40" si="14">IF(AX40&gt;96%,"Fuerte",IF(AX40&lt;50%,"Débil","Moderada"))</f>
        <v>Fuerte</v>
      </c>
      <c r="BA40" s="233"/>
      <c r="BB40" s="234" t="s">
        <v>299</v>
      </c>
      <c r="BC40" s="234"/>
      <c r="BD40" s="233" t="s">
        <v>70</v>
      </c>
      <c r="BE40" s="233"/>
      <c r="BF40" s="233" t="s">
        <v>266</v>
      </c>
      <c r="BG40" s="233"/>
      <c r="BH40" s="233" t="s">
        <v>70</v>
      </c>
      <c r="BI40" s="233"/>
      <c r="BJ40" s="233"/>
      <c r="BK40" s="233"/>
      <c r="BL40" s="234" t="s">
        <v>289</v>
      </c>
      <c r="BM40" s="234"/>
      <c r="BN40" s="23">
        <v>1</v>
      </c>
      <c r="BO40" s="510">
        <v>3</v>
      </c>
    </row>
    <row r="41" spans="9:69" ht="189.75" customHeight="1" x14ac:dyDescent="0.25">
      <c r="I41" s="546"/>
      <c r="J41" s="550"/>
      <c r="K41" s="550"/>
      <c r="L41" s="547"/>
      <c r="M41" s="541" t="s">
        <v>456</v>
      </c>
      <c r="N41" s="542"/>
      <c r="O41" s="542"/>
      <c r="P41" s="543"/>
      <c r="Q41" s="233" t="s">
        <v>204</v>
      </c>
      <c r="R41" s="233"/>
      <c r="S41" s="233">
        <v>15</v>
      </c>
      <c r="T41" s="233"/>
      <c r="U41" s="233"/>
      <c r="V41" s="233">
        <v>15</v>
      </c>
      <c r="W41" s="233"/>
      <c r="X41" s="233"/>
      <c r="Y41" s="233">
        <v>15</v>
      </c>
      <c r="Z41" s="233"/>
      <c r="AA41" s="233"/>
      <c r="AB41" s="233">
        <v>15</v>
      </c>
      <c r="AC41" s="233"/>
      <c r="AD41" s="233"/>
      <c r="AE41" s="233">
        <v>15</v>
      </c>
      <c r="AF41" s="233"/>
      <c r="AG41" s="233"/>
      <c r="AH41" s="233">
        <v>15</v>
      </c>
      <c r="AI41" s="233"/>
      <c r="AJ41" s="233"/>
      <c r="AK41" s="233">
        <v>10</v>
      </c>
      <c r="AL41" s="233"/>
      <c r="AM41" s="233"/>
      <c r="AN41" s="233" t="s">
        <v>201</v>
      </c>
      <c r="AO41" s="233"/>
      <c r="AP41" s="233"/>
      <c r="AR41" s="233">
        <f t="shared" ref="AR41" si="15">SUM(S41:AJ41)</f>
        <v>90</v>
      </c>
      <c r="AS41" s="233"/>
      <c r="AT41" s="539">
        <f t="shared" ref="AT41" si="16">(AR41*1)/90</f>
        <v>1</v>
      </c>
      <c r="AU41" s="539"/>
      <c r="AV41" s="233" t="str">
        <f t="shared" ref="AV41" si="17">IF(AT41&gt;=96%,"FUERTE",(IF(AT41&lt;=85%,"DEBIL","MODERADO")))</f>
        <v>FUERTE</v>
      </c>
      <c r="AW41" s="233"/>
      <c r="AX41" s="539">
        <f t="shared" ref="AX41" si="18">ROUNDUP(AVERAGEIF(AT35:AU41,"&gt;0"),1)</f>
        <v>1</v>
      </c>
      <c r="AY41" s="539"/>
      <c r="AZ41" s="233" t="str">
        <f t="shared" ref="AZ41" si="19">IF(AX41&gt;96%,"Fuerte",IF(AX41&lt;50%,"Débil","Moderada"))</f>
        <v>Fuerte</v>
      </c>
      <c r="BA41" s="233"/>
      <c r="BB41" s="234" t="s">
        <v>299</v>
      </c>
      <c r="BC41" s="234"/>
      <c r="BD41" s="233" t="s">
        <v>70</v>
      </c>
      <c r="BE41" s="233"/>
      <c r="BF41" s="234" t="s">
        <v>308</v>
      </c>
      <c r="BG41" s="234"/>
      <c r="BH41" s="233" t="s">
        <v>70</v>
      </c>
      <c r="BI41" s="233"/>
      <c r="BJ41" s="233"/>
      <c r="BK41" s="233"/>
      <c r="BL41" s="234" t="s">
        <v>289</v>
      </c>
      <c r="BM41" s="234"/>
      <c r="BN41" s="23">
        <v>2</v>
      </c>
      <c r="BO41" s="511"/>
    </row>
    <row r="42" spans="9:69" ht="180" customHeight="1" x14ac:dyDescent="0.25">
      <c r="I42" s="536">
        <v>8</v>
      </c>
      <c r="J42" s="537"/>
      <c r="K42" s="537"/>
      <c r="L42" s="538"/>
      <c r="M42" s="541" t="s">
        <v>476</v>
      </c>
      <c r="N42" s="542"/>
      <c r="O42" s="542"/>
      <c r="P42" s="543"/>
      <c r="Q42" s="233" t="s">
        <v>204</v>
      </c>
      <c r="R42" s="233"/>
      <c r="S42" s="233">
        <v>15</v>
      </c>
      <c r="T42" s="233"/>
      <c r="U42" s="233"/>
      <c r="V42" s="233">
        <v>15</v>
      </c>
      <c r="W42" s="233"/>
      <c r="X42" s="233"/>
      <c r="Y42" s="233">
        <v>15</v>
      </c>
      <c r="Z42" s="233"/>
      <c r="AA42" s="233"/>
      <c r="AB42" s="233">
        <v>15</v>
      </c>
      <c r="AC42" s="233"/>
      <c r="AD42" s="233"/>
      <c r="AE42" s="233">
        <v>15</v>
      </c>
      <c r="AF42" s="233"/>
      <c r="AG42" s="233"/>
      <c r="AH42" s="233">
        <v>15</v>
      </c>
      <c r="AI42" s="233"/>
      <c r="AJ42" s="233"/>
      <c r="AK42" s="233">
        <v>10</v>
      </c>
      <c r="AL42" s="233"/>
      <c r="AM42" s="233"/>
      <c r="AN42" s="233" t="s">
        <v>201</v>
      </c>
      <c r="AO42" s="233"/>
      <c r="AP42" s="233"/>
      <c r="AR42" s="233">
        <f t="shared" si="5"/>
        <v>90</v>
      </c>
      <c r="AS42" s="233"/>
      <c r="AT42" s="539">
        <f t="shared" si="6"/>
        <v>1</v>
      </c>
      <c r="AU42" s="539"/>
      <c r="AV42" s="233" t="str">
        <f t="shared" si="7"/>
        <v>FUERTE</v>
      </c>
      <c r="AW42" s="233"/>
      <c r="AX42" s="539">
        <f t="shared" ref="AX42:AX47" si="20">ROUNDUP(AVERAGEIF(AT34:AU42,"&gt;0"),1)</f>
        <v>1</v>
      </c>
      <c r="AY42" s="539"/>
      <c r="AZ42" s="233" t="str">
        <f t="shared" si="9"/>
        <v>Fuerte</v>
      </c>
      <c r="BA42" s="233"/>
      <c r="BB42" s="234" t="s">
        <v>307</v>
      </c>
      <c r="BC42" s="234"/>
      <c r="BD42" s="234" t="s">
        <v>308</v>
      </c>
      <c r="BE42" s="234"/>
      <c r="BF42" s="233" t="s">
        <v>70</v>
      </c>
      <c r="BG42" s="233"/>
      <c r="BH42" s="233" t="s">
        <v>70</v>
      </c>
      <c r="BI42" s="233"/>
      <c r="BJ42" s="233"/>
      <c r="BK42" s="233"/>
      <c r="BL42" s="234" t="s">
        <v>289</v>
      </c>
      <c r="BM42" s="234"/>
      <c r="BN42" s="15">
        <v>1</v>
      </c>
      <c r="BO42" s="15">
        <v>1</v>
      </c>
    </row>
    <row r="43" spans="9:69" ht="206.25" customHeight="1" x14ac:dyDescent="0.25">
      <c r="I43" s="536">
        <v>9</v>
      </c>
      <c r="J43" s="537"/>
      <c r="K43" s="537"/>
      <c r="L43" s="538"/>
      <c r="M43" s="234" t="s">
        <v>319</v>
      </c>
      <c r="N43" s="234"/>
      <c r="O43" s="234"/>
      <c r="P43" s="234"/>
      <c r="Q43" s="233" t="s">
        <v>204</v>
      </c>
      <c r="R43" s="233"/>
      <c r="S43" s="233">
        <v>15</v>
      </c>
      <c r="T43" s="233"/>
      <c r="U43" s="233"/>
      <c r="V43" s="233">
        <v>15</v>
      </c>
      <c r="W43" s="233"/>
      <c r="X43" s="233"/>
      <c r="Y43" s="233">
        <v>15</v>
      </c>
      <c r="Z43" s="233"/>
      <c r="AA43" s="233"/>
      <c r="AB43" s="233">
        <v>15</v>
      </c>
      <c r="AC43" s="233"/>
      <c r="AD43" s="233"/>
      <c r="AE43" s="233">
        <v>15</v>
      </c>
      <c r="AF43" s="233"/>
      <c r="AG43" s="233"/>
      <c r="AH43" s="233">
        <v>15</v>
      </c>
      <c r="AI43" s="233"/>
      <c r="AJ43" s="233"/>
      <c r="AK43" s="233">
        <v>10</v>
      </c>
      <c r="AL43" s="233"/>
      <c r="AM43" s="233"/>
      <c r="AN43" s="233" t="s">
        <v>201</v>
      </c>
      <c r="AO43" s="233"/>
      <c r="AP43" s="233"/>
      <c r="AR43" s="233">
        <f t="shared" si="5"/>
        <v>90</v>
      </c>
      <c r="AS43" s="233"/>
      <c r="AT43" s="539">
        <f t="shared" si="6"/>
        <v>1</v>
      </c>
      <c r="AU43" s="539"/>
      <c r="AV43" s="233" t="str">
        <f t="shared" si="7"/>
        <v>FUERTE</v>
      </c>
      <c r="AW43" s="233"/>
      <c r="AX43" s="539">
        <f t="shared" si="20"/>
        <v>1</v>
      </c>
      <c r="AY43" s="539"/>
      <c r="AZ43" s="233" t="str">
        <f t="shared" si="9"/>
        <v>Fuerte</v>
      </c>
      <c r="BA43" s="233"/>
      <c r="BB43" s="234" t="s">
        <v>307</v>
      </c>
      <c r="BC43" s="234"/>
      <c r="BD43" s="234" t="s">
        <v>308</v>
      </c>
      <c r="BE43" s="234"/>
      <c r="BF43" s="233" t="s">
        <v>70</v>
      </c>
      <c r="BG43" s="233"/>
      <c r="BH43" s="233" t="s">
        <v>70</v>
      </c>
      <c r="BI43" s="233"/>
      <c r="BJ43" s="233"/>
      <c r="BK43" s="233"/>
      <c r="BL43" s="234" t="s">
        <v>289</v>
      </c>
      <c r="BM43" s="234"/>
      <c r="BN43" s="15">
        <v>1</v>
      </c>
      <c r="BO43" s="15">
        <v>1</v>
      </c>
    </row>
    <row r="44" spans="9:69" ht="142.5" customHeight="1" x14ac:dyDescent="0.25">
      <c r="I44" s="536">
        <v>10</v>
      </c>
      <c r="J44" s="537"/>
      <c r="K44" s="537"/>
      <c r="L44" s="538"/>
      <c r="M44" s="234" t="s">
        <v>328</v>
      </c>
      <c r="N44" s="234"/>
      <c r="O44" s="234"/>
      <c r="P44" s="234"/>
      <c r="Q44" s="233" t="s">
        <v>256</v>
      </c>
      <c r="R44" s="233"/>
      <c r="S44" s="233">
        <v>15</v>
      </c>
      <c r="T44" s="233"/>
      <c r="U44" s="233"/>
      <c r="V44" s="233">
        <v>15</v>
      </c>
      <c r="W44" s="233"/>
      <c r="X44" s="233"/>
      <c r="Y44" s="233">
        <v>15</v>
      </c>
      <c r="Z44" s="233"/>
      <c r="AA44" s="233"/>
      <c r="AB44" s="233">
        <v>10</v>
      </c>
      <c r="AC44" s="233"/>
      <c r="AD44" s="233"/>
      <c r="AE44" s="233">
        <v>15</v>
      </c>
      <c r="AF44" s="233"/>
      <c r="AG44" s="233"/>
      <c r="AH44" s="233">
        <v>15</v>
      </c>
      <c r="AI44" s="233"/>
      <c r="AJ44" s="233"/>
      <c r="AK44" s="233">
        <v>10</v>
      </c>
      <c r="AL44" s="233"/>
      <c r="AM44" s="233"/>
      <c r="AN44" s="233" t="s">
        <v>201</v>
      </c>
      <c r="AO44" s="233"/>
      <c r="AP44" s="233"/>
      <c r="AR44" s="233">
        <f t="shared" si="5"/>
        <v>85</v>
      </c>
      <c r="AS44" s="233"/>
      <c r="AT44" s="539">
        <f t="shared" si="6"/>
        <v>0.94444444444444442</v>
      </c>
      <c r="AU44" s="539"/>
      <c r="AV44" s="233" t="str">
        <f t="shared" si="7"/>
        <v>MODERADO</v>
      </c>
      <c r="AW44" s="233"/>
      <c r="AX44" s="539">
        <f t="shared" si="20"/>
        <v>1</v>
      </c>
      <c r="AY44" s="539"/>
      <c r="AZ44" s="233" t="str">
        <f t="shared" si="9"/>
        <v>Fuerte</v>
      </c>
      <c r="BA44" s="233"/>
      <c r="BB44" s="234" t="s">
        <v>307</v>
      </c>
      <c r="BC44" s="234"/>
      <c r="BD44" s="234" t="s">
        <v>308</v>
      </c>
      <c r="BE44" s="234"/>
      <c r="BF44" s="233" t="s">
        <v>70</v>
      </c>
      <c r="BG44" s="233"/>
      <c r="BH44" s="233" t="s">
        <v>70</v>
      </c>
      <c r="BI44" s="233"/>
      <c r="BJ44" s="233"/>
      <c r="BK44" s="233"/>
      <c r="BL44" s="234" t="s">
        <v>289</v>
      </c>
      <c r="BM44" s="234"/>
      <c r="BN44" s="15">
        <v>1</v>
      </c>
      <c r="BO44" s="15">
        <v>1</v>
      </c>
    </row>
    <row r="45" spans="9:69" ht="133.5" customHeight="1" x14ac:dyDescent="0.25">
      <c r="I45" s="544">
        <v>11</v>
      </c>
      <c r="J45" s="549"/>
      <c r="K45" s="549"/>
      <c r="L45" s="545"/>
      <c r="M45" s="234" t="s">
        <v>336</v>
      </c>
      <c r="N45" s="234"/>
      <c r="O45" s="234"/>
      <c r="P45" s="234"/>
      <c r="Q45" s="233" t="s">
        <v>256</v>
      </c>
      <c r="R45" s="233"/>
      <c r="S45" s="233">
        <v>15</v>
      </c>
      <c r="T45" s="233"/>
      <c r="U45" s="233"/>
      <c r="V45" s="233">
        <v>15</v>
      </c>
      <c r="W45" s="233"/>
      <c r="X45" s="233"/>
      <c r="Y45" s="233">
        <v>15</v>
      </c>
      <c r="Z45" s="233"/>
      <c r="AA45" s="233"/>
      <c r="AB45" s="233">
        <v>10</v>
      </c>
      <c r="AC45" s="233"/>
      <c r="AD45" s="233"/>
      <c r="AE45" s="233">
        <v>15</v>
      </c>
      <c r="AF45" s="233"/>
      <c r="AG45" s="233"/>
      <c r="AH45" s="233">
        <v>15</v>
      </c>
      <c r="AI45" s="233"/>
      <c r="AJ45" s="233"/>
      <c r="AK45" s="233">
        <v>10</v>
      </c>
      <c r="AL45" s="233"/>
      <c r="AM45" s="233"/>
      <c r="AN45" s="233" t="s">
        <v>201</v>
      </c>
      <c r="AO45" s="233"/>
      <c r="AP45" s="233"/>
      <c r="AR45" s="233">
        <f t="shared" si="5"/>
        <v>85</v>
      </c>
      <c r="AS45" s="233"/>
      <c r="AT45" s="539">
        <f t="shared" si="6"/>
        <v>0.94444444444444442</v>
      </c>
      <c r="AU45" s="539"/>
      <c r="AV45" s="233" t="str">
        <f t="shared" si="7"/>
        <v>MODERADO</v>
      </c>
      <c r="AW45" s="233"/>
      <c r="AX45" s="539">
        <f t="shared" si="20"/>
        <v>1</v>
      </c>
      <c r="AY45" s="539"/>
      <c r="AZ45" s="233" t="str">
        <f t="shared" si="9"/>
        <v>Fuerte</v>
      </c>
      <c r="BA45" s="233"/>
      <c r="BB45" s="234" t="s">
        <v>307</v>
      </c>
      <c r="BC45" s="234"/>
      <c r="BD45" s="234" t="s">
        <v>308</v>
      </c>
      <c r="BE45" s="234"/>
      <c r="BF45" s="233" t="s">
        <v>70</v>
      </c>
      <c r="BG45" s="233"/>
      <c r="BH45" s="233" t="s">
        <v>70</v>
      </c>
      <c r="BI45" s="233"/>
      <c r="BJ45" s="233"/>
      <c r="BK45" s="233"/>
      <c r="BL45" s="552" t="s">
        <v>342</v>
      </c>
      <c r="BM45" s="553"/>
      <c r="BN45" s="15">
        <v>1</v>
      </c>
      <c r="BO45" s="510">
        <v>3</v>
      </c>
    </row>
    <row r="46" spans="9:69" ht="107.25" customHeight="1" x14ac:dyDescent="0.25">
      <c r="I46" s="560"/>
      <c r="J46" s="561"/>
      <c r="K46" s="561"/>
      <c r="L46" s="562"/>
      <c r="M46" s="234" t="s">
        <v>341</v>
      </c>
      <c r="N46" s="234"/>
      <c r="O46" s="234"/>
      <c r="P46" s="234"/>
      <c r="Q46" s="233" t="s">
        <v>256</v>
      </c>
      <c r="R46" s="233"/>
      <c r="S46" s="233">
        <v>15</v>
      </c>
      <c r="T46" s="233"/>
      <c r="U46" s="233"/>
      <c r="V46" s="233">
        <v>15</v>
      </c>
      <c r="W46" s="233"/>
      <c r="X46" s="233"/>
      <c r="Y46" s="233">
        <v>15</v>
      </c>
      <c r="Z46" s="233"/>
      <c r="AA46" s="233"/>
      <c r="AB46" s="233">
        <v>10</v>
      </c>
      <c r="AC46" s="233"/>
      <c r="AD46" s="233"/>
      <c r="AE46" s="233">
        <v>15</v>
      </c>
      <c r="AF46" s="233"/>
      <c r="AG46" s="233"/>
      <c r="AH46" s="233">
        <v>15</v>
      </c>
      <c r="AI46" s="233"/>
      <c r="AJ46" s="233"/>
      <c r="AK46" s="233">
        <v>10</v>
      </c>
      <c r="AL46" s="233"/>
      <c r="AM46" s="233"/>
      <c r="AN46" s="233" t="s">
        <v>201</v>
      </c>
      <c r="AO46" s="233"/>
      <c r="AP46" s="233"/>
      <c r="AR46" s="233">
        <f t="shared" si="5"/>
        <v>85</v>
      </c>
      <c r="AS46" s="233"/>
      <c r="AT46" s="539">
        <f t="shared" si="6"/>
        <v>0.94444444444444442</v>
      </c>
      <c r="AU46" s="539"/>
      <c r="AV46" s="233" t="str">
        <f t="shared" si="7"/>
        <v>MODERADO</v>
      </c>
      <c r="AW46" s="233"/>
      <c r="AX46" s="539">
        <f t="shared" si="20"/>
        <v>1</v>
      </c>
      <c r="AY46" s="539"/>
      <c r="AZ46" s="233" t="str">
        <f t="shared" si="9"/>
        <v>Fuerte</v>
      </c>
      <c r="BA46" s="233"/>
      <c r="BB46" s="234" t="s">
        <v>307</v>
      </c>
      <c r="BC46" s="234"/>
      <c r="BD46" s="234" t="s">
        <v>308</v>
      </c>
      <c r="BE46" s="234"/>
      <c r="BF46" s="233" t="s">
        <v>70</v>
      </c>
      <c r="BG46" s="233"/>
      <c r="BH46" s="233" t="s">
        <v>70</v>
      </c>
      <c r="BI46" s="233"/>
      <c r="BJ46" s="233"/>
      <c r="BK46" s="233"/>
      <c r="BL46" s="554"/>
      <c r="BM46" s="555"/>
      <c r="BN46" s="15">
        <v>1</v>
      </c>
      <c r="BO46" s="551"/>
    </row>
    <row r="47" spans="9:69" ht="121.5" customHeight="1" x14ac:dyDescent="0.25">
      <c r="I47" s="546"/>
      <c r="J47" s="550"/>
      <c r="K47" s="550"/>
      <c r="L47" s="547"/>
      <c r="M47" s="234" t="s">
        <v>337</v>
      </c>
      <c r="N47" s="234"/>
      <c r="O47" s="234"/>
      <c r="P47" s="234"/>
      <c r="Q47" s="233" t="s">
        <v>256</v>
      </c>
      <c r="R47" s="233"/>
      <c r="S47" s="233">
        <v>15</v>
      </c>
      <c r="T47" s="233"/>
      <c r="U47" s="233"/>
      <c r="V47" s="233">
        <v>15</v>
      </c>
      <c r="W47" s="233"/>
      <c r="X47" s="233"/>
      <c r="Y47" s="233">
        <v>15</v>
      </c>
      <c r="Z47" s="233"/>
      <c r="AA47" s="233"/>
      <c r="AB47" s="233">
        <v>10</v>
      </c>
      <c r="AC47" s="233"/>
      <c r="AD47" s="233"/>
      <c r="AE47" s="233">
        <v>15</v>
      </c>
      <c r="AF47" s="233"/>
      <c r="AG47" s="233"/>
      <c r="AH47" s="233">
        <v>15</v>
      </c>
      <c r="AI47" s="233"/>
      <c r="AJ47" s="233"/>
      <c r="AK47" s="233">
        <v>10</v>
      </c>
      <c r="AL47" s="233"/>
      <c r="AM47" s="233"/>
      <c r="AN47" s="233" t="s">
        <v>201</v>
      </c>
      <c r="AO47" s="233"/>
      <c r="AP47" s="233"/>
      <c r="AR47" s="233">
        <f t="shared" si="5"/>
        <v>85</v>
      </c>
      <c r="AS47" s="233"/>
      <c r="AT47" s="539">
        <f t="shared" si="6"/>
        <v>0.94444444444444442</v>
      </c>
      <c r="AU47" s="539"/>
      <c r="AV47" s="233" t="str">
        <f t="shared" si="7"/>
        <v>MODERADO</v>
      </c>
      <c r="AW47" s="233"/>
      <c r="AX47" s="539">
        <f t="shared" si="20"/>
        <v>1</v>
      </c>
      <c r="AY47" s="539"/>
      <c r="AZ47" s="233" t="str">
        <f t="shared" si="9"/>
        <v>Fuerte</v>
      </c>
      <c r="BA47" s="233"/>
      <c r="BB47" s="234" t="s">
        <v>307</v>
      </c>
      <c r="BC47" s="234"/>
      <c r="BD47" s="234" t="s">
        <v>308</v>
      </c>
      <c r="BE47" s="234"/>
      <c r="BF47" s="233" t="s">
        <v>70</v>
      </c>
      <c r="BG47" s="233"/>
      <c r="BH47" s="233" t="s">
        <v>70</v>
      </c>
      <c r="BI47" s="233"/>
      <c r="BJ47" s="233"/>
      <c r="BK47" s="233"/>
      <c r="BL47" s="556"/>
      <c r="BM47" s="557"/>
      <c r="BN47" s="15">
        <v>1</v>
      </c>
      <c r="BO47" s="511"/>
    </row>
    <row r="48" spans="9:69" ht="159.75" customHeight="1" x14ac:dyDescent="0.25">
      <c r="I48" s="544">
        <v>12</v>
      </c>
      <c r="J48" s="549"/>
      <c r="K48" s="549"/>
      <c r="L48" s="545"/>
      <c r="M48" s="234" t="s">
        <v>349</v>
      </c>
      <c r="N48" s="233"/>
      <c r="O48" s="233"/>
      <c r="P48" s="233"/>
      <c r="Q48" s="233" t="s">
        <v>256</v>
      </c>
      <c r="R48" s="233"/>
      <c r="S48" s="233">
        <v>15</v>
      </c>
      <c r="T48" s="233"/>
      <c r="U48" s="233"/>
      <c r="V48" s="233">
        <v>15</v>
      </c>
      <c r="W48" s="233"/>
      <c r="X48" s="233"/>
      <c r="Y48" s="233">
        <v>15</v>
      </c>
      <c r="Z48" s="233"/>
      <c r="AA48" s="233"/>
      <c r="AB48" s="233">
        <v>15</v>
      </c>
      <c r="AC48" s="233"/>
      <c r="AD48" s="233"/>
      <c r="AE48" s="233">
        <v>15</v>
      </c>
      <c r="AF48" s="233"/>
      <c r="AG48" s="233"/>
      <c r="AH48" s="233">
        <v>15</v>
      </c>
      <c r="AI48" s="233"/>
      <c r="AJ48" s="233"/>
      <c r="AK48" s="233">
        <v>10</v>
      </c>
      <c r="AL48" s="233"/>
      <c r="AM48" s="233"/>
      <c r="AN48" s="233" t="s">
        <v>201</v>
      </c>
      <c r="AO48" s="233"/>
      <c r="AP48" s="233"/>
      <c r="AR48" s="233">
        <f t="shared" si="5"/>
        <v>90</v>
      </c>
      <c r="AS48" s="233"/>
      <c r="AT48" s="539">
        <f t="shared" si="6"/>
        <v>1</v>
      </c>
      <c r="AU48" s="539"/>
      <c r="AV48" s="233" t="str">
        <f t="shared" si="7"/>
        <v>FUERTE</v>
      </c>
      <c r="AW48" s="233"/>
      <c r="AX48" s="539">
        <f t="shared" ref="AX48" si="21">ROUNDUP(AVERAGEIF(AT42:AU48,"&gt;0"),1)</f>
        <v>1</v>
      </c>
      <c r="AY48" s="539"/>
      <c r="AZ48" s="233" t="str">
        <f t="shared" si="9"/>
        <v>Fuerte</v>
      </c>
      <c r="BA48" s="233"/>
      <c r="BB48" s="234" t="s">
        <v>307</v>
      </c>
      <c r="BC48" s="234"/>
      <c r="BD48" s="234" t="s">
        <v>308</v>
      </c>
      <c r="BE48" s="234"/>
      <c r="BF48" s="233" t="s">
        <v>70</v>
      </c>
      <c r="BG48" s="233"/>
      <c r="BH48" s="233" t="s">
        <v>70</v>
      </c>
      <c r="BI48" s="233"/>
      <c r="BJ48" s="233"/>
      <c r="BK48" s="233"/>
      <c r="BL48" s="552" t="s">
        <v>342</v>
      </c>
      <c r="BM48" s="553"/>
      <c r="BN48" s="20">
        <v>2</v>
      </c>
      <c r="BO48" s="558">
        <v>3</v>
      </c>
    </row>
    <row r="49" spans="9:67" ht="190.5" customHeight="1" x14ac:dyDescent="0.25">
      <c r="I49" s="546"/>
      <c r="J49" s="550"/>
      <c r="K49" s="550"/>
      <c r="L49" s="547"/>
      <c r="M49" s="234" t="s">
        <v>350</v>
      </c>
      <c r="N49" s="233"/>
      <c r="O49" s="233"/>
      <c r="P49" s="233"/>
      <c r="Q49" s="233" t="s">
        <v>204</v>
      </c>
      <c r="R49" s="233"/>
      <c r="S49" s="233">
        <v>15</v>
      </c>
      <c r="T49" s="233"/>
      <c r="U49" s="233"/>
      <c r="V49" s="233">
        <v>15</v>
      </c>
      <c r="W49" s="233"/>
      <c r="X49" s="233"/>
      <c r="Y49" s="233">
        <v>15</v>
      </c>
      <c r="Z49" s="233"/>
      <c r="AA49" s="233"/>
      <c r="AB49" s="233">
        <v>10</v>
      </c>
      <c r="AC49" s="233"/>
      <c r="AD49" s="233"/>
      <c r="AE49" s="233">
        <v>15</v>
      </c>
      <c r="AF49" s="233"/>
      <c r="AG49" s="233"/>
      <c r="AH49" s="233">
        <v>15</v>
      </c>
      <c r="AI49" s="233"/>
      <c r="AJ49" s="233"/>
      <c r="AK49" s="233">
        <v>10</v>
      </c>
      <c r="AL49" s="233"/>
      <c r="AM49" s="233"/>
      <c r="AN49" s="233" t="s">
        <v>202</v>
      </c>
      <c r="AO49" s="233"/>
      <c r="AP49" s="233"/>
      <c r="AR49" s="233">
        <f t="shared" si="5"/>
        <v>85</v>
      </c>
      <c r="AS49" s="233"/>
      <c r="AT49" s="539">
        <f t="shared" si="6"/>
        <v>0.94444444444444442</v>
      </c>
      <c r="AU49" s="539"/>
      <c r="AV49" s="233" t="str">
        <f t="shared" si="7"/>
        <v>MODERADO</v>
      </c>
      <c r="AW49" s="233"/>
      <c r="AX49" s="539">
        <f t="shared" si="8"/>
        <v>1</v>
      </c>
      <c r="AY49" s="539"/>
      <c r="AZ49" s="233" t="str">
        <f t="shared" si="9"/>
        <v>Fuerte</v>
      </c>
      <c r="BA49" s="233"/>
      <c r="BB49" s="234" t="s">
        <v>307</v>
      </c>
      <c r="BC49" s="234"/>
      <c r="BD49" s="234" t="s">
        <v>308</v>
      </c>
      <c r="BE49" s="234"/>
      <c r="BF49" s="233" t="s">
        <v>70</v>
      </c>
      <c r="BG49" s="233"/>
      <c r="BH49" s="233" t="s">
        <v>70</v>
      </c>
      <c r="BI49" s="233"/>
      <c r="BJ49" s="233"/>
      <c r="BK49" s="233"/>
      <c r="BL49" s="556"/>
      <c r="BM49" s="557"/>
      <c r="BN49" s="20">
        <v>1</v>
      </c>
      <c r="BO49" s="559"/>
    </row>
    <row r="50" spans="9:67" ht="99.75" customHeight="1" x14ac:dyDescent="0.25">
      <c r="I50" s="544">
        <v>13</v>
      </c>
      <c r="J50" s="549"/>
      <c r="K50" s="549"/>
      <c r="L50" s="545"/>
      <c r="M50" s="234" t="s">
        <v>360</v>
      </c>
      <c r="N50" s="234"/>
      <c r="O50" s="234"/>
      <c r="P50" s="234"/>
      <c r="Q50" s="233" t="s">
        <v>204</v>
      </c>
      <c r="R50" s="233"/>
      <c r="S50" s="233">
        <v>15</v>
      </c>
      <c r="T50" s="233"/>
      <c r="U50" s="233"/>
      <c r="V50" s="233">
        <v>15</v>
      </c>
      <c r="W50" s="233"/>
      <c r="X50" s="233"/>
      <c r="Y50" s="233">
        <v>15</v>
      </c>
      <c r="Z50" s="233"/>
      <c r="AA50" s="233"/>
      <c r="AB50" s="233">
        <v>15</v>
      </c>
      <c r="AC50" s="233"/>
      <c r="AD50" s="233"/>
      <c r="AE50" s="233">
        <v>15</v>
      </c>
      <c r="AF50" s="233"/>
      <c r="AG50" s="233"/>
      <c r="AH50" s="233">
        <v>15</v>
      </c>
      <c r="AI50" s="233"/>
      <c r="AJ50" s="233"/>
      <c r="AK50" s="233">
        <v>10</v>
      </c>
      <c r="AL50" s="233"/>
      <c r="AM50" s="233"/>
      <c r="AN50" s="233" t="s">
        <v>201</v>
      </c>
      <c r="AO50" s="233"/>
      <c r="AP50" s="233"/>
      <c r="AR50" s="233">
        <f t="shared" ref="AR50:AR67" si="22">SUM(S50:AJ50)</f>
        <v>90</v>
      </c>
      <c r="AS50" s="233"/>
      <c r="AT50" s="539">
        <f t="shared" ref="AT50:AT67" si="23">(AR50*1)/90</f>
        <v>1</v>
      </c>
      <c r="AU50" s="539"/>
      <c r="AV50" s="233" t="str">
        <f t="shared" ref="AV50:AV67" si="24">IF(AT50&gt;=96%,"FUERTE",(IF(AT50&lt;=85%,"DEBIL","MODERADO")))</f>
        <v>FUERTE</v>
      </c>
      <c r="AW50" s="233"/>
      <c r="AX50" s="539">
        <f t="shared" ref="AX50:AX67" si="25">ROUNDUP(AVERAGEIF(AT44:AU50,"&gt;0"),1)</f>
        <v>1</v>
      </c>
      <c r="AY50" s="539"/>
      <c r="AZ50" s="233" t="str">
        <f t="shared" ref="AZ50:AZ67" si="26">IF(AX50&gt;96%,"Fuerte",IF(AX50&lt;50%,"Débil","Moderada"))</f>
        <v>Fuerte</v>
      </c>
      <c r="BA50" s="233"/>
      <c r="BB50" s="234" t="s">
        <v>307</v>
      </c>
      <c r="BC50" s="234"/>
      <c r="BD50" s="234" t="s">
        <v>308</v>
      </c>
      <c r="BE50" s="234"/>
      <c r="BF50" s="233" t="s">
        <v>70</v>
      </c>
      <c r="BG50" s="233"/>
      <c r="BH50" s="233" t="s">
        <v>70</v>
      </c>
      <c r="BI50" s="233"/>
      <c r="BJ50" s="233"/>
      <c r="BK50" s="233"/>
      <c r="BL50" s="552" t="s">
        <v>366</v>
      </c>
      <c r="BM50" s="553"/>
      <c r="BN50" s="15">
        <v>2</v>
      </c>
      <c r="BO50" s="510">
        <v>4</v>
      </c>
    </row>
    <row r="51" spans="9:67" ht="133.5" customHeight="1" x14ac:dyDescent="0.25">
      <c r="I51" s="546"/>
      <c r="J51" s="550"/>
      <c r="K51" s="550"/>
      <c r="L51" s="547"/>
      <c r="M51" s="234" t="s">
        <v>361</v>
      </c>
      <c r="N51" s="234"/>
      <c r="O51" s="234"/>
      <c r="P51" s="234"/>
      <c r="Q51" s="233" t="s">
        <v>204</v>
      </c>
      <c r="R51" s="233"/>
      <c r="S51" s="233">
        <v>15</v>
      </c>
      <c r="T51" s="233"/>
      <c r="U51" s="233"/>
      <c r="V51" s="233">
        <v>15</v>
      </c>
      <c r="W51" s="233"/>
      <c r="X51" s="233"/>
      <c r="Y51" s="233">
        <v>15</v>
      </c>
      <c r="Z51" s="233"/>
      <c r="AA51" s="233"/>
      <c r="AB51" s="233">
        <v>15</v>
      </c>
      <c r="AC51" s="233"/>
      <c r="AD51" s="233"/>
      <c r="AE51" s="233">
        <v>15</v>
      </c>
      <c r="AF51" s="233"/>
      <c r="AG51" s="233"/>
      <c r="AH51" s="233">
        <v>15</v>
      </c>
      <c r="AI51" s="233"/>
      <c r="AJ51" s="233"/>
      <c r="AK51" s="233">
        <v>10</v>
      </c>
      <c r="AL51" s="233"/>
      <c r="AM51" s="233"/>
      <c r="AN51" s="233" t="s">
        <v>201</v>
      </c>
      <c r="AO51" s="233"/>
      <c r="AP51" s="233"/>
      <c r="AR51" s="233">
        <f t="shared" si="22"/>
        <v>90</v>
      </c>
      <c r="AS51" s="233"/>
      <c r="AT51" s="539">
        <f t="shared" si="23"/>
        <v>1</v>
      </c>
      <c r="AU51" s="539"/>
      <c r="AV51" s="233" t="str">
        <f t="shared" si="24"/>
        <v>FUERTE</v>
      </c>
      <c r="AW51" s="233"/>
      <c r="AX51" s="539">
        <f t="shared" si="25"/>
        <v>1</v>
      </c>
      <c r="AY51" s="539"/>
      <c r="AZ51" s="233" t="str">
        <f t="shared" si="26"/>
        <v>Fuerte</v>
      </c>
      <c r="BA51" s="233"/>
      <c r="BB51" s="234" t="s">
        <v>307</v>
      </c>
      <c r="BC51" s="234"/>
      <c r="BD51" s="234" t="s">
        <v>308</v>
      </c>
      <c r="BE51" s="234"/>
      <c r="BF51" s="233" t="s">
        <v>70</v>
      </c>
      <c r="BG51" s="233"/>
      <c r="BH51" s="233" t="s">
        <v>70</v>
      </c>
      <c r="BI51" s="233"/>
      <c r="BJ51" s="233"/>
      <c r="BK51" s="233"/>
      <c r="BL51" s="556"/>
      <c r="BM51" s="557"/>
      <c r="BN51" s="15">
        <v>2</v>
      </c>
      <c r="BO51" s="511"/>
    </row>
    <row r="52" spans="9:67" ht="192.75" customHeight="1" x14ac:dyDescent="0.25">
      <c r="I52" s="544">
        <v>14</v>
      </c>
      <c r="J52" s="549"/>
      <c r="K52" s="549"/>
      <c r="L52" s="545"/>
      <c r="M52" s="234" t="s">
        <v>371</v>
      </c>
      <c r="N52" s="234"/>
      <c r="O52" s="234"/>
      <c r="P52" s="234"/>
      <c r="Q52" s="233" t="s">
        <v>204</v>
      </c>
      <c r="R52" s="233"/>
      <c r="S52" s="233">
        <v>15</v>
      </c>
      <c r="T52" s="233"/>
      <c r="U52" s="233"/>
      <c r="V52" s="233">
        <v>15</v>
      </c>
      <c r="W52" s="233"/>
      <c r="X52" s="233"/>
      <c r="Y52" s="233">
        <v>15</v>
      </c>
      <c r="Z52" s="233"/>
      <c r="AA52" s="233"/>
      <c r="AB52" s="233">
        <v>15</v>
      </c>
      <c r="AC52" s="233"/>
      <c r="AD52" s="233"/>
      <c r="AE52" s="233">
        <v>15</v>
      </c>
      <c r="AF52" s="233"/>
      <c r="AG52" s="233"/>
      <c r="AH52" s="233">
        <v>15</v>
      </c>
      <c r="AI52" s="233"/>
      <c r="AJ52" s="233"/>
      <c r="AK52" s="233">
        <v>10</v>
      </c>
      <c r="AL52" s="233"/>
      <c r="AM52" s="233"/>
      <c r="AN52" s="233" t="s">
        <v>201</v>
      </c>
      <c r="AO52" s="233"/>
      <c r="AP52" s="233"/>
      <c r="AR52" s="233">
        <f t="shared" si="22"/>
        <v>90</v>
      </c>
      <c r="AS52" s="233"/>
      <c r="AT52" s="539">
        <f t="shared" si="23"/>
        <v>1</v>
      </c>
      <c r="AU52" s="539"/>
      <c r="AV52" s="233" t="str">
        <f t="shared" si="24"/>
        <v>FUERTE</v>
      </c>
      <c r="AW52" s="233"/>
      <c r="AX52" s="539">
        <f t="shared" si="25"/>
        <v>1</v>
      </c>
      <c r="AY52" s="539"/>
      <c r="AZ52" s="233" t="str">
        <f t="shared" si="26"/>
        <v>Fuerte</v>
      </c>
      <c r="BA52" s="233"/>
      <c r="BB52" s="234" t="s">
        <v>307</v>
      </c>
      <c r="BC52" s="234"/>
      <c r="BD52" s="234" t="s">
        <v>308</v>
      </c>
      <c r="BE52" s="234"/>
      <c r="BF52" s="233" t="s">
        <v>70</v>
      </c>
      <c r="BG52" s="233"/>
      <c r="BH52" s="233" t="s">
        <v>70</v>
      </c>
      <c r="BI52" s="233"/>
      <c r="BJ52" s="233"/>
      <c r="BK52" s="233"/>
      <c r="BL52" s="544" t="s">
        <v>381</v>
      </c>
      <c r="BM52" s="545"/>
      <c r="BN52" s="15">
        <v>2</v>
      </c>
      <c r="BO52" s="510">
        <v>7</v>
      </c>
    </row>
    <row r="53" spans="9:67" ht="183.75" customHeight="1" x14ac:dyDescent="0.25">
      <c r="I53" s="560"/>
      <c r="J53" s="561"/>
      <c r="K53" s="561"/>
      <c r="L53" s="562"/>
      <c r="M53" s="234" t="s">
        <v>372</v>
      </c>
      <c r="N53" s="234"/>
      <c r="O53" s="234"/>
      <c r="P53" s="234"/>
      <c r="Q53" s="233" t="s">
        <v>256</v>
      </c>
      <c r="R53" s="233"/>
      <c r="S53" s="233">
        <v>15</v>
      </c>
      <c r="T53" s="233"/>
      <c r="U53" s="233"/>
      <c r="V53" s="233">
        <v>15</v>
      </c>
      <c r="W53" s="233"/>
      <c r="X53" s="233"/>
      <c r="Y53" s="233">
        <v>15</v>
      </c>
      <c r="Z53" s="233"/>
      <c r="AA53" s="233"/>
      <c r="AB53" s="233">
        <v>15</v>
      </c>
      <c r="AC53" s="233"/>
      <c r="AD53" s="233"/>
      <c r="AE53" s="233">
        <v>15</v>
      </c>
      <c r="AF53" s="233"/>
      <c r="AG53" s="233"/>
      <c r="AH53" s="233">
        <v>15</v>
      </c>
      <c r="AI53" s="233"/>
      <c r="AJ53" s="233"/>
      <c r="AK53" s="233">
        <v>10</v>
      </c>
      <c r="AL53" s="233"/>
      <c r="AM53" s="233"/>
      <c r="AN53" s="233" t="s">
        <v>201</v>
      </c>
      <c r="AO53" s="233"/>
      <c r="AP53" s="233"/>
      <c r="AR53" s="233">
        <f t="shared" si="22"/>
        <v>90</v>
      </c>
      <c r="AS53" s="233"/>
      <c r="AT53" s="539">
        <f t="shared" si="23"/>
        <v>1</v>
      </c>
      <c r="AU53" s="539"/>
      <c r="AV53" s="233" t="str">
        <f t="shared" si="24"/>
        <v>FUERTE</v>
      </c>
      <c r="AW53" s="233"/>
      <c r="AX53" s="539">
        <f t="shared" si="25"/>
        <v>1</v>
      </c>
      <c r="AY53" s="539"/>
      <c r="AZ53" s="233" t="str">
        <f t="shared" si="26"/>
        <v>Fuerte</v>
      </c>
      <c r="BA53" s="233"/>
      <c r="BB53" s="234" t="s">
        <v>307</v>
      </c>
      <c r="BC53" s="234"/>
      <c r="BD53" s="234" t="s">
        <v>308</v>
      </c>
      <c r="BE53" s="234"/>
      <c r="BF53" s="233" t="s">
        <v>70</v>
      </c>
      <c r="BG53" s="233"/>
      <c r="BH53" s="233" t="s">
        <v>70</v>
      </c>
      <c r="BI53" s="233"/>
      <c r="BJ53" s="233"/>
      <c r="BK53" s="233"/>
      <c r="BL53" s="560"/>
      <c r="BM53" s="562"/>
      <c r="BN53" s="15">
        <v>2</v>
      </c>
      <c r="BO53" s="551"/>
    </row>
    <row r="54" spans="9:67" ht="167.25" customHeight="1" x14ac:dyDescent="0.25">
      <c r="I54" s="560"/>
      <c r="J54" s="561"/>
      <c r="K54" s="561"/>
      <c r="L54" s="562"/>
      <c r="M54" s="234" t="s">
        <v>373</v>
      </c>
      <c r="N54" s="234"/>
      <c r="O54" s="234"/>
      <c r="P54" s="234"/>
      <c r="Q54" s="233" t="s">
        <v>256</v>
      </c>
      <c r="R54" s="233"/>
      <c r="S54" s="233">
        <v>15</v>
      </c>
      <c r="T54" s="233"/>
      <c r="U54" s="233"/>
      <c r="V54" s="233">
        <v>15</v>
      </c>
      <c r="W54" s="233"/>
      <c r="X54" s="233"/>
      <c r="Y54" s="233">
        <v>15</v>
      </c>
      <c r="Z54" s="233"/>
      <c r="AA54" s="233"/>
      <c r="AB54" s="233">
        <v>15</v>
      </c>
      <c r="AC54" s="233"/>
      <c r="AD54" s="233"/>
      <c r="AE54" s="233">
        <v>15</v>
      </c>
      <c r="AF54" s="233"/>
      <c r="AG54" s="233"/>
      <c r="AH54" s="233">
        <v>15</v>
      </c>
      <c r="AI54" s="233"/>
      <c r="AJ54" s="233"/>
      <c r="AK54" s="233">
        <v>10</v>
      </c>
      <c r="AL54" s="233"/>
      <c r="AM54" s="233"/>
      <c r="AN54" s="233" t="s">
        <v>201</v>
      </c>
      <c r="AO54" s="233"/>
      <c r="AP54" s="233"/>
      <c r="AR54" s="233">
        <f t="shared" si="22"/>
        <v>90</v>
      </c>
      <c r="AS54" s="233"/>
      <c r="AT54" s="539">
        <f t="shared" si="23"/>
        <v>1</v>
      </c>
      <c r="AU54" s="539"/>
      <c r="AV54" s="233" t="str">
        <f t="shared" si="24"/>
        <v>FUERTE</v>
      </c>
      <c r="AW54" s="233"/>
      <c r="AX54" s="539">
        <f t="shared" si="25"/>
        <v>1</v>
      </c>
      <c r="AY54" s="539"/>
      <c r="AZ54" s="233" t="str">
        <f t="shared" si="26"/>
        <v>Fuerte</v>
      </c>
      <c r="BA54" s="233"/>
      <c r="BB54" s="234" t="s">
        <v>307</v>
      </c>
      <c r="BC54" s="234"/>
      <c r="BD54" s="234" t="s">
        <v>308</v>
      </c>
      <c r="BE54" s="234"/>
      <c r="BF54" s="233" t="s">
        <v>70</v>
      </c>
      <c r="BG54" s="233"/>
      <c r="BH54" s="233" t="s">
        <v>70</v>
      </c>
      <c r="BI54" s="233"/>
      <c r="BJ54" s="233"/>
      <c r="BK54" s="233"/>
      <c r="BL54" s="560"/>
      <c r="BM54" s="562"/>
      <c r="BN54" s="15">
        <v>2</v>
      </c>
      <c r="BO54" s="551"/>
    </row>
    <row r="55" spans="9:67" ht="122.25" customHeight="1" x14ac:dyDescent="0.25">
      <c r="I55" s="546"/>
      <c r="J55" s="550"/>
      <c r="K55" s="550"/>
      <c r="L55" s="547"/>
      <c r="M55" s="234" t="s">
        <v>374</v>
      </c>
      <c r="N55" s="234"/>
      <c r="O55" s="234"/>
      <c r="P55" s="234"/>
      <c r="Q55" s="233" t="s">
        <v>204</v>
      </c>
      <c r="R55" s="233"/>
      <c r="S55" s="233">
        <v>15</v>
      </c>
      <c r="T55" s="233"/>
      <c r="U55" s="233"/>
      <c r="V55" s="233">
        <v>15</v>
      </c>
      <c r="W55" s="233"/>
      <c r="X55" s="233"/>
      <c r="Y55" s="233">
        <v>15</v>
      </c>
      <c r="Z55" s="233"/>
      <c r="AA55" s="233"/>
      <c r="AB55" s="233">
        <v>10</v>
      </c>
      <c r="AC55" s="233"/>
      <c r="AD55" s="233"/>
      <c r="AE55" s="233">
        <v>15</v>
      </c>
      <c r="AF55" s="233"/>
      <c r="AG55" s="233"/>
      <c r="AH55" s="233">
        <v>15</v>
      </c>
      <c r="AI55" s="233"/>
      <c r="AJ55" s="233"/>
      <c r="AK55" s="233">
        <v>10</v>
      </c>
      <c r="AL55" s="233"/>
      <c r="AM55" s="233"/>
      <c r="AN55" s="233" t="s">
        <v>202</v>
      </c>
      <c r="AO55" s="233"/>
      <c r="AP55" s="233"/>
      <c r="AR55" s="233">
        <f t="shared" si="22"/>
        <v>85</v>
      </c>
      <c r="AS55" s="233"/>
      <c r="AT55" s="539">
        <f t="shared" si="23"/>
        <v>0.94444444444444442</v>
      </c>
      <c r="AU55" s="539"/>
      <c r="AV55" s="233" t="str">
        <f t="shared" si="24"/>
        <v>MODERADO</v>
      </c>
      <c r="AW55" s="233"/>
      <c r="AX55" s="539">
        <f t="shared" si="25"/>
        <v>1</v>
      </c>
      <c r="AY55" s="539"/>
      <c r="AZ55" s="233" t="str">
        <f t="shared" si="26"/>
        <v>Fuerte</v>
      </c>
      <c r="BA55" s="233"/>
      <c r="BB55" s="234" t="s">
        <v>299</v>
      </c>
      <c r="BC55" s="234"/>
      <c r="BD55" s="233" t="s">
        <v>70</v>
      </c>
      <c r="BE55" s="233"/>
      <c r="BF55" s="233" t="s">
        <v>266</v>
      </c>
      <c r="BG55" s="233"/>
      <c r="BH55" s="232" t="s">
        <v>70</v>
      </c>
      <c r="BI55" s="232"/>
      <c r="BJ55" s="232"/>
      <c r="BK55" s="232"/>
      <c r="BL55" s="546"/>
      <c r="BM55" s="547"/>
      <c r="BN55" s="15">
        <v>1</v>
      </c>
      <c r="BO55" s="511"/>
    </row>
    <row r="56" spans="9:67" ht="136.5" customHeight="1" x14ac:dyDescent="0.25">
      <c r="I56" s="544">
        <v>15</v>
      </c>
      <c r="J56" s="549"/>
      <c r="K56" s="549"/>
      <c r="L56" s="545"/>
      <c r="M56" s="541" t="s">
        <v>382</v>
      </c>
      <c r="N56" s="542"/>
      <c r="O56" s="542"/>
      <c r="P56" s="543"/>
      <c r="Q56" s="233" t="s">
        <v>204</v>
      </c>
      <c r="R56" s="233"/>
      <c r="S56" s="233">
        <v>15</v>
      </c>
      <c r="T56" s="233"/>
      <c r="U56" s="233"/>
      <c r="V56" s="233">
        <v>15</v>
      </c>
      <c r="W56" s="233"/>
      <c r="X56" s="233"/>
      <c r="Y56" s="233">
        <v>15</v>
      </c>
      <c r="Z56" s="233"/>
      <c r="AA56" s="233"/>
      <c r="AB56" s="233">
        <v>15</v>
      </c>
      <c r="AC56" s="233"/>
      <c r="AD56" s="233"/>
      <c r="AE56" s="233">
        <v>15</v>
      </c>
      <c r="AF56" s="233"/>
      <c r="AG56" s="233"/>
      <c r="AH56" s="233">
        <v>15</v>
      </c>
      <c r="AI56" s="233"/>
      <c r="AJ56" s="233"/>
      <c r="AK56" s="233">
        <v>10</v>
      </c>
      <c r="AL56" s="233"/>
      <c r="AM56" s="233"/>
      <c r="AN56" s="233" t="s">
        <v>201</v>
      </c>
      <c r="AO56" s="233"/>
      <c r="AP56" s="233"/>
      <c r="AR56" s="233">
        <f t="shared" si="22"/>
        <v>90</v>
      </c>
      <c r="AS56" s="233"/>
      <c r="AT56" s="539">
        <f t="shared" si="23"/>
        <v>1</v>
      </c>
      <c r="AU56" s="539"/>
      <c r="AV56" s="233" t="str">
        <f t="shared" si="24"/>
        <v>FUERTE</v>
      </c>
      <c r="AW56" s="233"/>
      <c r="AX56" s="539">
        <f t="shared" si="25"/>
        <v>1</v>
      </c>
      <c r="AY56" s="539"/>
      <c r="AZ56" s="233" t="str">
        <f t="shared" si="26"/>
        <v>Fuerte</v>
      </c>
      <c r="BA56" s="233"/>
      <c r="BB56" s="234" t="s">
        <v>307</v>
      </c>
      <c r="BC56" s="234"/>
      <c r="BD56" s="234" t="s">
        <v>308</v>
      </c>
      <c r="BE56" s="234"/>
      <c r="BF56" s="233" t="s">
        <v>70</v>
      </c>
      <c r="BG56" s="233"/>
      <c r="BH56" s="233" t="s">
        <v>70</v>
      </c>
      <c r="BI56" s="233"/>
      <c r="BJ56" s="233"/>
      <c r="BK56" s="233"/>
      <c r="BL56" s="552" t="s">
        <v>381</v>
      </c>
      <c r="BM56" s="553"/>
      <c r="BN56" s="15">
        <v>2</v>
      </c>
      <c r="BO56" s="558">
        <v>4</v>
      </c>
    </row>
    <row r="57" spans="9:67" ht="123.75" customHeight="1" x14ac:dyDescent="0.25">
      <c r="I57" s="560"/>
      <c r="J57" s="561"/>
      <c r="K57" s="561"/>
      <c r="L57" s="562"/>
      <c r="M57" s="541" t="s">
        <v>383</v>
      </c>
      <c r="N57" s="542"/>
      <c r="O57" s="542"/>
      <c r="P57" s="543"/>
      <c r="Q57" s="233" t="s">
        <v>204</v>
      </c>
      <c r="R57" s="233"/>
      <c r="S57" s="233">
        <v>15</v>
      </c>
      <c r="T57" s="233"/>
      <c r="U57" s="233"/>
      <c r="V57" s="233">
        <v>15</v>
      </c>
      <c r="W57" s="233"/>
      <c r="X57" s="233"/>
      <c r="Y57" s="233">
        <v>15</v>
      </c>
      <c r="Z57" s="233"/>
      <c r="AA57" s="233"/>
      <c r="AB57" s="233">
        <v>15</v>
      </c>
      <c r="AC57" s="233"/>
      <c r="AD57" s="233"/>
      <c r="AE57" s="233">
        <v>15</v>
      </c>
      <c r="AF57" s="233"/>
      <c r="AG57" s="233"/>
      <c r="AH57" s="233">
        <v>15</v>
      </c>
      <c r="AI57" s="233"/>
      <c r="AJ57" s="233"/>
      <c r="AK57" s="233">
        <v>10</v>
      </c>
      <c r="AL57" s="233"/>
      <c r="AM57" s="233"/>
      <c r="AN57" s="233" t="s">
        <v>201</v>
      </c>
      <c r="AO57" s="233"/>
      <c r="AP57" s="233"/>
      <c r="AR57" s="233">
        <f t="shared" si="22"/>
        <v>90</v>
      </c>
      <c r="AS57" s="233"/>
      <c r="AT57" s="539">
        <f t="shared" si="23"/>
        <v>1</v>
      </c>
      <c r="AU57" s="539"/>
      <c r="AV57" s="233" t="str">
        <f t="shared" si="24"/>
        <v>FUERTE</v>
      </c>
      <c r="AW57" s="233"/>
      <c r="AX57" s="539">
        <f t="shared" si="25"/>
        <v>1</v>
      </c>
      <c r="AY57" s="539"/>
      <c r="AZ57" s="233" t="str">
        <f t="shared" si="26"/>
        <v>Fuerte</v>
      </c>
      <c r="BA57" s="233"/>
      <c r="BB57" s="234" t="s">
        <v>307</v>
      </c>
      <c r="BC57" s="234"/>
      <c r="BD57" s="234" t="s">
        <v>308</v>
      </c>
      <c r="BE57" s="234"/>
      <c r="BF57" s="233" t="s">
        <v>70</v>
      </c>
      <c r="BG57" s="233"/>
      <c r="BH57" s="233" t="s">
        <v>70</v>
      </c>
      <c r="BI57" s="233"/>
      <c r="BJ57" s="233"/>
      <c r="BK57" s="233"/>
      <c r="BL57" s="554"/>
      <c r="BM57" s="555"/>
      <c r="BN57" s="15">
        <v>2</v>
      </c>
      <c r="BO57" s="563"/>
    </row>
    <row r="58" spans="9:67" ht="134.25" customHeight="1" x14ac:dyDescent="0.25">
      <c r="I58" s="560"/>
      <c r="J58" s="561"/>
      <c r="K58" s="561"/>
      <c r="L58" s="562"/>
      <c r="M58" s="541" t="s">
        <v>384</v>
      </c>
      <c r="N58" s="542"/>
      <c r="O58" s="542"/>
      <c r="P58" s="543"/>
      <c r="Q58" s="233" t="s">
        <v>204</v>
      </c>
      <c r="R58" s="233"/>
      <c r="S58" s="233">
        <v>15</v>
      </c>
      <c r="T58" s="233"/>
      <c r="U58" s="233"/>
      <c r="V58" s="233">
        <v>15</v>
      </c>
      <c r="W58" s="233"/>
      <c r="X58" s="233"/>
      <c r="Y58" s="233">
        <v>15</v>
      </c>
      <c r="Z58" s="233"/>
      <c r="AA58" s="233"/>
      <c r="AB58" s="233">
        <v>15</v>
      </c>
      <c r="AC58" s="233"/>
      <c r="AD58" s="233"/>
      <c r="AE58" s="233">
        <v>15</v>
      </c>
      <c r="AF58" s="233"/>
      <c r="AG58" s="233"/>
      <c r="AH58" s="233">
        <v>15</v>
      </c>
      <c r="AI58" s="233"/>
      <c r="AJ58" s="233"/>
      <c r="AK58" s="233">
        <v>10</v>
      </c>
      <c r="AL58" s="233"/>
      <c r="AM58" s="233"/>
      <c r="AN58" s="233" t="s">
        <v>201</v>
      </c>
      <c r="AO58" s="233"/>
      <c r="AP58" s="233"/>
      <c r="AR58" s="233">
        <f t="shared" si="22"/>
        <v>90</v>
      </c>
      <c r="AS58" s="233"/>
      <c r="AT58" s="539">
        <f t="shared" si="23"/>
        <v>1</v>
      </c>
      <c r="AU58" s="539"/>
      <c r="AV58" s="233" t="str">
        <f t="shared" si="24"/>
        <v>FUERTE</v>
      </c>
      <c r="AW58" s="233"/>
      <c r="AX58" s="539">
        <f t="shared" si="25"/>
        <v>1</v>
      </c>
      <c r="AY58" s="539"/>
      <c r="AZ58" s="233" t="str">
        <f t="shared" si="26"/>
        <v>Fuerte</v>
      </c>
      <c r="BA58" s="233"/>
      <c r="BB58" s="234" t="s">
        <v>307</v>
      </c>
      <c r="BC58" s="234"/>
      <c r="BD58" s="234" t="s">
        <v>308</v>
      </c>
      <c r="BE58" s="234"/>
      <c r="BF58" s="233" t="s">
        <v>70</v>
      </c>
      <c r="BG58" s="233"/>
      <c r="BH58" s="233" t="s">
        <v>70</v>
      </c>
      <c r="BI58" s="233"/>
      <c r="BJ58" s="233"/>
      <c r="BK58" s="233"/>
      <c r="BL58" s="554"/>
      <c r="BM58" s="555"/>
      <c r="BN58" s="15">
        <v>2</v>
      </c>
      <c r="BO58" s="563"/>
    </row>
    <row r="59" spans="9:67" ht="108" customHeight="1" x14ac:dyDescent="0.25">
      <c r="I59" s="546"/>
      <c r="J59" s="550"/>
      <c r="K59" s="550"/>
      <c r="L59" s="547"/>
      <c r="M59" s="541" t="s">
        <v>385</v>
      </c>
      <c r="N59" s="542"/>
      <c r="O59" s="542"/>
      <c r="P59" s="543"/>
      <c r="Q59" s="233" t="s">
        <v>204</v>
      </c>
      <c r="R59" s="233"/>
      <c r="S59" s="233">
        <v>15</v>
      </c>
      <c r="T59" s="233"/>
      <c r="U59" s="233"/>
      <c r="V59" s="233">
        <v>15</v>
      </c>
      <c r="W59" s="233"/>
      <c r="X59" s="233"/>
      <c r="Y59" s="233">
        <v>15</v>
      </c>
      <c r="Z59" s="233"/>
      <c r="AA59" s="233"/>
      <c r="AB59" s="233">
        <v>15</v>
      </c>
      <c r="AC59" s="233"/>
      <c r="AD59" s="233"/>
      <c r="AE59" s="233">
        <v>15</v>
      </c>
      <c r="AF59" s="233"/>
      <c r="AG59" s="233"/>
      <c r="AH59" s="233">
        <v>15</v>
      </c>
      <c r="AI59" s="233"/>
      <c r="AJ59" s="233"/>
      <c r="AK59" s="233">
        <v>10</v>
      </c>
      <c r="AL59" s="233"/>
      <c r="AM59" s="233"/>
      <c r="AN59" s="233" t="s">
        <v>201</v>
      </c>
      <c r="AO59" s="233"/>
      <c r="AP59" s="233"/>
      <c r="AR59" s="233">
        <f t="shared" si="22"/>
        <v>90</v>
      </c>
      <c r="AS59" s="233"/>
      <c r="AT59" s="539">
        <f t="shared" si="23"/>
        <v>1</v>
      </c>
      <c r="AU59" s="539"/>
      <c r="AV59" s="233" t="str">
        <f t="shared" si="24"/>
        <v>FUERTE</v>
      </c>
      <c r="AW59" s="233"/>
      <c r="AX59" s="539">
        <f t="shared" si="25"/>
        <v>1</v>
      </c>
      <c r="AY59" s="539"/>
      <c r="AZ59" s="233" t="str">
        <f t="shared" si="26"/>
        <v>Fuerte</v>
      </c>
      <c r="BA59" s="233"/>
      <c r="BB59" s="234" t="s">
        <v>307</v>
      </c>
      <c r="BC59" s="234"/>
      <c r="BD59" s="234" t="s">
        <v>308</v>
      </c>
      <c r="BE59" s="234"/>
      <c r="BF59" s="233" t="s">
        <v>70</v>
      </c>
      <c r="BG59" s="233"/>
      <c r="BH59" s="233" t="s">
        <v>70</v>
      </c>
      <c r="BI59" s="233"/>
      <c r="BJ59" s="233"/>
      <c r="BK59" s="233"/>
      <c r="BL59" s="556"/>
      <c r="BM59" s="557"/>
      <c r="BN59" s="15">
        <v>2</v>
      </c>
      <c r="BO59" s="559"/>
    </row>
    <row r="60" spans="9:67" ht="143.25" customHeight="1" x14ac:dyDescent="0.25">
      <c r="I60" s="544">
        <v>16</v>
      </c>
      <c r="J60" s="549"/>
      <c r="K60" s="549"/>
      <c r="L60" s="545"/>
      <c r="M60" s="234" t="s">
        <v>391</v>
      </c>
      <c r="N60" s="234"/>
      <c r="O60" s="234"/>
      <c r="P60" s="234"/>
      <c r="Q60" s="233" t="s">
        <v>204</v>
      </c>
      <c r="R60" s="233"/>
      <c r="S60" s="233">
        <v>15</v>
      </c>
      <c r="T60" s="233"/>
      <c r="U60" s="233"/>
      <c r="V60" s="233">
        <v>15</v>
      </c>
      <c r="W60" s="233"/>
      <c r="X60" s="233"/>
      <c r="Y60" s="233">
        <v>15</v>
      </c>
      <c r="Z60" s="233"/>
      <c r="AA60" s="233"/>
      <c r="AB60" s="233">
        <v>15</v>
      </c>
      <c r="AC60" s="233"/>
      <c r="AD60" s="233"/>
      <c r="AE60" s="233">
        <v>15</v>
      </c>
      <c r="AF60" s="233"/>
      <c r="AG60" s="233"/>
      <c r="AH60" s="233">
        <v>15</v>
      </c>
      <c r="AI60" s="233"/>
      <c r="AJ60" s="233"/>
      <c r="AK60" s="233">
        <v>10</v>
      </c>
      <c r="AL60" s="233"/>
      <c r="AM60" s="233"/>
      <c r="AN60" s="233" t="s">
        <v>201</v>
      </c>
      <c r="AO60" s="233"/>
      <c r="AP60" s="233"/>
      <c r="AR60" s="233">
        <f t="shared" si="22"/>
        <v>90</v>
      </c>
      <c r="AS60" s="233"/>
      <c r="AT60" s="539">
        <f t="shared" si="23"/>
        <v>1</v>
      </c>
      <c r="AU60" s="539"/>
      <c r="AV60" s="233" t="str">
        <f t="shared" si="24"/>
        <v>FUERTE</v>
      </c>
      <c r="AW60" s="233"/>
      <c r="AX60" s="539">
        <f t="shared" si="25"/>
        <v>1</v>
      </c>
      <c r="AY60" s="539"/>
      <c r="AZ60" s="233" t="str">
        <f t="shared" si="26"/>
        <v>Fuerte</v>
      </c>
      <c r="BA60" s="233"/>
      <c r="BB60" s="234" t="s">
        <v>307</v>
      </c>
      <c r="BC60" s="234"/>
      <c r="BD60" s="234" t="s">
        <v>308</v>
      </c>
      <c r="BE60" s="234"/>
      <c r="BF60" s="233" t="s">
        <v>70</v>
      </c>
      <c r="BG60" s="233"/>
      <c r="BH60" s="233" t="s">
        <v>70</v>
      </c>
      <c r="BI60" s="233"/>
      <c r="BJ60" s="233"/>
      <c r="BK60" s="233"/>
      <c r="BL60" s="552" t="s">
        <v>393</v>
      </c>
      <c r="BM60" s="553"/>
      <c r="BN60" s="15">
        <v>2</v>
      </c>
      <c r="BO60" s="510">
        <v>2</v>
      </c>
    </row>
    <row r="61" spans="9:67" ht="124.5" customHeight="1" x14ac:dyDescent="0.25">
      <c r="I61" s="546"/>
      <c r="J61" s="550"/>
      <c r="K61" s="550"/>
      <c r="L61" s="547"/>
      <c r="M61" s="234" t="s">
        <v>392</v>
      </c>
      <c r="N61" s="234"/>
      <c r="O61" s="234"/>
      <c r="P61" s="234"/>
      <c r="Q61" s="233" t="s">
        <v>204</v>
      </c>
      <c r="R61" s="233"/>
      <c r="S61" s="233">
        <v>15</v>
      </c>
      <c r="T61" s="233"/>
      <c r="U61" s="233"/>
      <c r="V61" s="233">
        <v>15</v>
      </c>
      <c r="W61" s="233"/>
      <c r="X61" s="233"/>
      <c r="Y61" s="233">
        <v>15</v>
      </c>
      <c r="Z61" s="233"/>
      <c r="AA61" s="233"/>
      <c r="AB61" s="233">
        <v>15</v>
      </c>
      <c r="AC61" s="233"/>
      <c r="AD61" s="233"/>
      <c r="AE61" s="233">
        <v>15</v>
      </c>
      <c r="AF61" s="233"/>
      <c r="AG61" s="233"/>
      <c r="AH61" s="233">
        <v>15</v>
      </c>
      <c r="AI61" s="233"/>
      <c r="AJ61" s="233"/>
      <c r="AK61" s="233">
        <v>10</v>
      </c>
      <c r="AL61" s="233"/>
      <c r="AM61" s="233"/>
      <c r="AN61" s="233" t="s">
        <v>201</v>
      </c>
      <c r="AO61" s="233"/>
      <c r="AP61" s="233"/>
      <c r="AR61" s="233">
        <f t="shared" si="22"/>
        <v>90</v>
      </c>
      <c r="AS61" s="233"/>
      <c r="AT61" s="539">
        <f t="shared" si="23"/>
        <v>1</v>
      </c>
      <c r="AU61" s="539"/>
      <c r="AV61" s="233" t="str">
        <f t="shared" si="24"/>
        <v>FUERTE</v>
      </c>
      <c r="AW61" s="233"/>
      <c r="AX61" s="539">
        <f t="shared" si="25"/>
        <v>1</v>
      </c>
      <c r="AY61" s="539"/>
      <c r="AZ61" s="233" t="str">
        <f t="shared" si="26"/>
        <v>Fuerte</v>
      </c>
      <c r="BA61" s="233"/>
      <c r="BB61" s="234" t="s">
        <v>307</v>
      </c>
      <c r="BC61" s="234"/>
      <c r="BD61" s="234" t="s">
        <v>308</v>
      </c>
      <c r="BE61" s="234"/>
      <c r="BF61" s="233" t="s">
        <v>70</v>
      </c>
      <c r="BG61" s="233"/>
      <c r="BH61" s="233" t="s">
        <v>70</v>
      </c>
      <c r="BI61" s="233"/>
      <c r="BJ61" s="233"/>
      <c r="BK61" s="233"/>
      <c r="BL61" s="556"/>
      <c r="BM61" s="557"/>
      <c r="BN61" s="15">
        <v>2</v>
      </c>
      <c r="BO61" s="511"/>
    </row>
    <row r="62" spans="9:67" ht="114" customHeight="1" x14ac:dyDescent="0.25">
      <c r="I62" s="536">
        <v>17</v>
      </c>
      <c r="J62" s="537"/>
      <c r="K62" s="537"/>
      <c r="L62" s="538"/>
      <c r="M62" s="234" t="s">
        <v>406</v>
      </c>
      <c r="N62" s="234"/>
      <c r="O62" s="234"/>
      <c r="P62" s="234"/>
      <c r="Q62" s="233" t="s">
        <v>204</v>
      </c>
      <c r="R62" s="233"/>
      <c r="S62" s="233">
        <v>15</v>
      </c>
      <c r="T62" s="233"/>
      <c r="U62" s="233"/>
      <c r="V62" s="233">
        <v>15</v>
      </c>
      <c r="W62" s="233"/>
      <c r="X62" s="233"/>
      <c r="Y62" s="233">
        <v>15</v>
      </c>
      <c r="Z62" s="233"/>
      <c r="AA62" s="233"/>
      <c r="AB62" s="233">
        <v>15</v>
      </c>
      <c r="AC62" s="233"/>
      <c r="AD62" s="233"/>
      <c r="AE62" s="233">
        <v>15</v>
      </c>
      <c r="AF62" s="233"/>
      <c r="AG62" s="233"/>
      <c r="AH62" s="233">
        <v>15</v>
      </c>
      <c r="AI62" s="233"/>
      <c r="AJ62" s="233"/>
      <c r="AK62" s="233">
        <v>10</v>
      </c>
      <c r="AL62" s="233"/>
      <c r="AM62" s="233"/>
      <c r="AN62" s="233" t="s">
        <v>201</v>
      </c>
      <c r="AO62" s="233"/>
      <c r="AP62" s="233"/>
      <c r="AR62" s="233">
        <f t="shared" si="22"/>
        <v>90</v>
      </c>
      <c r="AS62" s="233"/>
      <c r="AT62" s="539">
        <f t="shared" si="23"/>
        <v>1</v>
      </c>
      <c r="AU62" s="539"/>
      <c r="AV62" s="233" t="str">
        <f t="shared" si="24"/>
        <v>FUERTE</v>
      </c>
      <c r="AW62" s="233"/>
      <c r="AX62" s="539">
        <f t="shared" si="25"/>
        <v>1</v>
      </c>
      <c r="AY62" s="539"/>
      <c r="AZ62" s="233" t="str">
        <f t="shared" si="26"/>
        <v>Fuerte</v>
      </c>
      <c r="BA62" s="233"/>
      <c r="BB62" s="234" t="s">
        <v>307</v>
      </c>
      <c r="BC62" s="234"/>
      <c r="BD62" s="234" t="s">
        <v>308</v>
      </c>
      <c r="BE62" s="234"/>
      <c r="BF62" s="233" t="s">
        <v>70</v>
      </c>
      <c r="BG62" s="233"/>
      <c r="BH62" s="233" t="s">
        <v>70</v>
      </c>
      <c r="BI62" s="233"/>
      <c r="BJ62" s="233"/>
      <c r="BK62" s="233"/>
      <c r="BL62" s="234" t="s">
        <v>407</v>
      </c>
      <c r="BM62" s="234"/>
      <c r="BN62" s="15">
        <v>1</v>
      </c>
      <c r="BO62" s="15">
        <v>1</v>
      </c>
    </row>
    <row r="63" spans="9:67" ht="112.5" customHeight="1" x14ac:dyDescent="0.25">
      <c r="I63" s="536">
        <v>18</v>
      </c>
      <c r="J63" s="537"/>
      <c r="K63" s="537"/>
      <c r="L63" s="538"/>
      <c r="M63" s="234" t="s">
        <v>408</v>
      </c>
      <c r="N63" s="234"/>
      <c r="O63" s="234"/>
      <c r="P63" s="234"/>
      <c r="Q63" s="233" t="s">
        <v>204</v>
      </c>
      <c r="R63" s="233"/>
      <c r="S63" s="233">
        <v>15</v>
      </c>
      <c r="T63" s="233"/>
      <c r="U63" s="233"/>
      <c r="V63" s="233">
        <v>15</v>
      </c>
      <c r="W63" s="233"/>
      <c r="X63" s="233"/>
      <c r="Y63" s="233">
        <v>15</v>
      </c>
      <c r="Z63" s="233"/>
      <c r="AA63" s="233"/>
      <c r="AB63" s="233">
        <v>15</v>
      </c>
      <c r="AC63" s="233"/>
      <c r="AD63" s="233"/>
      <c r="AE63" s="233">
        <v>15</v>
      </c>
      <c r="AF63" s="233"/>
      <c r="AG63" s="233"/>
      <c r="AH63" s="233">
        <v>15</v>
      </c>
      <c r="AI63" s="233"/>
      <c r="AJ63" s="233"/>
      <c r="AK63" s="233">
        <v>10</v>
      </c>
      <c r="AL63" s="233"/>
      <c r="AM63" s="233"/>
      <c r="AN63" s="233" t="s">
        <v>201</v>
      </c>
      <c r="AO63" s="233"/>
      <c r="AP63" s="233"/>
      <c r="AR63" s="233">
        <f t="shared" si="22"/>
        <v>90</v>
      </c>
      <c r="AS63" s="233"/>
      <c r="AT63" s="539">
        <f t="shared" si="23"/>
        <v>1</v>
      </c>
      <c r="AU63" s="539"/>
      <c r="AV63" s="233" t="str">
        <f t="shared" si="24"/>
        <v>FUERTE</v>
      </c>
      <c r="AW63" s="233"/>
      <c r="AX63" s="539">
        <f t="shared" si="25"/>
        <v>1</v>
      </c>
      <c r="AY63" s="539"/>
      <c r="AZ63" s="233" t="str">
        <f t="shared" si="26"/>
        <v>Fuerte</v>
      </c>
      <c r="BA63" s="233"/>
      <c r="BB63" s="234" t="s">
        <v>307</v>
      </c>
      <c r="BC63" s="234"/>
      <c r="BD63" s="234" t="s">
        <v>308</v>
      </c>
      <c r="BE63" s="234"/>
      <c r="BF63" s="233" t="s">
        <v>70</v>
      </c>
      <c r="BG63" s="233"/>
      <c r="BH63" s="233" t="s">
        <v>70</v>
      </c>
      <c r="BI63" s="233"/>
      <c r="BJ63" s="233"/>
      <c r="BK63" s="233"/>
      <c r="BL63" s="234" t="s">
        <v>407</v>
      </c>
      <c r="BM63" s="234"/>
      <c r="BN63" s="15">
        <v>1</v>
      </c>
      <c r="BO63" s="15">
        <v>1</v>
      </c>
    </row>
    <row r="64" spans="9:67" ht="118.5" customHeight="1" x14ac:dyDescent="0.25">
      <c r="I64" s="536">
        <v>19</v>
      </c>
      <c r="J64" s="537"/>
      <c r="K64" s="537"/>
      <c r="L64" s="538"/>
      <c r="M64" s="234" t="s">
        <v>411</v>
      </c>
      <c r="N64" s="234"/>
      <c r="O64" s="234"/>
      <c r="P64" s="234"/>
      <c r="Q64" s="233" t="s">
        <v>204</v>
      </c>
      <c r="R64" s="233"/>
      <c r="S64" s="233">
        <v>15</v>
      </c>
      <c r="T64" s="233"/>
      <c r="U64" s="233"/>
      <c r="V64" s="233">
        <v>15</v>
      </c>
      <c r="W64" s="233"/>
      <c r="X64" s="233"/>
      <c r="Y64" s="233">
        <v>15</v>
      </c>
      <c r="Z64" s="233"/>
      <c r="AA64" s="233"/>
      <c r="AB64" s="233">
        <v>15</v>
      </c>
      <c r="AC64" s="233"/>
      <c r="AD64" s="233"/>
      <c r="AE64" s="233">
        <v>15</v>
      </c>
      <c r="AF64" s="233"/>
      <c r="AG64" s="233"/>
      <c r="AH64" s="233">
        <v>15</v>
      </c>
      <c r="AI64" s="233"/>
      <c r="AJ64" s="233"/>
      <c r="AK64" s="233">
        <v>10</v>
      </c>
      <c r="AL64" s="233"/>
      <c r="AM64" s="233"/>
      <c r="AN64" s="233" t="s">
        <v>201</v>
      </c>
      <c r="AO64" s="233"/>
      <c r="AP64" s="233"/>
      <c r="AR64" s="233">
        <f t="shared" si="22"/>
        <v>90</v>
      </c>
      <c r="AS64" s="233"/>
      <c r="AT64" s="539">
        <f t="shared" si="23"/>
        <v>1</v>
      </c>
      <c r="AU64" s="539"/>
      <c r="AV64" s="233" t="str">
        <f t="shared" si="24"/>
        <v>FUERTE</v>
      </c>
      <c r="AW64" s="233"/>
      <c r="AX64" s="539">
        <f t="shared" si="25"/>
        <v>1</v>
      </c>
      <c r="AY64" s="539"/>
      <c r="AZ64" s="233" t="str">
        <f t="shared" si="26"/>
        <v>Fuerte</v>
      </c>
      <c r="BA64" s="233"/>
      <c r="BB64" s="234" t="s">
        <v>307</v>
      </c>
      <c r="BC64" s="234"/>
      <c r="BD64" s="234" t="s">
        <v>308</v>
      </c>
      <c r="BE64" s="234"/>
      <c r="BF64" s="233" t="s">
        <v>70</v>
      </c>
      <c r="BG64" s="233"/>
      <c r="BH64" s="233" t="s">
        <v>70</v>
      </c>
      <c r="BI64" s="233"/>
      <c r="BJ64" s="233"/>
      <c r="BK64" s="233"/>
      <c r="BL64" s="234" t="s">
        <v>407</v>
      </c>
      <c r="BM64" s="234"/>
      <c r="BN64" s="15">
        <v>1</v>
      </c>
      <c r="BO64" s="15">
        <v>1</v>
      </c>
    </row>
    <row r="65" spans="9:67" ht="90" customHeight="1" x14ac:dyDescent="0.25">
      <c r="I65" s="544">
        <v>20</v>
      </c>
      <c r="J65" s="549"/>
      <c r="K65" s="549"/>
      <c r="L65" s="545"/>
      <c r="M65" s="234" t="s">
        <v>414</v>
      </c>
      <c r="N65" s="234"/>
      <c r="O65" s="234"/>
      <c r="P65" s="234"/>
      <c r="Q65" s="233" t="s">
        <v>204</v>
      </c>
      <c r="R65" s="233"/>
      <c r="S65" s="233">
        <v>15</v>
      </c>
      <c r="T65" s="233"/>
      <c r="U65" s="233"/>
      <c r="V65" s="233">
        <v>15</v>
      </c>
      <c r="W65" s="233"/>
      <c r="X65" s="233"/>
      <c r="Y65" s="233">
        <v>15</v>
      </c>
      <c r="Z65" s="233"/>
      <c r="AA65" s="233"/>
      <c r="AB65" s="233">
        <v>15</v>
      </c>
      <c r="AC65" s="233"/>
      <c r="AD65" s="233"/>
      <c r="AE65" s="233">
        <v>15</v>
      </c>
      <c r="AF65" s="233"/>
      <c r="AG65" s="233"/>
      <c r="AH65" s="233">
        <v>15</v>
      </c>
      <c r="AI65" s="233"/>
      <c r="AJ65" s="233"/>
      <c r="AK65" s="233">
        <v>10</v>
      </c>
      <c r="AL65" s="233"/>
      <c r="AM65" s="233"/>
      <c r="AN65" s="233" t="s">
        <v>201</v>
      </c>
      <c r="AO65" s="233"/>
      <c r="AP65" s="233"/>
      <c r="AR65" s="233">
        <f t="shared" si="22"/>
        <v>90</v>
      </c>
      <c r="AS65" s="233"/>
      <c r="AT65" s="539">
        <f t="shared" si="23"/>
        <v>1</v>
      </c>
      <c r="AU65" s="539"/>
      <c r="AV65" s="233" t="str">
        <f t="shared" si="24"/>
        <v>FUERTE</v>
      </c>
      <c r="AW65" s="233"/>
      <c r="AX65" s="539">
        <f t="shared" si="25"/>
        <v>1</v>
      </c>
      <c r="AY65" s="539"/>
      <c r="AZ65" s="233" t="str">
        <f t="shared" si="26"/>
        <v>Fuerte</v>
      </c>
      <c r="BA65" s="233"/>
      <c r="BB65" s="234" t="s">
        <v>307</v>
      </c>
      <c r="BC65" s="234"/>
      <c r="BD65" s="234" t="s">
        <v>308</v>
      </c>
      <c r="BE65" s="234"/>
      <c r="BF65" s="233" t="s">
        <v>70</v>
      </c>
      <c r="BG65" s="233"/>
      <c r="BH65" s="233" t="s">
        <v>70</v>
      </c>
      <c r="BI65" s="233"/>
      <c r="BJ65" s="233"/>
      <c r="BK65" s="233"/>
      <c r="BL65" s="552" t="s">
        <v>417</v>
      </c>
      <c r="BM65" s="553"/>
      <c r="BN65" s="15">
        <v>1</v>
      </c>
      <c r="BO65" s="510">
        <v>2</v>
      </c>
    </row>
    <row r="66" spans="9:67" ht="105" customHeight="1" x14ac:dyDescent="0.25">
      <c r="I66" s="546"/>
      <c r="J66" s="550"/>
      <c r="K66" s="550"/>
      <c r="L66" s="547"/>
      <c r="M66" s="234" t="s">
        <v>415</v>
      </c>
      <c r="N66" s="234"/>
      <c r="O66" s="234"/>
      <c r="P66" s="234"/>
      <c r="Q66" s="233" t="s">
        <v>204</v>
      </c>
      <c r="R66" s="233"/>
      <c r="S66" s="233">
        <v>15</v>
      </c>
      <c r="T66" s="233"/>
      <c r="U66" s="233"/>
      <c r="V66" s="233">
        <v>15</v>
      </c>
      <c r="W66" s="233"/>
      <c r="X66" s="233"/>
      <c r="Y66" s="233">
        <v>15</v>
      </c>
      <c r="Z66" s="233"/>
      <c r="AA66" s="233"/>
      <c r="AB66" s="233">
        <v>15</v>
      </c>
      <c r="AC66" s="233"/>
      <c r="AD66" s="233"/>
      <c r="AE66" s="233">
        <v>15</v>
      </c>
      <c r="AF66" s="233"/>
      <c r="AG66" s="233"/>
      <c r="AH66" s="233">
        <v>15</v>
      </c>
      <c r="AI66" s="233"/>
      <c r="AJ66" s="233"/>
      <c r="AK66" s="233">
        <v>10</v>
      </c>
      <c r="AL66" s="233"/>
      <c r="AM66" s="233"/>
      <c r="AN66" s="233" t="s">
        <v>201</v>
      </c>
      <c r="AO66" s="233"/>
      <c r="AP66" s="233"/>
      <c r="AR66" s="233">
        <f t="shared" si="22"/>
        <v>90</v>
      </c>
      <c r="AS66" s="233"/>
      <c r="AT66" s="539">
        <f t="shared" si="23"/>
        <v>1</v>
      </c>
      <c r="AU66" s="539"/>
      <c r="AV66" s="233" t="str">
        <f t="shared" si="24"/>
        <v>FUERTE</v>
      </c>
      <c r="AW66" s="233"/>
      <c r="AX66" s="539">
        <f t="shared" si="25"/>
        <v>1</v>
      </c>
      <c r="AY66" s="539"/>
      <c r="AZ66" s="233" t="str">
        <f t="shared" si="26"/>
        <v>Fuerte</v>
      </c>
      <c r="BA66" s="233"/>
      <c r="BB66" s="234" t="s">
        <v>307</v>
      </c>
      <c r="BC66" s="234"/>
      <c r="BD66" s="234" t="s">
        <v>308</v>
      </c>
      <c r="BE66" s="234"/>
      <c r="BF66" s="233" t="s">
        <v>70</v>
      </c>
      <c r="BG66" s="233"/>
      <c r="BH66" s="233" t="s">
        <v>70</v>
      </c>
      <c r="BI66" s="233"/>
      <c r="BJ66" s="233"/>
      <c r="BK66" s="233"/>
      <c r="BL66" s="556"/>
      <c r="BM66" s="557"/>
      <c r="BN66" s="15">
        <v>1</v>
      </c>
      <c r="BO66" s="511"/>
    </row>
    <row r="67" spans="9:67" ht="131.25" customHeight="1" x14ac:dyDescent="0.25">
      <c r="I67" s="544">
        <v>21</v>
      </c>
      <c r="J67" s="549"/>
      <c r="K67" s="549"/>
      <c r="L67" s="545"/>
      <c r="M67" s="541" t="s">
        <v>424</v>
      </c>
      <c r="N67" s="542"/>
      <c r="O67" s="542"/>
      <c r="P67" s="543"/>
      <c r="Q67" s="233" t="s">
        <v>204</v>
      </c>
      <c r="R67" s="233"/>
      <c r="S67" s="233">
        <v>15</v>
      </c>
      <c r="T67" s="233"/>
      <c r="U67" s="233"/>
      <c r="V67" s="233">
        <v>15</v>
      </c>
      <c r="W67" s="233"/>
      <c r="X67" s="233"/>
      <c r="Y67" s="233">
        <v>15</v>
      </c>
      <c r="Z67" s="233"/>
      <c r="AA67" s="233"/>
      <c r="AB67" s="233">
        <v>15</v>
      </c>
      <c r="AC67" s="233"/>
      <c r="AD67" s="233"/>
      <c r="AE67" s="233">
        <v>15</v>
      </c>
      <c r="AF67" s="233"/>
      <c r="AG67" s="233"/>
      <c r="AH67" s="233">
        <v>15</v>
      </c>
      <c r="AI67" s="233"/>
      <c r="AJ67" s="233"/>
      <c r="AK67" s="233">
        <v>10</v>
      </c>
      <c r="AL67" s="233"/>
      <c r="AM67" s="233"/>
      <c r="AN67" s="233" t="s">
        <v>201</v>
      </c>
      <c r="AO67" s="233"/>
      <c r="AP67" s="233"/>
      <c r="AR67" s="233">
        <f t="shared" si="22"/>
        <v>90</v>
      </c>
      <c r="AS67" s="233"/>
      <c r="AT67" s="539">
        <f t="shared" si="23"/>
        <v>1</v>
      </c>
      <c r="AU67" s="539"/>
      <c r="AV67" s="233" t="str">
        <f t="shared" si="24"/>
        <v>FUERTE</v>
      </c>
      <c r="AW67" s="233"/>
      <c r="AX67" s="539">
        <f t="shared" si="25"/>
        <v>1</v>
      </c>
      <c r="AY67" s="539"/>
      <c r="AZ67" s="233" t="str">
        <f t="shared" si="26"/>
        <v>Fuerte</v>
      </c>
      <c r="BA67" s="233"/>
      <c r="BB67" s="234" t="s">
        <v>307</v>
      </c>
      <c r="BC67" s="234"/>
      <c r="BD67" s="234" t="s">
        <v>308</v>
      </c>
      <c r="BE67" s="234"/>
      <c r="BF67" s="233" t="s">
        <v>70</v>
      </c>
      <c r="BG67" s="233"/>
      <c r="BH67" s="233" t="s">
        <v>70</v>
      </c>
      <c r="BI67" s="233"/>
      <c r="BJ67" s="233"/>
      <c r="BK67" s="233"/>
      <c r="BL67" s="552" t="s">
        <v>436</v>
      </c>
      <c r="BM67" s="553"/>
      <c r="BN67" s="23">
        <v>1</v>
      </c>
      <c r="BO67" s="510">
        <v>3</v>
      </c>
    </row>
    <row r="68" spans="9:67" ht="150" customHeight="1" x14ac:dyDescent="0.25">
      <c r="I68" s="560"/>
      <c r="J68" s="561"/>
      <c r="K68" s="561"/>
      <c r="L68" s="562"/>
      <c r="M68" s="541" t="s">
        <v>425</v>
      </c>
      <c r="N68" s="542"/>
      <c r="O68" s="542"/>
      <c r="P68" s="543"/>
      <c r="Q68" s="233" t="s">
        <v>204</v>
      </c>
      <c r="R68" s="233"/>
      <c r="S68" s="233">
        <v>15</v>
      </c>
      <c r="T68" s="233"/>
      <c r="U68" s="233"/>
      <c r="V68" s="233">
        <v>15</v>
      </c>
      <c r="W68" s="233"/>
      <c r="X68" s="233"/>
      <c r="Y68" s="233">
        <v>15</v>
      </c>
      <c r="Z68" s="233"/>
      <c r="AA68" s="233"/>
      <c r="AB68" s="233">
        <v>15</v>
      </c>
      <c r="AC68" s="233"/>
      <c r="AD68" s="233"/>
      <c r="AE68" s="233">
        <v>15</v>
      </c>
      <c r="AF68" s="233"/>
      <c r="AG68" s="233"/>
      <c r="AH68" s="233">
        <v>15</v>
      </c>
      <c r="AI68" s="233"/>
      <c r="AJ68" s="233"/>
      <c r="AK68" s="233">
        <v>10</v>
      </c>
      <c r="AL68" s="233"/>
      <c r="AM68" s="233"/>
      <c r="AN68" s="233" t="s">
        <v>201</v>
      </c>
      <c r="AO68" s="233"/>
      <c r="AP68" s="233"/>
      <c r="AR68" s="233">
        <f t="shared" ref="AR68:AR72" si="27">SUM(S68:AJ68)</f>
        <v>90</v>
      </c>
      <c r="AS68" s="233"/>
      <c r="AT68" s="539">
        <f t="shared" ref="AT68:AT72" si="28">(AR68*1)/90</f>
        <v>1</v>
      </c>
      <c r="AU68" s="539"/>
      <c r="AV68" s="233" t="str">
        <f t="shared" ref="AV68:AV72" si="29">IF(AT68&gt;=96%,"FUERTE",(IF(AT68&lt;=85%,"DEBIL","MODERADO")))</f>
        <v>FUERTE</v>
      </c>
      <c r="AW68" s="233"/>
      <c r="AX68" s="539">
        <f t="shared" ref="AX68:AX72" si="30">ROUNDUP(AVERAGEIF(AT62:AU68,"&gt;0"),1)</f>
        <v>1</v>
      </c>
      <c r="AY68" s="539"/>
      <c r="AZ68" s="233" t="str">
        <f t="shared" ref="AZ68:AZ72" si="31">IF(AX68&gt;96%,"Fuerte",IF(AX68&lt;50%,"Débil","Moderada"))</f>
        <v>Fuerte</v>
      </c>
      <c r="BA68" s="233"/>
      <c r="BB68" s="234" t="s">
        <v>307</v>
      </c>
      <c r="BC68" s="234"/>
      <c r="BD68" s="234" t="s">
        <v>308</v>
      </c>
      <c r="BE68" s="234"/>
      <c r="BF68" s="233" t="s">
        <v>70</v>
      </c>
      <c r="BG68" s="233"/>
      <c r="BH68" s="233" t="s">
        <v>70</v>
      </c>
      <c r="BI68" s="233"/>
      <c r="BJ68" s="233"/>
      <c r="BK68" s="233"/>
      <c r="BL68" s="554"/>
      <c r="BM68" s="555"/>
      <c r="BN68" s="23">
        <v>1</v>
      </c>
      <c r="BO68" s="551"/>
    </row>
    <row r="69" spans="9:67" ht="121.5" customHeight="1" x14ac:dyDescent="0.25">
      <c r="I69" s="560"/>
      <c r="J69" s="561"/>
      <c r="K69" s="561"/>
      <c r="L69" s="562"/>
      <c r="M69" s="541" t="s">
        <v>426</v>
      </c>
      <c r="N69" s="542"/>
      <c r="O69" s="542"/>
      <c r="P69" s="543"/>
      <c r="Q69" s="233" t="s">
        <v>204</v>
      </c>
      <c r="R69" s="233"/>
      <c r="S69" s="233">
        <v>15</v>
      </c>
      <c r="T69" s="233"/>
      <c r="U69" s="233"/>
      <c r="V69" s="233">
        <v>15</v>
      </c>
      <c r="W69" s="233"/>
      <c r="X69" s="233"/>
      <c r="Y69" s="233">
        <v>15</v>
      </c>
      <c r="Z69" s="233"/>
      <c r="AA69" s="233"/>
      <c r="AB69" s="233">
        <v>15</v>
      </c>
      <c r="AC69" s="233"/>
      <c r="AD69" s="233"/>
      <c r="AE69" s="233">
        <v>15</v>
      </c>
      <c r="AF69" s="233"/>
      <c r="AG69" s="233"/>
      <c r="AH69" s="233">
        <v>15</v>
      </c>
      <c r="AI69" s="233"/>
      <c r="AJ69" s="233"/>
      <c r="AK69" s="233">
        <v>10</v>
      </c>
      <c r="AL69" s="233"/>
      <c r="AM69" s="233"/>
      <c r="AN69" s="233" t="s">
        <v>201</v>
      </c>
      <c r="AO69" s="233"/>
      <c r="AP69" s="233"/>
      <c r="AR69" s="233">
        <f t="shared" si="27"/>
        <v>90</v>
      </c>
      <c r="AS69" s="233"/>
      <c r="AT69" s="539">
        <f t="shared" si="28"/>
        <v>1</v>
      </c>
      <c r="AU69" s="539"/>
      <c r="AV69" s="233" t="str">
        <f t="shared" si="29"/>
        <v>FUERTE</v>
      </c>
      <c r="AW69" s="233"/>
      <c r="AX69" s="539">
        <f t="shared" si="30"/>
        <v>1</v>
      </c>
      <c r="AY69" s="539"/>
      <c r="AZ69" s="233" t="str">
        <f t="shared" si="31"/>
        <v>Fuerte</v>
      </c>
      <c r="BA69" s="233"/>
      <c r="BB69" s="234" t="s">
        <v>307</v>
      </c>
      <c r="BC69" s="234"/>
      <c r="BD69" s="234" t="s">
        <v>308</v>
      </c>
      <c r="BE69" s="234"/>
      <c r="BF69" s="233" t="s">
        <v>70</v>
      </c>
      <c r="BG69" s="233"/>
      <c r="BH69" s="233" t="s">
        <v>70</v>
      </c>
      <c r="BI69" s="233"/>
      <c r="BJ69" s="233"/>
      <c r="BK69" s="233"/>
      <c r="BL69" s="554"/>
      <c r="BM69" s="555"/>
      <c r="BN69" s="23">
        <v>1</v>
      </c>
      <c r="BO69" s="551"/>
    </row>
    <row r="70" spans="9:67" ht="127.5" customHeight="1" x14ac:dyDescent="0.25">
      <c r="I70" s="560"/>
      <c r="J70" s="561"/>
      <c r="K70" s="561"/>
      <c r="L70" s="562"/>
      <c r="M70" s="541" t="s">
        <v>427</v>
      </c>
      <c r="N70" s="542"/>
      <c r="O70" s="542"/>
      <c r="P70" s="543"/>
      <c r="Q70" s="233" t="s">
        <v>204</v>
      </c>
      <c r="R70" s="233"/>
      <c r="S70" s="233">
        <v>15</v>
      </c>
      <c r="T70" s="233"/>
      <c r="U70" s="233"/>
      <c r="V70" s="233">
        <v>15</v>
      </c>
      <c r="W70" s="233"/>
      <c r="X70" s="233"/>
      <c r="Y70" s="233">
        <v>15</v>
      </c>
      <c r="Z70" s="233"/>
      <c r="AA70" s="233"/>
      <c r="AB70" s="233">
        <v>15</v>
      </c>
      <c r="AC70" s="233"/>
      <c r="AD70" s="233"/>
      <c r="AE70" s="233">
        <v>15</v>
      </c>
      <c r="AF70" s="233"/>
      <c r="AG70" s="233"/>
      <c r="AH70" s="233">
        <v>15</v>
      </c>
      <c r="AI70" s="233"/>
      <c r="AJ70" s="233"/>
      <c r="AK70" s="233">
        <v>10</v>
      </c>
      <c r="AL70" s="233"/>
      <c r="AM70" s="233"/>
      <c r="AN70" s="233" t="s">
        <v>201</v>
      </c>
      <c r="AO70" s="233"/>
      <c r="AP70" s="233"/>
      <c r="AR70" s="233">
        <f t="shared" si="27"/>
        <v>90</v>
      </c>
      <c r="AS70" s="233"/>
      <c r="AT70" s="539">
        <f t="shared" si="28"/>
        <v>1</v>
      </c>
      <c r="AU70" s="539"/>
      <c r="AV70" s="233" t="str">
        <f t="shared" si="29"/>
        <v>FUERTE</v>
      </c>
      <c r="AW70" s="233"/>
      <c r="AX70" s="539">
        <f t="shared" si="30"/>
        <v>1</v>
      </c>
      <c r="AY70" s="539"/>
      <c r="AZ70" s="233" t="str">
        <f t="shared" si="31"/>
        <v>Fuerte</v>
      </c>
      <c r="BA70" s="233"/>
      <c r="BB70" s="234" t="s">
        <v>307</v>
      </c>
      <c r="BC70" s="234"/>
      <c r="BD70" s="234" t="s">
        <v>308</v>
      </c>
      <c r="BE70" s="234"/>
      <c r="BF70" s="233" t="s">
        <v>70</v>
      </c>
      <c r="BG70" s="233"/>
      <c r="BH70" s="233" t="s">
        <v>70</v>
      </c>
      <c r="BI70" s="233"/>
      <c r="BJ70" s="233"/>
      <c r="BK70" s="233"/>
      <c r="BL70" s="554"/>
      <c r="BM70" s="555"/>
      <c r="BN70" s="23">
        <v>1</v>
      </c>
      <c r="BO70" s="551"/>
    </row>
    <row r="71" spans="9:67" ht="183.75" customHeight="1" x14ac:dyDescent="0.25">
      <c r="I71" s="560"/>
      <c r="J71" s="561"/>
      <c r="K71" s="561"/>
      <c r="L71" s="562"/>
      <c r="M71" s="541" t="s">
        <v>435</v>
      </c>
      <c r="N71" s="542"/>
      <c r="O71" s="542"/>
      <c r="P71" s="543"/>
      <c r="Q71" s="233" t="s">
        <v>204</v>
      </c>
      <c r="R71" s="233"/>
      <c r="S71" s="233">
        <v>15</v>
      </c>
      <c r="T71" s="233"/>
      <c r="U71" s="233"/>
      <c r="V71" s="233">
        <v>15</v>
      </c>
      <c r="W71" s="233"/>
      <c r="X71" s="233"/>
      <c r="Y71" s="233">
        <v>15</v>
      </c>
      <c r="Z71" s="233"/>
      <c r="AA71" s="233"/>
      <c r="AB71" s="233">
        <v>15</v>
      </c>
      <c r="AC71" s="233"/>
      <c r="AD71" s="233"/>
      <c r="AE71" s="233">
        <v>15</v>
      </c>
      <c r="AF71" s="233"/>
      <c r="AG71" s="233"/>
      <c r="AH71" s="233">
        <v>15</v>
      </c>
      <c r="AI71" s="233"/>
      <c r="AJ71" s="233"/>
      <c r="AK71" s="233">
        <v>10</v>
      </c>
      <c r="AL71" s="233"/>
      <c r="AM71" s="233"/>
      <c r="AN71" s="233" t="s">
        <v>201</v>
      </c>
      <c r="AO71" s="233"/>
      <c r="AP71" s="233"/>
      <c r="AR71" s="233">
        <f t="shared" si="27"/>
        <v>90</v>
      </c>
      <c r="AS71" s="233"/>
      <c r="AT71" s="539">
        <f t="shared" si="28"/>
        <v>1</v>
      </c>
      <c r="AU71" s="539"/>
      <c r="AV71" s="233" t="str">
        <f t="shared" si="29"/>
        <v>FUERTE</v>
      </c>
      <c r="AW71" s="233"/>
      <c r="AX71" s="539">
        <f t="shared" si="30"/>
        <v>1</v>
      </c>
      <c r="AY71" s="539"/>
      <c r="AZ71" s="233" t="str">
        <f t="shared" si="31"/>
        <v>Fuerte</v>
      </c>
      <c r="BA71" s="233"/>
      <c r="BB71" s="234" t="s">
        <v>307</v>
      </c>
      <c r="BC71" s="234"/>
      <c r="BD71" s="234" t="s">
        <v>308</v>
      </c>
      <c r="BE71" s="234"/>
      <c r="BF71" s="233" t="s">
        <v>70</v>
      </c>
      <c r="BG71" s="233"/>
      <c r="BH71" s="233" t="s">
        <v>70</v>
      </c>
      <c r="BI71" s="233"/>
      <c r="BJ71" s="233"/>
      <c r="BK71" s="233"/>
      <c r="BL71" s="554"/>
      <c r="BM71" s="555"/>
      <c r="BN71" s="23">
        <v>1</v>
      </c>
      <c r="BO71" s="551"/>
    </row>
    <row r="72" spans="9:67" ht="140.25" customHeight="1" x14ac:dyDescent="0.25">
      <c r="I72" s="546"/>
      <c r="J72" s="550"/>
      <c r="K72" s="550"/>
      <c r="L72" s="547"/>
      <c r="M72" s="541" t="s">
        <v>428</v>
      </c>
      <c r="N72" s="542"/>
      <c r="O72" s="542"/>
      <c r="P72" s="543"/>
      <c r="Q72" s="233" t="s">
        <v>204</v>
      </c>
      <c r="R72" s="233"/>
      <c r="S72" s="233">
        <v>15</v>
      </c>
      <c r="T72" s="233"/>
      <c r="U72" s="233"/>
      <c r="V72" s="233">
        <v>15</v>
      </c>
      <c r="W72" s="233"/>
      <c r="X72" s="233"/>
      <c r="Y72" s="233">
        <v>15</v>
      </c>
      <c r="Z72" s="233"/>
      <c r="AA72" s="233"/>
      <c r="AB72" s="233">
        <v>15</v>
      </c>
      <c r="AC72" s="233"/>
      <c r="AD72" s="233"/>
      <c r="AE72" s="233">
        <v>15</v>
      </c>
      <c r="AF72" s="233"/>
      <c r="AG72" s="233"/>
      <c r="AH72" s="233">
        <v>15</v>
      </c>
      <c r="AI72" s="233"/>
      <c r="AJ72" s="233"/>
      <c r="AK72" s="233">
        <v>10</v>
      </c>
      <c r="AL72" s="233"/>
      <c r="AM72" s="233"/>
      <c r="AN72" s="233" t="s">
        <v>201</v>
      </c>
      <c r="AO72" s="233"/>
      <c r="AP72" s="233"/>
      <c r="AR72" s="233">
        <f t="shared" si="27"/>
        <v>90</v>
      </c>
      <c r="AS72" s="233"/>
      <c r="AT72" s="539">
        <f t="shared" si="28"/>
        <v>1</v>
      </c>
      <c r="AU72" s="539"/>
      <c r="AV72" s="233" t="str">
        <f t="shared" si="29"/>
        <v>FUERTE</v>
      </c>
      <c r="AW72" s="233"/>
      <c r="AX72" s="539">
        <f t="shared" si="30"/>
        <v>1</v>
      </c>
      <c r="AY72" s="539"/>
      <c r="AZ72" s="233" t="str">
        <f t="shared" si="31"/>
        <v>Fuerte</v>
      </c>
      <c r="BA72" s="233"/>
      <c r="BB72" s="234" t="s">
        <v>307</v>
      </c>
      <c r="BC72" s="234"/>
      <c r="BD72" s="234" t="s">
        <v>308</v>
      </c>
      <c r="BE72" s="234"/>
      <c r="BF72" s="233" t="s">
        <v>70</v>
      </c>
      <c r="BG72" s="233"/>
      <c r="BH72" s="233" t="s">
        <v>70</v>
      </c>
      <c r="BI72" s="233"/>
      <c r="BJ72" s="233"/>
      <c r="BK72" s="233"/>
      <c r="BL72" s="556"/>
      <c r="BM72" s="557"/>
      <c r="BN72" s="23">
        <v>1</v>
      </c>
      <c r="BO72" s="511"/>
    </row>
    <row r="73" spans="9:67" ht="105.75" customHeight="1" x14ac:dyDescent="0.25">
      <c r="I73" s="233">
        <v>22</v>
      </c>
      <c r="J73" s="233"/>
      <c r="K73" s="233"/>
      <c r="L73" s="233"/>
      <c r="M73" s="541" t="s">
        <v>464</v>
      </c>
      <c r="N73" s="542"/>
      <c r="O73" s="542"/>
      <c r="P73" s="543"/>
      <c r="Q73" s="233" t="s">
        <v>204</v>
      </c>
      <c r="R73" s="233"/>
      <c r="S73" s="233">
        <v>15</v>
      </c>
      <c r="T73" s="233"/>
      <c r="U73" s="233"/>
      <c r="V73" s="233">
        <v>15</v>
      </c>
      <c r="W73" s="233"/>
      <c r="X73" s="233"/>
      <c r="Y73" s="233">
        <v>15</v>
      </c>
      <c r="Z73" s="233"/>
      <c r="AA73" s="233"/>
      <c r="AB73" s="233">
        <v>15</v>
      </c>
      <c r="AC73" s="233"/>
      <c r="AD73" s="233"/>
      <c r="AE73" s="233">
        <v>15</v>
      </c>
      <c r="AF73" s="233"/>
      <c r="AG73" s="233"/>
      <c r="AH73" s="233">
        <v>15</v>
      </c>
      <c r="AI73" s="233"/>
      <c r="AJ73" s="233"/>
      <c r="AK73" s="233">
        <v>10</v>
      </c>
      <c r="AL73" s="233"/>
      <c r="AM73" s="233"/>
      <c r="AN73" s="233" t="s">
        <v>201</v>
      </c>
      <c r="AO73" s="233"/>
      <c r="AP73" s="233"/>
      <c r="AR73" s="233">
        <f t="shared" ref="AR73:AR75" si="32">SUM(S73:AJ73)</f>
        <v>90</v>
      </c>
      <c r="AS73" s="233"/>
      <c r="AT73" s="539">
        <f t="shared" ref="AT73:AT75" si="33">(AR73*1)/90</f>
        <v>1</v>
      </c>
      <c r="AU73" s="539"/>
      <c r="AV73" s="233" t="str">
        <f t="shared" ref="AV73:AV75" si="34">IF(AT73&gt;=96%,"FUERTE",(IF(AT73&lt;=85%,"DEBIL","MODERADO")))</f>
        <v>FUERTE</v>
      </c>
      <c r="AW73" s="233"/>
      <c r="AX73" s="539">
        <f t="shared" ref="AX73:AX75" si="35">ROUNDUP(AVERAGEIF(AT67:AU73,"&gt;0"),1)</f>
        <v>1</v>
      </c>
      <c r="AY73" s="539"/>
      <c r="AZ73" s="233" t="str">
        <f t="shared" ref="AZ73:AZ75" si="36">IF(AX73&gt;96%,"Fuerte",IF(AX73&lt;50%,"Débil","Moderada"))</f>
        <v>Fuerte</v>
      </c>
      <c r="BA73" s="233"/>
      <c r="BB73" s="234" t="s">
        <v>307</v>
      </c>
      <c r="BC73" s="234"/>
      <c r="BD73" s="234" t="s">
        <v>308</v>
      </c>
      <c r="BE73" s="234"/>
      <c r="BF73" s="233" t="s">
        <v>70</v>
      </c>
      <c r="BG73" s="233"/>
      <c r="BH73" s="233" t="s">
        <v>70</v>
      </c>
      <c r="BI73" s="233"/>
      <c r="BJ73" s="233"/>
      <c r="BK73" s="233"/>
      <c r="BL73" s="536" t="s">
        <v>466</v>
      </c>
      <c r="BM73" s="537"/>
      <c r="BN73" s="19">
        <v>1</v>
      </c>
      <c r="BO73" s="19">
        <v>1</v>
      </c>
    </row>
    <row r="74" spans="9:67" ht="149.1" customHeight="1" x14ac:dyDescent="0.25">
      <c r="I74" s="548">
        <v>23</v>
      </c>
      <c r="J74" s="548"/>
      <c r="K74" s="548"/>
      <c r="L74" s="548"/>
      <c r="M74" s="541" t="s">
        <v>469</v>
      </c>
      <c r="N74" s="542"/>
      <c r="O74" s="542"/>
      <c r="P74" s="543"/>
      <c r="Q74" s="233" t="s">
        <v>204</v>
      </c>
      <c r="R74" s="233"/>
      <c r="S74" s="233">
        <v>15</v>
      </c>
      <c r="T74" s="233"/>
      <c r="U74" s="233"/>
      <c r="V74" s="233">
        <v>15</v>
      </c>
      <c r="W74" s="233"/>
      <c r="X74" s="233"/>
      <c r="Y74" s="233">
        <v>15</v>
      </c>
      <c r="Z74" s="233"/>
      <c r="AA74" s="233"/>
      <c r="AB74" s="233">
        <v>15</v>
      </c>
      <c r="AC74" s="233"/>
      <c r="AD74" s="233"/>
      <c r="AE74" s="233">
        <v>15</v>
      </c>
      <c r="AF74" s="233"/>
      <c r="AG74" s="233"/>
      <c r="AH74" s="233">
        <v>15</v>
      </c>
      <c r="AI74" s="233"/>
      <c r="AJ74" s="233"/>
      <c r="AK74" s="233">
        <v>10</v>
      </c>
      <c r="AL74" s="233"/>
      <c r="AM74" s="233"/>
      <c r="AN74" s="233" t="s">
        <v>201</v>
      </c>
      <c r="AO74" s="233"/>
      <c r="AP74" s="233"/>
      <c r="AR74" s="233">
        <f t="shared" si="32"/>
        <v>90</v>
      </c>
      <c r="AS74" s="233"/>
      <c r="AT74" s="539">
        <f t="shared" si="33"/>
        <v>1</v>
      </c>
      <c r="AU74" s="539"/>
      <c r="AV74" s="233" t="str">
        <f t="shared" si="34"/>
        <v>FUERTE</v>
      </c>
      <c r="AW74" s="233"/>
      <c r="AX74" s="539">
        <f t="shared" si="35"/>
        <v>1</v>
      </c>
      <c r="AY74" s="539"/>
      <c r="AZ74" s="233" t="str">
        <f t="shared" si="36"/>
        <v>Fuerte</v>
      </c>
      <c r="BA74" s="233"/>
      <c r="BB74" s="234" t="s">
        <v>307</v>
      </c>
      <c r="BC74" s="234"/>
      <c r="BD74" s="234" t="s">
        <v>308</v>
      </c>
      <c r="BE74" s="234"/>
      <c r="BF74" s="233" t="s">
        <v>70</v>
      </c>
      <c r="BG74" s="233"/>
      <c r="BH74" s="233" t="s">
        <v>70</v>
      </c>
      <c r="BI74" s="233"/>
      <c r="BJ74" s="233"/>
      <c r="BK74" s="233"/>
      <c r="BL74" s="536" t="s">
        <v>466</v>
      </c>
      <c r="BM74" s="537"/>
      <c r="BN74" s="19">
        <v>1</v>
      </c>
      <c r="BO74" s="19">
        <v>1</v>
      </c>
    </row>
    <row r="75" spans="9:67" ht="207.95" customHeight="1" x14ac:dyDescent="0.25">
      <c r="I75" s="548">
        <v>23</v>
      </c>
      <c r="J75" s="548"/>
      <c r="K75" s="548"/>
      <c r="L75" s="548"/>
      <c r="M75" s="541" t="s">
        <v>473</v>
      </c>
      <c r="N75" s="542"/>
      <c r="O75" s="542"/>
      <c r="P75" s="543"/>
      <c r="Q75" s="233" t="s">
        <v>204</v>
      </c>
      <c r="R75" s="233"/>
      <c r="S75" s="233">
        <v>15</v>
      </c>
      <c r="T75" s="233"/>
      <c r="U75" s="233"/>
      <c r="V75" s="233">
        <v>15</v>
      </c>
      <c r="W75" s="233"/>
      <c r="X75" s="233"/>
      <c r="Y75" s="233">
        <v>15</v>
      </c>
      <c r="Z75" s="233"/>
      <c r="AA75" s="233"/>
      <c r="AB75" s="233">
        <v>15</v>
      </c>
      <c r="AC75" s="233"/>
      <c r="AD75" s="233"/>
      <c r="AE75" s="233">
        <v>15</v>
      </c>
      <c r="AF75" s="233"/>
      <c r="AG75" s="233"/>
      <c r="AH75" s="233">
        <v>15</v>
      </c>
      <c r="AI75" s="233"/>
      <c r="AJ75" s="233"/>
      <c r="AK75" s="233">
        <v>10</v>
      </c>
      <c r="AL75" s="233"/>
      <c r="AM75" s="233"/>
      <c r="AN75" s="233" t="s">
        <v>201</v>
      </c>
      <c r="AO75" s="233"/>
      <c r="AP75" s="233"/>
      <c r="AR75" s="233">
        <f t="shared" si="32"/>
        <v>90</v>
      </c>
      <c r="AS75" s="233"/>
      <c r="AT75" s="539">
        <f t="shared" si="33"/>
        <v>1</v>
      </c>
      <c r="AU75" s="539"/>
      <c r="AV75" s="233" t="str">
        <f t="shared" si="34"/>
        <v>FUERTE</v>
      </c>
      <c r="AW75" s="233"/>
      <c r="AX75" s="539">
        <f t="shared" si="35"/>
        <v>1</v>
      </c>
      <c r="AY75" s="539"/>
      <c r="AZ75" s="233" t="str">
        <f t="shared" si="36"/>
        <v>Fuerte</v>
      </c>
      <c r="BA75" s="233"/>
      <c r="BB75" s="234" t="s">
        <v>307</v>
      </c>
      <c r="BC75" s="234"/>
      <c r="BD75" s="234" t="s">
        <v>308</v>
      </c>
      <c r="BE75" s="234"/>
      <c r="BF75" s="233" t="s">
        <v>70</v>
      </c>
      <c r="BG75" s="233"/>
      <c r="BH75" s="233" t="s">
        <v>70</v>
      </c>
      <c r="BI75" s="233"/>
      <c r="BJ75" s="233"/>
      <c r="BK75" s="233"/>
      <c r="BL75" s="536" t="s">
        <v>466</v>
      </c>
      <c r="BM75" s="537"/>
      <c r="BN75" s="19">
        <v>1</v>
      </c>
      <c r="BO75" s="19">
        <v>1</v>
      </c>
    </row>
    <row r="76" spans="9:67" ht="207.95" customHeight="1" x14ac:dyDescent="0.25">
      <c r="I76" s="574">
        <v>24</v>
      </c>
      <c r="J76" s="575"/>
      <c r="K76" s="575"/>
      <c r="L76" s="576"/>
      <c r="M76" s="541" t="str">
        <f>+'[1]MAPA DE RIESGOS'!P126</f>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
      <c r="N76" s="542"/>
      <c r="O76" s="542"/>
      <c r="P76" s="543"/>
      <c r="Q76" s="536" t="s">
        <v>204</v>
      </c>
      <c r="R76" s="538"/>
      <c r="S76" s="536">
        <v>15</v>
      </c>
      <c r="T76" s="537"/>
      <c r="U76" s="538"/>
      <c r="V76" s="536">
        <v>15</v>
      </c>
      <c r="W76" s="537"/>
      <c r="X76" s="538"/>
      <c r="Y76" s="536">
        <v>15</v>
      </c>
      <c r="Z76" s="537"/>
      <c r="AA76" s="538"/>
      <c r="AB76" s="536">
        <v>10</v>
      </c>
      <c r="AC76" s="537"/>
      <c r="AD76" s="538"/>
      <c r="AE76" s="536">
        <v>15</v>
      </c>
      <c r="AF76" s="537"/>
      <c r="AG76" s="538"/>
      <c r="AH76" s="536">
        <v>15</v>
      </c>
      <c r="AI76" s="537"/>
      <c r="AJ76" s="538"/>
      <c r="AK76" s="233">
        <v>10</v>
      </c>
      <c r="AL76" s="233"/>
      <c r="AM76" s="233"/>
      <c r="AN76" s="233" t="s">
        <v>201</v>
      </c>
      <c r="AO76" s="233"/>
      <c r="AP76" s="233"/>
      <c r="AR76" s="233">
        <f t="shared" ref="AR76" si="37">SUM(S76:AJ76)</f>
        <v>85</v>
      </c>
      <c r="AS76" s="233"/>
      <c r="AT76" s="539">
        <f t="shared" ref="AT76" si="38">(AR76*1)/90</f>
        <v>0.94444444444444442</v>
      </c>
      <c r="AU76" s="539"/>
      <c r="AV76" s="233" t="str">
        <f t="shared" ref="AV76" si="39">IF(AT76&gt;=96%,"FUERTE",(IF(AT76&lt;=85%,"DEBIL","MODERADO")))</f>
        <v>MODERADO</v>
      </c>
      <c r="AW76" s="233"/>
      <c r="AX76" s="539">
        <f t="shared" ref="AX76" si="40">ROUNDUP(AVERAGEIF(AT70:AU76,"&gt;0"),1)</f>
        <v>1</v>
      </c>
      <c r="AY76" s="539"/>
      <c r="AZ76" s="233" t="str">
        <f t="shared" ref="AZ76" si="41">IF(AX76&gt;96%,"Fuerte",IF(AX76&lt;50%,"Débil","Moderada"))</f>
        <v>Fuerte</v>
      </c>
      <c r="BA76" s="233"/>
      <c r="BB76" s="234" t="s">
        <v>307</v>
      </c>
      <c r="BC76" s="234"/>
      <c r="BD76" s="234" t="s">
        <v>308</v>
      </c>
      <c r="BE76" s="234"/>
      <c r="BF76" s="233" t="s">
        <v>70</v>
      </c>
      <c r="BG76" s="233"/>
      <c r="BH76" s="233" t="s">
        <v>70</v>
      </c>
      <c r="BI76" s="233"/>
      <c r="BJ76" s="233"/>
      <c r="BK76" s="233"/>
      <c r="BL76" s="544" t="s">
        <v>504</v>
      </c>
      <c r="BM76" s="545"/>
      <c r="BN76" s="19">
        <v>1</v>
      </c>
      <c r="BO76" s="580">
        <v>2</v>
      </c>
    </row>
    <row r="77" spans="9:67" ht="207.95" customHeight="1" x14ac:dyDescent="0.25">
      <c r="I77" s="577"/>
      <c r="J77" s="578"/>
      <c r="K77" s="578"/>
      <c r="L77" s="579"/>
      <c r="M77" s="541" t="s">
        <v>503</v>
      </c>
      <c r="N77" s="542"/>
      <c r="O77" s="542"/>
      <c r="P77" s="543"/>
      <c r="Q77" s="536" t="s">
        <v>204</v>
      </c>
      <c r="R77" s="538"/>
      <c r="S77" s="536">
        <v>15</v>
      </c>
      <c r="T77" s="537"/>
      <c r="U77" s="538"/>
      <c r="V77" s="536">
        <v>15</v>
      </c>
      <c r="W77" s="537"/>
      <c r="X77" s="538"/>
      <c r="Y77" s="536">
        <v>15</v>
      </c>
      <c r="Z77" s="537"/>
      <c r="AA77" s="538"/>
      <c r="AB77" s="536">
        <v>15</v>
      </c>
      <c r="AC77" s="537"/>
      <c r="AD77" s="538"/>
      <c r="AE77" s="536">
        <v>10</v>
      </c>
      <c r="AF77" s="537"/>
      <c r="AG77" s="538"/>
      <c r="AH77" s="536">
        <v>15</v>
      </c>
      <c r="AI77" s="537"/>
      <c r="AJ77" s="538"/>
      <c r="AK77" s="536">
        <v>15</v>
      </c>
      <c r="AL77" s="537"/>
      <c r="AM77" s="538"/>
      <c r="AN77" s="233" t="s">
        <v>201</v>
      </c>
      <c r="AO77" s="233"/>
      <c r="AP77" s="233"/>
      <c r="AR77" s="233">
        <f t="shared" ref="AR77:AR78" si="42">SUM(S77:AJ77)</f>
        <v>85</v>
      </c>
      <c r="AS77" s="233"/>
      <c r="AT77" s="539">
        <f t="shared" ref="AT77:AT78" si="43">(AR77*1)/90</f>
        <v>0.94444444444444442</v>
      </c>
      <c r="AU77" s="539"/>
      <c r="AV77" s="233" t="str">
        <f t="shared" ref="AV77:AV78" si="44">IF(AT77&gt;=96%,"FUERTE",(IF(AT77&lt;=85%,"DEBIL","MODERADO")))</f>
        <v>MODERADO</v>
      </c>
      <c r="AW77" s="233"/>
      <c r="AX77" s="539">
        <f t="shared" ref="AX77:AX78" si="45">ROUNDUP(AVERAGEIF(AT71:AU77,"&gt;0"),1)</f>
        <v>1</v>
      </c>
      <c r="AY77" s="539"/>
      <c r="AZ77" s="233" t="str">
        <f t="shared" ref="AZ77:AZ78" si="46">IF(AX77&gt;96%,"Fuerte",IF(AX77&lt;50%,"Débil","Moderada"))</f>
        <v>Fuerte</v>
      </c>
      <c r="BA77" s="233"/>
      <c r="BB77" s="234" t="s">
        <v>307</v>
      </c>
      <c r="BC77" s="234"/>
      <c r="BD77" s="234" t="s">
        <v>308</v>
      </c>
      <c r="BE77" s="234"/>
      <c r="BF77" s="233" t="s">
        <v>70</v>
      </c>
      <c r="BG77" s="233"/>
      <c r="BH77" s="233" t="s">
        <v>70</v>
      </c>
      <c r="BI77" s="233"/>
      <c r="BJ77" s="233"/>
      <c r="BK77" s="233"/>
      <c r="BL77" s="546"/>
      <c r="BM77" s="547"/>
      <c r="BN77" s="19">
        <v>1</v>
      </c>
      <c r="BO77" s="581"/>
    </row>
    <row r="78" spans="9:67" ht="207.95" customHeight="1" x14ac:dyDescent="0.25">
      <c r="I78" s="540">
        <v>25</v>
      </c>
      <c r="J78" s="540"/>
      <c r="K78" s="540"/>
      <c r="L78" s="540"/>
      <c r="M78" s="541" t="str">
        <f>+'[1]MAPA DE RIESGOS'!P129</f>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
      <c r="N78" s="542"/>
      <c r="O78" s="542"/>
      <c r="P78" s="543"/>
      <c r="Q78" s="233" t="s">
        <v>204</v>
      </c>
      <c r="R78" s="233"/>
      <c r="S78" s="233">
        <v>15</v>
      </c>
      <c r="T78" s="233"/>
      <c r="U78" s="233"/>
      <c r="V78" s="233">
        <v>15</v>
      </c>
      <c r="W78" s="233"/>
      <c r="X78" s="233"/>
      <c r="Y78" s="233">
        <v>15</v>
      </c>
      <c r="Z78" s="233"/>
      <c r="AA78" s="233"/>
      <c r="AB78" s="536">
        <v>15</v>
      </c>
      <c r="AC78" s="537"/>
      <c r="AD78" s="538"/>
      <c r="AE78" s="536">
        <v>10</v>
      </c>
      <c r="AF78" s="537"/>
      <c r="AG78" s="538"/>
      <c r="AH78" s="536">
        <v>15</v>
      </c>
      <c r="AI78" s="537"/>
      <c r="AJ78" s="538"/>
      <c r="AK78" s="536">
        <v>15</v>
      </c>
      <c r="AL78" s="537"/>
      <c r="AM78" s="538"/>
      <c r="AN78" s="233" t="s">
        <v>201</v>
      </c>
      <c r="AO78" s="233"/>
      <c r="AP78" s="233"/>
      <c r="AR78" s="233">
        <f t="shared" si="42"/>
        <v>85</v>
      </c>
      <c r="AS78" s="233"/>
      <c r="AT78" s="539">
        <f t="shared" si="43"/>
        <v>0.94444444444444442</v>
      </c>
      <c r="AU78" s="539"/>
      <c r="AV78" s="233" t="str">
        <f t="shared" si="44"/>
        <v>MODERADO</v>
      </c>
      <c r="AW78" s="233"/>
      <c r="AX78" s="539">
        <f t="shared" si="45"/>
        <v>1</v>
      </c>
      <c r="AY78" s="539"/>
      <c r="AZ78" s="233" t="str">
        <f t="shared" si="46"/>
        <v>Fuerte</v>
      </c>
      <c r="BA78" s="233"/>
      <c r="BB78" s="234" t="s">
        <v>307</v>
      </c>
      <c r="BC78" s="234"/>
      <c r="BD78" s="234" t="s">
        <v>308</v>
      </c>
      <c r="BE78" s="234"/>
      <c r="BF78" s="233" t="s">
        <v>70</v>
      </c>
      <c r="BG78" s="233"/>
      <c r="BH78" s="233" t="s">
        <v>70</v>
      </c>
      <c r="BI78" s="233"/>
      <c r="BJ78" s="233"/>
      <c r="BK78" s="233"/>
      <c r="BL78" s="536" t="s">
        <v>466</v>
      </c>
      <c r="BM78" s="537"/>
      <c r="BN78" s="19">
        <v>1</v>
      </c>
      <c r="BO78" s="19">
        <v>1</v>
      </c>
    </row>
    <row r="79" spans="9:67" ht="102" customHeight="1" x14ac:dyDescent="0.25">
      <c r="I79" s="540">
        <v>26</v>
      </c>
      <c r="J79" s="540"/>
      <c r="K79" s="540"/>
      <c r="L79" s="540"/>
      <c r="M79" s="541" t="s">
        <v>492</v>
      </c>
      <c r="N79" s="542"/>
      <c r="O79" s="542"/>
      <c r="P79" s="543"/>
      <c r="Q79" s="536" t="s">
        <v>204</v>
      </c>
      <c r="R79" s="538"/>
      <c r="S79" s="536">
        <v>15</v>
      </c>
      <c r="T79" s="537"/>
      <c r="U79" s="538"/>
      <c r="V79" s="536">
        <v>15</v>
      </c>
      <c r="W79" s="537"/>
      <c r="X79" s="538"/>
      <c r="Y79" s="536">
        <v>15</v>
      </c>
      <c r="Z79" s="537"/>
      <c r="AA79" s="538"/>
      <c r="AB79" s="536">
        <v>15</v>
      </c>
      <c r="AC79" s="537"/>
      <c r="AD79" s="538"/>
      <c r="AE79" s="536">
        <v>15</v>
      </c>
      <c r="AF79" s="537"/>
      <c r="AG79" s="538"/>
      <c r="AH79" s="536">
        <v>15</v>
      </c>
      <c r="AI79" s="537"/>
      <c r="AJ79" s="538"/>
      <c r="AK79" s="536">
        <v>10</v>
      </c>
      <c r="AL79" s="537"/>
      <c r="AM79" s="538"/>
      <c r="AN79" s="233" t="s">
        <v>201</v>
      </c>
      <c r="AO79" s="233"/>
      <c r="AP79" s="233"/>
      <c r="AR79" s="233">
        <f t="shared" ref="AR79:AR82" si="47">SUM(S79:AJ79)</f>
        <v>90</v>
      </c>
      <c r="AS79" s="233"/>
      <c r="AT79" s="539">
        <f t="shared" ref="AT79:AT82" si="48">(AR79*1)/90</f>
        <v>1</v>
      </c>
      <c r="AU79" s="539"/>
      <c r="AV79" s="233" t="str">
        <f t="shared" ref="AV79:AV82" si="49">IF(AT79&gt;=96%,"FUERTE",(IF(AT79&lt;=85%,"DEBIL","MODERADO")))</f>
        <v>FUERTE</v>
      </c>
      <c r="AW79" s="233"/>
      <c r="AX79" s="539">
        <f t="shared" ref="AX79:AX82" si="50">ROUNDUP(AVERAGEIF(AT73:AU79,"&gt;0"),1)</f>
        <v>1</v>
      </c>
      <c r="AY79" s="539"/>
      <c r="AZ79" s="233" t="str">
        <f t="shared" ref="AZ79:AZ82" si="51">IF(AX79&gt;96%,"Fuerte",IF(AX79&lt;50%,"Débil","Moderada"))</f>
        <v>Fuerte</v>
      </c>
      <c r="BA79" s="233"/>
      <c r="BB79" s="234" t="s">
        <v>307</v>
      </c>
      <c r="BC79" s="234"/>
      <c r="BD79" s="234" t="s">
        <v>308</v>
      </c>
      <c r="BE79" s="234"/>
      <c r="BF79" s="233" t="s">
        <v>70</v>
      </c>
      <c r="BG79" s="233"/>
      <c r="BH79" s="233" t="s">
        <v>70</v>
      </c>
      <c r="BI79" s="233"/>
      <c r="BJ79" s="233"/>
      <c r="BK79" s="233"/>
      <c r="BL79" s="544" t="s">
        <v>505</v>
      </c>
      <c r="BM79" s="549"/>
      <c r="BN79" s="24">
        <v>1</v>
      </c>
      <c r="BO79" s="510">
        <v>3</v>
      </c>
    </row>
    <row r="80" spans="9:67" ht="114" customHeight="1" x14ac:dyDescent="0.25">
      <c r="I80" s="540"/>
      <c r="J80" s="540"/>
      <c r="K80" s="540"/>
      <c r="L80" s="540"/>
      <c r="M80" s="541" t="s">
        <v>493</v>
      </c>
      <c r="N80" s="542"/>
      <c r="O80" s="542"/>
      <c r="P80" s="543"/>
      <c r="Q80" s="536" t="s">
        <v>204</v>
      </c>
      <c r="R80" s="538"/>
      <c r="S80" s="536">
        <v>15</v>
      </c>
      <c r="T80" s="537"/>
      <c r="U80" s="538"/>
      <c r="V80" s="536">
        <v>15</v>
      </c>
      <c r="W80" s="537"/>
      <c r="X80" s="538"/>
      <c r="Y80" s="536">
        <v>15</v>
      </c>
      <c r="Z80" s="537"/>
      <c r="AA80" s="538"/>
      <c r="AB80" s="536">
        <v>15</v>
      </c>
      <c r="AC80" s="537"/>
      <c r="AD80" s="538"/>
      <c r="AE80" s="536">
        <v>15</v>
      </c>
      <c r="AF80" s="537"/>
      <c r="AG80" s="538"/>
      <c r="AH80" s="536">
        <v>15</v>
      </c>
      <c r="AI80" s="537"/>
      <c r="AJ80" s="538"/>
      <c r="AK80" s="536">
        <v>10</v>
      </c>
      <c r="AL80" s="537"/>
      <c r="AM80" s="538"/>
      <c r="AN80" s="233" t="s">
        <v>201</v>
      </c>
      <c r="AO80" s="233"/>
      <c r="AP80" s="233"/>
      <c r="AR80" s="233">
        <f t="shared" si="47"/>
        <v>90</v>
      </c>
      <c r="AS80" s="233"/>
      <c r="AT80" s="539">
        <f t="shared" si="48"/>
        <v>1</v>
      </c>
      <c r="AU80" s="539"/>
      <c r="AV80" s="233" t="str">
        <f t="shared" si="49"/>
        <v>FUERTE</v>
      </c>
      <c r="AW80" s="233"/>
      <c r="AX80" s="539">
        <f t="shared" si="50"/>
        <v>1</v>
      </c>
      <c r="AY80" s="539"/>
      <c r="AZ80" s="233" t="str">
        <f t="shared" si="51"/>
        <v>Fuerte</v>
      </c>
      <c r="BA80" s="233"/>
      <c r="BB80" s="234" t="s">
        <v>307</v>
      </c>
      <c r="BC80" s="234"/>
      <c r="BD80" s="234" t="s">
        <v>308</v>
      </c>
      <c r="BE80" s="234"/>
      <c r="BF80" s="233" t="s">
        <v>70</v>
      </c>
      <c r="BG80" s="233"/>
      <c r="BH80" s="233" t="s">
        <v>70</v>
      </c>
      <c r="BI80" s="233"/>
      <c r="BJ80" s="233"/>
      <c r="BK80" s="233"/>
      <c r="BL80" s="560"/>
      <c r="BM80" s="561"/>
      <c r="BN80" s="24">
        <v>1</v>
      </c>
      <c r="BO80" s="551"/>
    </row>
    <row r="81" spans="9:67" ht="148.5" customHeight="1" x14ac:dyDescent="0.25">
      <c r="I81" s="540"/>
      <c r="J81" s="540"/>
      <c r="K81" s="540"/>
      <c r="L81" s="540"/>
      <c r="M81" s="541" t="s">
        <v>494</v>
      </c>
      <c r="N81" s="542"/>
      <c r="O81" s="542"/>
      <c r="P81" s="543"/>
      <c r="Q81" s="536" t="s">
        <v>204</v>
      </c>
      <c r="R81" s="538"/>
      <c r="S81" s="536">
        <v>15</v>
      </c>
      <c r="T81" s="537"/>
      <c r="U81" s="538"/>
      <c r="V81" s="536">
        <v>15</v>
      </c>
      <c r="W81" s="537"/>
      <c r="X81" s="538"/>
      <c r="Y81" s="536">
        <v>15</v>
      </c>
      <c r="Z81" s="537"/>
      <c r="AA81" s="538"/>
      <c r="AB81" s="536">
        <v>15</v>
      </c>
      <c r="AC81" s="537"/>
      <c r="AD81" s="538"/>
      <c r="AE81" s="536">
        <v>15</v>
      </c>
      <c r="AF81" s="537"/>
      <c r="AG81" s="538"/>
      <c r="AH81" s="536">
        <v>15</v>
      </c>
      <c r="AI81" s="537"/>
      <c r="AJ81" s="538"/>
      <c r="AK81" s="536">
        <v>10</v>
      </c>
      <c r="AL81" s="537"/>
      <c r="AM81" s="538"/>
      <c r="AN81" s="233" t="s">
        <v>201</v>
      </c>
      <c r="AO81" s="233"/>
      <c r="AP81" s="233"/>
      <c r="AR81" s="233">
        <f t="shared" si="47"/>
        <v>90</v>
      </c>
      <c r="AS81" s="233"/>
      <c r="AT81" s="539">
        <f t="shared" si="48"/>
        <v>1</v>
      </c>
      <c r="AU81" s="539"/>
      <c r="AV81" s="233" t="str">
        <f t="shared" si="49"/>
        <v>FUERTE</v>
      </c>
      <c r="AW81" s="233"/>
      <c r="AX81" s="539">
        <f t="shared" si="50"/>
        <v>1</v>
      </c>
      <c r="AY81" s="539"/>
      <c r="AZ81" s="233" t="str">
        <f t="shared" si="51"/>
        <v>Fuerte</v>
      </c>
      <c r="BA81" s="233"/>
      <c r="BB81" s="234" t="s">
        <v>307</v>
      </c>
      <c r="BC81" s="234"/>
      <c r="BD81" s="234" t="s">
        <v>308</v>
      </c>
      <c r="BE81" s="234"/>
      <c r="BF81" s="233" t="s">
        <v>70</v>
      </c>
      <c r="BG81" s="233"/>
      <c r="BH81" s="233" t="s">
        <v>70</v>
      </c>
      <c r="BI81" s="233"/>
      <c r="BJ81" s="233"/>
      <c r="BK81" s="233"/>
      <c r="BL81" s="560"/>
      <c r="BM81" s="561"/>
      <c r="BN81" s="24">
        <v>1</v>
      </c>
      <c r="BO81" s="551"/>
    </row>
    <row r="82" spans="9:67" ht="143.25" customHeight="1" x14ac:dyDescent="0.25">
      <c r="I82" s="540"/>
      <c r="J82" s="540"/>
      <c r="K82" s="540"/>
      <c r="L82" s="540"/>
      <c r="M82" s="541" t="s">
        <v>495</v>
      </c>
      <c r="N82" s="542"/>
      <c r="O82" s="542"/>
      <c r="P82" s="543"/>
      <c r="Q82" s="536" t="s">
        <v>204</v>
      </c>
      <c r="R82" s="538"/>
      <c r="S82" s="536">
        <v>15</v>
      </c>
      <c r="T82" s="537"/>
      <c r="U82" s="538"/>
      <c r="V82" s="536">
        <v>15</v>
      </c>
      <c r="W82" s="537"/>
      <c r="X82" s="538"/>
      <c r="Y82" s="536">
        <v>15</v>
      </c>
      <c r="Z82" s="537"/>
      <c r="AA82" s="538"/>
      <c r="AB82" s="536">
        <v>15</v>
      </c>
      <c r="AC82" s="537"/>
      <c r="AD82" s="538"/>
      <c r="AE82" s="536">
        <v>15</v>
      </c>
      <c r="AF82" s="537"/>
      <c r="AG82" s="538"/>
      <c r="AH82" s="536">
        <v>15</v>
      </c>
      <c r="AI82" s="537"/>
      <c r="AJ82" s="538"/>
      <c r="AK82" s="536">
        <v>10</v>
      </c>
      <c r="AL82" s="537"/>
      <c r="AM82" s="538"/>
      <c r="AN82" s="233" t="s">
        <v>201</v>
      </c>
      <c r="AO82" s="233"/>
      <c r="AP82" s="233"/>
      <c r="AR82" s="233">
        <f t="shared" si="47"/>
        <v>90</v>
      </c>
      <c r="AS82" s="233"/>
      <c r="AT82" s="539">
        <f t="shared" si="48"/>
        <v>1</v>
      </c>
      <c r="AU82" s="539"/>
      <c r="AV82" s="233" t="str">
        <f t="shared" si="49"/>
        <v>FUERTE</v>
      </c>
      <c r="AW82" s="233"/>
      <c r="AX82" s="539">
        <f t="shared" si="50"/>
        <v>1</v>
      </c>
      <c r="AY82" s="539"/>
      <c r="AZ82" s="233" t="str">
        <f t="shared" si="51"/>
        <v>Fuerte</v>
      </c>
      <c r="BA82" s="233"/>
      <c r="BB82" s="234" t="s">
        <v>307</v>
      </c>
      <c r="BC82" s="234"/>
      <c r="BD82" s="234" t="s">
        <v>308</v>
      </c>
      <c r="BE82" s="234"/>
      <c r="BF82" s="233" t="s">
        <v>70</v>
      </c>
      <c r="BG82" s="233"/>
      <c r="BH82" s="233" t="s">
        <v>70</v>
      </c>
      <c r="BI82" s="233"/>
      <c r="BJ82" s="233"/>
      <c r="BK82" s="233"/>
      <c r="BL82" s="546"/>
      <c r="BM82" s="550"/>
      <c r="BN82" s="24">
        <v>1</v>
      </c>
      <c r="BO82" s="511"/>
    </row>
    <row r="83" spans="9:67" ht="238.5" customHeight="1" x14ac:dyDescent="0.25">
      <c r="I83" s="544">
        <v>27</v>
      </c>
      <c r="J83" s="549"/>
      <c r="K83" s="549"/>
      <c r="L83" s="545"/>
      <c r="M83" s="541" t="s">
        <v>511</v>
      </c>
      <c r="N83" s="542"/>
      <c r="O83" s="542"/>
      <c r="P83" s="543"/>
      <c r="Q83" s="536" t="s">
        <v>204</v>
      </c>
      <c r="R83" s="538"/>
      <c r="S83" s="536">
        <v>15</v>
      </c>
      <c r="T83" s="537"/>
      <c r="U83" s="538"/>
      <c r="V83" s="536">
        <v>15</v>
      </c>
      <c r="W83" s="537"/>
      <c r="X83" s="538"/>
      <c r="Y83" s="536">
        <v>15</v>
      </c>
      <c r="Z83" s="537"/>
      <c r="AA83" s="538"/>
      <c r="AB83" s="536">
        <v>15</v>
      </c>
      <c r="AC83" s="537"/>
      <c r="AD83" s="538"/>
      <c r="AE83" s="536">
        <v>15</v>
      </c>
      <c r="AF83" s="537"/>
      <c r="AG83" s="538"/>
      <c r="AH83" s="536">
        <v>15</v>
      </c>
      <c r="AI83" s="537"/>
      <c r="AJ83" s="538"/>
      <c r="AK83" s="536">
        <v>10</v>
      </c>
      <c r="AL83" s="537"/>
      <c r="AM83" s="538"/>
      <c r="AN83" s="233" t="s">
        <v>201</v>
      </c>
      <c r="AO83" s="233"/>
      <c r="AP83" s="233"/>
      <c r="AR83" s="233">
        <f t="shared" ref="AR83" si="52">SUM(S83:AJ83)</f>
        <v>90</v>
      </c>
      <c r="AS83" s="233"/>
      <c r="AT83" s="539">
        <f t="shared" ref="AT83" si="53">(AR83*1)/90</f>
        <v>1</v>
      </c>
      <c r="AU83" s="539"/>
      <c r="AV83" s="233" t="str">
        <f t="shared" ref="AV83" si="54">IF(AT83&gt;=96%,"FUERTE",(IF(AT83&lt;=85%,"DEBIL","MODERADO")))</f>
        <v>FUERTE</v>
      </c>
      <c r="AW83" s="233"/>
      <c r="AX83" s="539">
        <f t="shared" ref="AX83" si="55">ROUNDUP(AVERAGEIF(AT77:AU83,"&gt;0"),1)</f>
        <v>1</v>
      </c>
      <c r="AY83" s="539"/>
      <c r="AZ83" s="233" t="str">
        <f t="shared" ref="AZ83" si="56">IF(AX83&gt;96%,"Fuerte",IF(AX83&lt;50%,"Débil","Moderada"))</f>
        <v>Fuerte</v>
      </c>
      <c r="BA83" s="233"/>
      <c r="BB83" s="234" t="s">
        <v>307</v>
      </c>
      <c r="BC83" s="234"/>
      <c r="BD83" s="234" t="s">
        <v>308</v>
      </c>
      <c r="BE83" s="234"/>
      <c r="BF83" s="233" t="s">
        <v>70</v>
      </c>
      <c r="BG83" s="233"/>
      <c r="BH83" s="233" t="s">
        <v>70</v>
      </c>
      <c r="BI83" s="233"/>
      <c r="BJ83" s="233"/>
      <c r="BK83" s="233"/>
      <c r="BL83" s="233">
        <v>1</v>
      </c>
      <c r="BM83" s="233"/>
      <c r="BN83" s="544">
        <v>2</v>
      </c>
      <c r="BO83" s="545"/>
    </row>
    <row r="84" spans="9:67" ht="209.25" customHeight="1" x14ac:dyDescent="0.25">
      <c r="I84" s="546"/>
      <c r="J84" s="550"/>
      <c r="K84" s="550"/>
      <c r="L84" s="547"/>
      <c r="M84" s="541" t="s">
        <v>514</v>
      </c>
      <c r="N84" s="542"/>
      <c r="O84" s="542"/>
      <c r="P84" s="543"/>
      <c r="Q84" s="536" t="s">
        <v>256</v>
      </c>
      <c r="R84" s="538"/>
      <c r="S84" s="536">
        <v>15</v>
      </c>
      <c r="T84" s="537"/>
      <c r="U84" s="538"/>
      <c r="V84" s="536">
        <v>15</v>
      </c>
      <c r="W84" s="537"/>
      <c r="X84" s="538"/>
      <c r="Y84" s="536">
        <v>15</v>
      </c>
      <c r="Z84" s="537"/>
      <c r="AA84" s="538"/>
      <c r="AB84" s="536">
        <v>15</v>
      </c>
      <c r="AC84" s="537"/>
      <c r="AD84" s="538"/>
      <c r="AE84" s="536">
        <v>15</v>
      </c>
      <c r="AF84" s="537"/>
      <c r="AG84" s="538"/>
      <c r="AH84" s="536">
        <v>15</v>
      </c>
      <c r="AI84" s="537"/>
      <c r="AJ84" s="538"/>
      <c r="AK84" s="536">
        <v>10</v>
      </c>
      <c r="AL84" s="537"/>
      <c r="AM84" s="538"/>
      <c r="AN84" s="233" t="s">
        <v>201</v>
      </c>
      <c r="AO84" s="233"/>
      <c r="AP84" s="233"/>
      <c r="AR84" s="233">
        <f t="shared" ref="AR84:AR86" si="57">SUM(S84:AJ84)</f>
        <v>90</v>
      </c>
      <c r="AS84" s="233"/>
      <c r="AT84" s="539">
        <f t="shared" ref="AT84:AT86" si="58">(AR84*1)/90</f>
        <v>1</v>
      </c>
      <c r="AU84" s="539"/>
      <c r="AV84" s="233" t="str">
        <f t="shared" ref="AV84:AV86" si="59">IF(AT84&gt;=96%,"FUERTE",(IF(AT84&lt;=85%,"DEBIL","MODERADO")))</f>
        <v>FUERTE</v>
      </c>
      <c r="AW84" s="233"/>
      <c r="AX84" s="539">
        <f t="shared" ref="AX84:AX86" si="60">ROUNDUP(AVERAGEIF(AT78:AU84,"&gt;0"),1)</f>
        <v>1</v>
      </c>
      <c r="AY84" s="539"/>
      <c r="AZ84" s="233" t="str">
        <f t="shared" ref="AZ84:AZ86" si="61">IF(AX84&gt;96%,"Fuerte",IF(AX84&lt;50%,"Débil","Moderada"))</f>
        <v>Fuerte</v>
      </c>
      <c r="BA84" s="233"/>
      <c r="BB84" s="234" t="s">
        <v>307</v>
      </c>
      <c r="BC84" s="234"/>
      <c r="BD84" s="234" t="s">
        <v>308</v>
      </c>
      <c r="BE84" s="234"/>
      <c r="BF84" s="233" t="s">
        <v>70</v>
      </c>
      <c r="BG84" s="233"/>
      <c r="BH84" s="233" t="s">
        <v>70</v>
      </c>
      <c r="BI84" s="233"/>
      <c r="BJ84" s="233"/>
      <c r="BK84" s="233"/>
      <c r="BL84" s="233">
        <v>1</v>
      </c>
      <c r="BM84" s="233"/>
      <c r="BN84" s="546"/>
      <c r="BO84" s="547"/>
    </row>
    <row r="85" spans="9:67" ht="141" customHeight="1" x14ac:dyDescent="0.25">
      <c r="I85" s="544">
        <v>28</v>
      </c>
      <c r="J85" s="549"/>
      <c r="K85" s="549"/>
      <c r="L85" s="545"/>
      <c r="M85" s="541" t="s">
        <v>523</v>
      </c>
      <c r="N85" s="542"/>
      <c r="O85" s="542"/>
      <c r="P85" s="543"/>
      <c r="Q85" s="536" t="s">
        <v>204</v>
      </c>
      <c r="R85" s="538"/>
      <c r="S85" s="536">
        <v>15</v>
      </c>
      <c r="T85" s="537"/>
      <c r="U85" s="538"/>
      <c r="V85" s="536">
        <v>15</v>
      </c>
      <c r="W85" s="537"/>
      <c r="X85" s="538"/>
      <c r="Y85" s="536">
        <v>15</v>
      </c>
      <c r="Z85" s="537"/>
      <c r="AA85" s="538"/>
      <c r="AB85" s="536">
        <v>15</v>
      </c>
      <c r="AC85" s="537"/>
      <c r="AD85" s="538"/>
      <c r="AE85" s="536">
        <v>15</v>
      </c>
      <c r="AF85" s="537"/>
      <c r="AG85" s="538"/>
      <c r="AH85" s="536">
        <v>15</v>
      </c>
      <c r="AI85" s="537"/>
      <c r="AJ85" s="538"/>
      <c r="AK85" s="536">
        <v>10</v>
      </c>
      <c r="AL85" s="537"/>
      <c r="AM85" s="538"/>
      <c r="AN85" s="233" t="s">
        <v>201</v>
      </c>
      <c r="AO85" s="233"/>
      <c r="AP85" s="233"/>
      <c r="AR85" s="233">
        <f t="shared" si="57"/>
        <v>90</v>
      </c>
      <c r="AS85" s="233"/>
      <c r="AT85" s="539">
        <f t="shared" si="58"/>
        <v>1</v>
      </c>
      <c r="AU85" s="539"/>
      <c r="AV85" s="233" t="str">
        <f t="shared" si="59"/>
        <v>FUERTE</v>
      </c>
      <c r="AW85" s="233"/>
      <c r="AX85" s="539">
        <f t="shared" si="60"/>
        <v>1</v>
      </c>
      <c r="AY85" s="539"/>
      <c r="AZ85" s="233" t="str">
        <f t="shared" si="61"/>
        <v>Fuerte</v>
      </c>
      <c r="BA85" s="233"/>
      <c r="BB85" s="234" t="s">
        <v>307</v>
      </c>
      <c r="BC85" s="234"/>
      <c r="BD85" s="234" t="s">
        <v>308</v>
      </c>
      <c r="BE85" s="234"/>
      <c r="BF85" s="233" t="s">
        <v>70</v>
      </c>
      <c r="BG85" s="233"/>
      <c r="BH85" s="233" t="s">
        <v>70</v>
      </c>
      <c r="BI85" s="233"/>
      <c r="BJ85" s="233"/>
      <c r="BK85" s="233"/>
      <c r="BL85" s="233">
        <v>1</v>
      </c>
      <c r="BM85" s="233"/>
      <c r="BN85" s="544">
        <v>2</v>
      </c>
      <c r="BO85" s="545"/>
    </row>
    <row r="86" spans="9:67" ht="219" customHeight="1" x14ac:dyDescent="0.25">
      <c r="I86" s="546"/>
      <c r="J86" s="550"/>
      <c r="K86" s="550"/>
      <c r="L86" s="547"/>
      <c r="M86" s="541" t="s">
        <v>518</v>
      </c>
      <c r="N86" s="542"/>
      <c r="O86" s="542"/>
      <c r="P86" s="543"/>
      <c r="Q86" s="536" t="s">
        <v>204</v>
      </c>
      <c r="R86" s="538"/>
      <c r="S86" s="536">
        <v>15</v>
      </c>
      <c r="T86" s="537"/>
      <c r="U86" s="538"/>
      <c r="V86" s="536">
        <v>15</v>
      </c>
      <c r="W86" s="537"/>
      <c r="X86" s="538"/>
      <c r="Y86" s="536">
        <v>15</v>
      </c>
      <c r="Z86" s="537"/>
      <c r="AA86" s="538"/>
      <c r="AB86" s="536">
        <v>15</v>
      </c>
      <c r="AC86" s="537"/>
      <c r="AD86" s="538"/>
      <c r="AE86" s="536">
        <v>15</v>
      </c>
      <c r="AF86" s="537"/>
      <c r="AG86" s="538"/>
      <c r="AH86" s="536">
        <v>15</v>
      </c>
      <c r="AI86" s="537"/>
      <c r="AJ86" s="538"/>
      <c r="AK86" s="536">
        <v>10</v>
      </c>
      <c r="AL86" s="537"/>
      <c r="AM86" s="538"/>
      <c r="AN86" s="233" t="s">
        <v>201</v>
      </c>
      <c r="AO86" s="233"/>
      <c r="AP86" s="233"/>
      <c r="AR86" s="233">
        <f t="shared" si="57"/>
        <v>90</v>
      </c>
      <c r="AS86" s="233"/>
      <c r="AT86" s="539">
        <f t="shared" si="58"/>
        <v>1</v>
      </c>
      <c r="AU86" s="539"/>
      <c r="AV86" s="233" t="str">
        <f t="shared" si="59"/>
        <v>FUERTE</v>
      </c>
      <c r="AW86" s="233"/>
      <c r="AX86" s="539">
        <f t="shared" si="60"/>
        <v>1</v>
      </c>
      <c r="AY86" s="539"/>
      <c r="AZ86" s="233" t="str">
        <f t="shared" si="61"/>
        <v>Fuerte</v>
      </c>
      <c r="BA86" s="233"/>
      <c r="BB86" s="234" t="s">
        <v>307</v>
      </c>
      <c r="BC86" s="234"/>
      <c r="BD86" s="234" t="s">
        <v>308</v>
      </c>
      <c r="BE86" s="234"/>
      <c r="BF86" s="233" t="s">
        <v>70</v>
      </c>
      <c r="BG86" s="233"/>
      <c r="BH86" s="233" t="s">
        <v>70</v>
      </c>
      <c r="BI86" s="233"/>
      <c r="BJ86" s="233"/>
      <c r="BK86" s="233"/>
      <c r="BL86" s="233">
        <v>1</v>
      </c>
      <c r="BM86" s="233"/>
      <c r="BN86" s="546"/>
      <c r="BO86" s="547"/>
    </row>
    <row r="87" spans="9:67" ht="214.5" customHeight="1" x14ac:dyDescent="0.25">
      <c r="I87" s="544">
        <v>29</v>
      </c>
      <c r="J87" s="549"/>
      <c r="K87" s="549"/>
      <c r="L87" s="545"/>
      <c r="M87" s="541" t="s">
        <v>539</v>
      </c>
      <c r="N87" s="542"/>
      <c r="O87" s="542"/>
      <c r="P87" s="543"/>
      <c r="Q87" s="536" t="s">
        <v>256</v>
      </c>
      <c r="R87" s="538"/>
      <c r="S87" s="536">
        <v>15</v>
      </c>
      <c r="T87" s="537"/>
      <c r="U87" s="538"/>
      <c r="V87" s="536">
        <v>15</v>
      </c>
      <c r="W87" s="537"/>
      <c r="X87" s="538"/>
      <c r="Y87" s="536">
        <v>15</v>
      </c>
      <c r="Z87" s="537"/>
      <c r="AA87" s="538"/>
      <c r="AB87" s="536">
        <v>15</v>
      </c>
      <c r="AC87" s="537"/>
      <c r="AD87" s="538"/>
      <c r="AE87" s="536">
        <v>15</v>
      </c>
      <c r="AF87" s="537"/>
      <c r="AG87" s="538"/>
      <c r="AH87" s="536">
        <v>15</v>
      </c>
      <c r="AI87" s="537"/>
      <c r="AJ87" s="538"/>
      <c r="AK87" s="536">
        <v>10</v>
      </c>
      <c r="AL87" s="537"/>
      <c r="AM87" s="538"/>
      <c r="AN87" s="233" t="s">
        <v>201</v>
      </c>
      <c r="AO87" s="233"/>
      <c r="AP87" s="233"/>
      <c r="AR87" s="233">
        <f t="shared" ref="AR87" si="62">SUM(S87:AJ87)</f>
        <v>90</v>
      </c>
      <c r="AS87" s="233"/>
      <c r="AT87" s="539">
        <f t="shared" ref="AT87" si="63">(AR87*1)/90</f>
        <v>1</v>
      </c>
      <c r="AU87" s="539"/>
      <c r="AV87" s="233" t="str">
        <f t="shared" ref="AV87" si="64">IF(AT87&gt;=96%,"FUERTE",(IF(AT87&lt;=85%,"DEBIL","MODERADO")))</f>
        <v>FUERTE</v>
      </c>
      <c r="AW87" s="233"/>
      <c r="AX87" s="539">
        <f t="shared" ref="AX87" si="65">ROUNDUP(AVERAGEIF(AT81:AU87,"&gt;0"),1)</f>
        <v>1</v>
      </c>
      <c r="AY87" s="539"/>
      <c r="AZ87" s="233" t="str">
        <f t="shared" ref="AZ87" si="66">IF(AX87&gt;96%,"Fuerte",IF(AX87&lt;50%,"Débil","Moderada"))</f>
        <v>Fuerte</v>
      </c>
      <c r="BA87" s="233"/>
      <c r="BB87" s="234" t="s">
        <v>307</v>
      </c>
      <c r="BC87" s="234"/>
      <c r="BD87" s="234" t="s">
        <v>308</v>
      </c>
      <c r="BE87" s="234"/>
      <c r="BF87" s="233" t="s">
        <v>70</v>
      </c>
      <c r="BG87" s="233"/>
      <c r="BH87" s="233" t="s">
        <v>70</v>
      </c>
      <c r="BI87" s="233"/>
      <c r="BJ87" s="233"/>
      <c r="BK87" s="233"/>
      <c r="BL87" s="233">
        <v>1</v>
      </c>
      <c r="BM87" s="233"/>
      <c r="BN87" s="544">
        <v>4</v>
      </c>
      <c r="BO87" s="545"/>
    </row>
    <row r="88" spans="9:67" ht="132.75" customHeight="1" x14ac:dyDescent="0.25">
      <c r="I88" s="560"/>
      <c r="J88" s="561"/>
      <c r="K88" s="561"/>
      <c r="L88" s="562"/>
      <c r="M88" s="541" t="s">
        <v>535</v>
      </c>
      <c r="N88" s="542"/>
      <c r="O88" s="542"/>
      <c r="P88" s="543"/>
      <c r="Q88" s="536" t="s">
        <v>256</v>
      </c>
      <c r="R88" s="538"/>
      <c r="S88" s="536">
        <v>15</v>
      </c>
      <c r="T88" s="537"/>
      <c r="U88" s="538"/>
      <c r="V88" s="536">
        <v>15</v>
      </c>
      <c r="W88" s="537"/>
      <c r="X88" s="538"/>
      <c r="Y88" s="536">
        <v>15</v>
      </c>
      <c r="Z88" s="537"/>
      <c r="AA88" s="538"/>
      <c r="AB88" s="536">
        <v>15</v>
      </c>
      <c r="AC88" s="537"/>
      <c r="AD88" s="538"/>
      <c r="AE88" s="536">
        <v>15</v>
      </c>
      <c r="AF88" s="537"/>
      <c r="AG88" s="538"/>
      <c r="AH88" s="536">
        <v>15</v>
      </c>
      <c r="AI88" s="537"/>
      <c r="AJ88" s="538"/>
      <c r="AK88" s="536">
        <v>10</v>
      </c>
      <c r="AL88" s="537"/>
      <c r="AM88" s="538"/>
      <c r="AN88" s="233" t="s">
        <v>201</v>
      </c>
      <c r="AO88" s="233"/>
      <c r="AP88" s="233"/>
      <c r="AR88" s="233">
        <f t="shared" ref="AR88:AR91" si="67">SUM(S88:AJ88)</f>
        <v>90</v>
      </c>
      <c r="AS88" s="233"/>
      <c r="AT88" s="539">
        <f t="shared" ref="AT88:AT91" si="68">(AR88*1)/90</f>
        <v>1</v>
      </c>
      <c r="AU88" s="539"/>
      <c r="AV88" s="233" t="str">
        <f t="shared" ref="AV88:AV91" si="69">IF(AT88&gt;=96%,"FUERTE",(IF(AT88&lt;=85%,"DEBIL","MODERADO")))</f>
        <v>FUERTE</v>
      </c>
      <c r="AW88" s="233"/>
      <c r="AX88" s="539">
        <f t="shared" ref="AX88:AX91" si="70">ROUNDUP(AVERAGEIF(AT82:AU88,"&gt;0"),1)</f>
        <v>1</v>
      </c>
      <c r="AY88" s="539"/>
      <c r="AZ88" s="233" t="str">
        <f t="shared" ref="AZ88:AZ91" si="71">IF(AX88&gt;96%,"Fuerte",IF(AX88&lt;50%,"Débil","Moderada"))</f>
        <v>Fuerte</v>
      </c>
      <c r="BA88" s="233"/>
      <c r="BB88" s="234" t="s">
        <v>307</v>
      </c>
      <c r="BC88" s="234"/>
      <c r="BD88" s="234" t="s">
        <v>308</v>
      </c>
      <c r="BE88" s="234"/>
      <c r="BF88" s="233" t="s">
        <v>70</v>
      </c>
      <c r="BG88" s="233"/>
      <c r="BH88" s="233" t="s">
        <v>70</v>
      </c>
      <c r="BI88" s="233"/>
      <c r="BJ88" s="233"/>
      <c r="BK88" s="233"/>
      <c r="BL88" s="233">
        <v>1</v>
      </c>
      <c r="BM88" s="233"/>
      <c r="BN88" s="560"/>
      <c r="BO88" s="562"/>
    </row>
    <row r="89" spans="9:67" ht="124.5" customHeight="1" x14ac:dyDescent="0.25">
      <c r="I89" s="560"/>
      <c r="J89" s="561"/>
      <c r="K89" s="561"/>
      <c r="L89" s="562"/>
      <c r="M89" s="541" t="s">
        <v>536</v>
      </c>
      <c r="N89" s="542"/>
      <c r="O89" s="542"/>
      <c r="P89" s="543"/>
      <c r="Q89" s="536" t="s">
        <v>204</v>
      </c>
      <c r="R89" s="538"/>
      <c r="S89" s="536">
        <v>15</v>
      </c>
      <c r="T89" s="537"/>
      <c r="U89" s="538"/>
      <c r="V89" s="536">
        <v>15</v>
      </c>
      <c r="W89" s="537"/>
      <c r="X89" s="538"/>
      <c r="Y89" s="536">
        <v>15</v>
      </c>
      <c r="Z89" s="537"/>
      <c r="AA89" s="538"/>
      <c r="AB89" s="536">
        <v>15</v>
      </c>
      <c r="AC89" s="537"/>
      <c r="AD89" s="538"/>
      <c r="AE89" s="536">
        <v>15</v>
      </c>
      <c r="AF89" s="537"/>
      <c r="AG89" s="538"/>
      <c r="AH89" s="536">
        <v>15</v>
      </c>
      <c r="AI89" s="537"/>
      <c r="AJ89" s="538"/>
      <c r="AK89" s="536">
        <v>10</v>
      </c>
      <c r="AL89" s="537"/>
      <c r="AM89" s="538"/>
      <c r="AN89" s="233" t="s">
        <v>201</v>
      </c>
      <c r="AO89" s="233"/>
      <c r="AP89" s="233"/>
      <c r="AR89" s="233">
        <f t="shared" si="67"/>
        <v>90</v>
      </c>
      <c r="AS89" s="233"/>
      <c r="AT89" s="539">
        <f t="shared" si="68"/>
        <v>1</v>
      </c>
      <c r="AU89" s="539"/>
      <c r="AV89" s="233" t="str">
        <f t="shared" si="69"/>
        <v>FUERTE</v>
      </c>
      <c r="AW89" s="233"/>
      <c r="AX89" s="539">
        <f t="shared" si="70"/>
        <v>1</v>
      </c>
      <c r="AY89" s="539"/>
      <c r="AZ89" s="233" t="str">
        <f t="shared" si="71"/>
        <v>Fuerte</v>
      </c>
      <c r="BA89" s="233"/>
      <c r="BB89" s="234" t="s">
        <v>307</v>
      </c>
      <c r="BC89" s="234"/>
      <c r="BD89" s="234" t="s">
        <v>308</v>
      </c>
      <c r="BE89" s="234"/>
      <c r="BF89" s="233" t="s">
        <v>70</v>
      </c>
      <c r="BG89" s="233"/>
      <c r="BH89" s="233" t="s">
        <v>70</v>
      </c>
      <c r="BI89" s="233"/>
      <c r="BJ89" s="233"/>
      <c r="BK89" s="233"/>
      <c r="BL89" s="233">
        <v>1</v>
      </c>
      <c r="BM89" s="233"/>
      <c r="BN89" s="560"/>
      <c r="BO89" s="562"/>
    </row>
    <row r="90" spans="9:67" ht="141.75" customHeight="1" x14ac:dyDescent="0.25">
      <c r="I90" s="560"/>
      <c r="J90" s="561"/>
      <c r="K90" s="561"/>
      <c r="L90" s="562"/>
      <c r="M90" s="541" t="s">
        <v>537</v>
      </c>
      <c r="N90" s="542"/>
      <c r="O90" s="542"/>
      <c r="P90" s="543"/>
      <c r="Q90" s="536" t="s">
        <v>256</v>
      </c>
      <c r="R90" s="538"/>
      <c r="S90" s="536">
        <v>15</v>
      </c>
      <c r="T90" s="537"/>
      <c r="U90" s="538"/>
      <c r="V90" s="536">
        <v>15</v>
      </c>
      <c r="W90" s="537"/>
      <c r="X90" s="538"/>
      <c r="Y90" s="536">
        <v>15</v>
      </c>
      <c r="Z90" s="537"/>
      <c r="AA90" s="538"/>
      <c r="AB90" s="536">
        <v>15</v>
      </c>
      <c r="AC90" s="537"/>
      <c r="AD90" s="538"/>
      <c r="AE90" s="536">
        <v>15</v>
      </c>
      <c r="AF90" s="537"/>
      <c r="AG90" s="538"/>
      <c r="AH90" s="536">
        <v>15</v>
      </c>
      <c r="AI90" s="537"/>
      <c r="AJ90" s="538"/>
      <c r="AK90" s="536">
        <v>10</v>
      </c>
      <c r="AL90" s="537"/>
      <c r="AM90" s="538"/>
      <c r="AN90" s="233" t="s">
        <v>201</v>
      </c>
      <c r="AO90" s="233"/>
      <c r="AP90" s="233"/>
      <c r="AR90" s="233">
        <f t="shared" si="67"/>
        <v>90</v>
      </c>
      <c r="AS90" s="233"/>
      <c r="AT90" s="539">
        <f t="shared" si="68"/>
        <v>1</v>
      </c>
      <c r="AU90" s="539"/>
      <c r="AV90" s="233" t="str">
        <f t="shared" si="69"/>
        <v>FUERTE</v>
      </c>
      <c r="AW90" s="233"/>
      <c r="AX90" s="539">
        <f t="shared" si="70"/>
        <v>1</v>
      </c>
      <c r="AY90" s="539"/>
      <c r="AZ90" s="233" t="str">
        <f t="shared" si="71"/>
        <v>Fuerte</v>
      </c>
      <c r="BA90" s="233"/>
      <c r="BB90" s="234" t="s">
        <v>307</v>
      </c>
      <c r="BC90" s="234"/>
      <c r="BD90" s="234" t="s">
        <v>308</v>
      </c>
      <c r="BE90" s="234"/>
      <c r="BF90" s="233" t="s">
        <v>70</v>
      </c>
      <c r="BG90" s="233"/>
      <c r="BH90" s="233" t="s">
        <v>70</v>
      </c>
      <c r="BI90" s="233"/>
      <c r="BJ90" s="233"/>
      <c r="BK90" s="233"/>
      <c r="BL90" s="233">
        <v>1</v>
      </c>
      <c r="BM90" s="233"/>
      <c r="BN90" s="560"/>
      <c r="BO90" s="562"/>
    </row>
    <row r="91" spans="9:67" ht="154.5" customHeight="1" x14ac:dyDescent="0.25">
      <c r="I91" s="546"/>
      <c r="J91" s="550"/>
      <c r="K91" s="550"/>
      <c r="L91" s="547"/>
      <c r="M91" s="541" t="s">
        <v>538</v>
      </c>
      <c r="N91" s="542"/>
      <c r="O91" s="542"/>
      <c r="P91" s="543"/>
      <c r="Q91" s="536" t="s">
        <v>256</v>
      </c>
      <c r="R91" s="538"/>
      <c r="S91" s="536">
        <v>15</v>
      </c>
      <c r="T91" s="537"/>
      <c r="U91" s="538"/>
      <c r="V91" s="536">
        <v>15</v>
      </c>
      <c r="W91" s="537"/>
      <c r="X91" s="538"/>
      <c r="Y91" s="536">
        <v>15</v>
      </c>
      <c r="Z91" s="537"/>
      <c r="AA91" s="538"/>
      <c r="AB91" s="536">
        <v>15</v>
      </c>
      <c r="AC91" s="537"/>
      <c r="AD91" s="538"/>
      <c r="AE91" s="536">
        <v>15</v>
      </c>
      <c r="AF91" s="537"/>
      <c r="AG91" s="538"/>
      <c r="AH91" s="536">
        <v>15</v>
      </c>
      <c r="AI91" s="537"/>
      <c r="AJ91" s="538"/>
      <c r="AK91" s="536">
        <v>10</v>
      </c>
      <c r="AL91" s="537"/>
      <c r="AM91" s="538"/>
      <c r="AN91" s="233" t="s">
        <v>201</v>
      </c>
      <c r="AO91" s="233"/>
      <c r="AP91" s="233"/>
      <c r="AR91" s="233">
        <f t="shared" si="67"/>
        <v>90</v>
      </c>
      <c r="AS91" s="233"/>
      <c r="AT91" s="539">
        <f t="shared" si="68"/>
        <v>1</v>
      </c>
      <c r="AU91" s="539"/>
      <c r="AV91" s="233" t="str">
        <f t="shared" si="69"/>
        <v>FUERTE</v>
      </c>
      <c r="AW91" s="233"/>
      <c r="AX91" s="539">
        <f t="shared" si="70"/>
        <v>1</v>
      </c>
      <c r="AY91" s="539"/>
      <c r="AZ91" s="233" t="str">
        <f t="shared" si="71"/>
        <v>Fuerte</v>
      </c>
      <c r="BA91" s="233"/>
      <c r="BB91" s="234" t="s">
        <v>307</v>
      </c>
      <c r="BC91" s="234"/>
      <c r="BD91" s="234" t="s">
        <v>308</v>
      </c>
      <c r="BE91" s="234"/>
      <c r="BF91" s="233" t="s">
        <v>70</v>
      </c>
      <c r="BG91" s="233"/>
      <c r="BH91" s="233" t="s">
        <v>70</v>
      </c>
      <c r="BI91" s="233"/>
      <c r="BJ91" s="233"/>
      <c r="BK91" s="233"/>
      <c r="BL91" s="233">
        <v>1</v>
      </c>
      <c r="BM91" s="233"/>
      <c r="BN91" s="546"/>
      <c r="BO91" s="547"/>
    </row>
  </sheetData>
  <mergeCells count="1272">
    <mergeCell ref="BL90:BM90"/>
    <mergeCell ref="M91:P91"/>
    <mergeCell ref="Q91:R91"/>
    <mergeCell ref="S91:U91"/>
    <mergeCell ref="V91:X91"/>
    <mergeCell ref="Y91:AA91"/>
    <mergeCell ref="AB91:AD91"/>
    <mergeCell ref="AE91:AG91"/>
    <mergeCell ref="AH91:AJ91"/>
    <mergeCell ref="AK91:AM91"/>
    <mergeCell ref="AN91:AP91"/>
    <mergeCell ref="AR91:AS91"/>
    <mergeCell ref="AT91:AU91"/>
    <mergeCell ref="AV91:AW91"/>
    <mergeCell ref="AX91:AY91"/>
    <mergeCell ref="AZ91:BA91"/>
    <mergeCell ref="BB91:BC91"/>
    <mergeCell ref="BD91:BE91"/>
    <mergeCell ref="BF91:BG91"/>
    <mergeCell ref="BH91:BK91"/>
    <mergeCell ref="BL91:BM91"/>
    <mergeCell ref="S90:U90"/>
    <mergeCell ref="V90:X90"/>
    <mergeCell ref="Y90:AA90"/>
    <mergeCell ref="AB90:AD90"/>
    <mergeCell ref="AE90:AG90"/>
    <mergeCell ref="AH90:AJ90"/>
    <mergeCell ref="AK90:AM90"/>
    <mergeCell ref="AN90:AP90"/>
    <mergeCell ref="AR90:AS90"/>
    <mergeCell ref="AT90:AU90"/>
    <mergeCell ref="AV90:AW90"/>
    <mergeCell ref="BB90:BC90"/>
    <mergeCell ref="BD88:BE88"/>
    <mergeCell ref="BF88:BG88"/>
    <mergeCell ref="BH88:BK88"/>
    <mergeCell ref="S89:U89"/>
    <mergeCell ref="V89:X89"/>
    <mergeCell ref="Y89:AA89"/>
    <mergeCell ref="AB89:AD89"/>
    <mergeCell ref="AE89:AG89"/>
    <mergeCell ref="AH89:AJ89"/>
    <mergeCell ref="AK89:AM89"/>
    <mergeCell ref="AN89:AP89"/>
    <mergeCell ref="BD90:BE90"/>
    <mergeCell ref="BF90:BG90"/>
    <mergeCell ref="BH90:BK90"/>
    <mergeCell ref="AR89:AS89"/>
    <mergeCell ref="AT89:AU89"/>
    <mergeCell ref="AV89:AW89"/>
    <mergeCell ref="AX89:AY89"/>
    <mergeCell ref="AZ89:BA89"/>
    <mergeCell ref="BB89:BC89"/>
    <mergeCell ref="BD89:BE89"/>
    <mergeCell ref="BF89:BG89"/>
    <mergeCell ref="BH89:BK89"/>
    <mergeCell ref="I85:L86"/>
    <mergeCell ref="BN85:BO86"/>
    <mergeCell ref="M86:P86"/>
    <mergeCell ref="Q86:R86"/>
    <mergeCell ref="S86:U86"/>
    <mergeCell ref="V86:X86"/>
    <mergeCell ref="I87:L91"/>
    <mergeCell ref="BN87:BO91"/>
    <mergeCell ref="M90:P90"/>
    <mergeCell ref="Q90:R90"/>
    <mergeCell ref="BL89:BM89"/>
    <mergeCell ref="M88:P88"/>
    <mergeCell ref="Q88:R88"/>
    <mergeCell ref="S88:U88"/>
    <mergeCell ref="V88:X88"/>
    <mergeCell ref="Y88:AA88"/>
    <mergeCell ref="AB88:AD88"/>
    <mergeCell ref="AE88:AG88"/>
    <mergeCell ref="AH88:AJ88"/>
    <mergeCell ref="AK88:AM88"/>
    <mergeCell ref="AN88:AP88"/>
    <mergeCell ref="AR88:AS88"/>
    <mergeCell ref="AT88:AU88"/>
    <mergeCell ref="AV88:AW88"/>
    <mergeCell ref="AX88:AY88"/>
    <mergeCell ref="AZ88:BA88"/>
    <mergeCell ref="BB88:BC88"/>
    <mergeCell ref="BL88:BM88"/>
    <mergeCell ref="M89:P89"/>
    <mergeCell ref="Q89:R89"/>
    <mergeCell ref="AX90:AY90"/>
    <mergeCell ref="AZ90:BA90"/>
    <mergeCell ref="BN83:BO84"/>
    <mergeCell ref="M87:P87"/>
    <mergeCell ref="Q87:R87"/>
    <mergeCell ref="S87:U87"/>
    <mergeCell ref="V87:X87"/>
    <mergeCell ref="Y87:AA87"/>
    <mergeCell ref="AB87:AD87"/>
    <mergeCell ref="AE87:AG87"/>
    <mergeCell ref="AH87:AJ87"/>
    <mergeCell ref="AK87:AM87"/>
    <mergeCell ref="AN87:AP87"/>
    <mergeCell ref="AR87:AS87"/>
    <mergeCell ref="AT87:AU87"/>
    <mergeCell ref="AV87:AW87"/>
    <mergeCell ref="AX87:AY87"/>
    <mergeCell ref="AZ87:BA87"/>
    <mergeCell ref="BB87:BC87"/>
    <mergeCell ref="BD87:BE87"/>
    <mergeCell ref="BF87:BG87"/>
    <mergeCell ref="BH87:BK87"/>
    <mergeCell ref="BL87:BM87"/>
    <mergeCell ref="Y86:AA86"/>
    <mergeCell ref="AB86:AD86"/>
    <mergeCell ref="AE86:AG86"/>
    <mergeCell ref="AH86:AJ86"/>
    <mergeCell ref="AK86:AM86"/>
    <mergeCell ref="AN86:AP86"/>
    <mergeCell ref="AR86:AS86"/>
    <mergeCell ref="AT86:AU86"/>
    <mergeCell ref="AV86:AW86"/>
    <mergeCell ref="AX86:AY86"/>
    <mergeCell ref="AZ86:BA86"/>
    <mergeCell ref="BB86:BC86"/>
    <mergeCell ref="BB84:BC84"/>
    <mergeCell ref="BD84:BE84"/>
    <mergeCell ref="BF84:BG84"/>
    <mergeCell ref="BH84:BK84"/>
    <mergeCell ref="BL84:BM84"/>
    <mergeCell ref="BF85:BG85"/>
    <mergeCell ref="BH85:BK85"/>
    <mergeCell ref="BL85:BM85"/>
    <mergeCell ref="BD86:BE86"/>
    <mergeCell ref="BF86:BG86"/>
    <mergeCell ref="BH86:BK86"/>
    <mergeCell ref="BL86:BM86"/>
    <mergeCell ref="M85:P85"/>
    <mergeCell ref="Q85:R85"/>
    <mergeCell ref="S85:U85"/>
    <mergeCell ref="V85:X85"/>
    <mergeCell ref="Y85:AA85"/>
    <mergeCell ref="AB85:AD85"/>
    <mergeCell ref="AE85:AG85"/>
    <mergeCell ref="AH85:AJ85"/>
    <mergeCell ref="AK85:AM85"/>
    <mergeCell ref="AN85:AP85"/>
    <mergeCell ref="AR85:AS85"/>
    <mergeCell ref="AT85:AU85"/>
    <mergeCell ref="AV85:AW85"/>
    <mergeCell ref="AX85:AY85"/>
    <mergeCell ref="AZ85:BA85"/>
    <mergeCell ref="BB85:BC85"/>
    <mergeCell ref="BD85:BE85"/>
    <mergeCell ref="BO76:BO77"/>
    <mergeCell ref="BL79:BM82"/>
    <mergeCell ref="BO79:BO82"/>
    <mergeCell ref="AN83:AP83"/>
    <mergeCell ref="AR83:AS83"/>
    <mergeCell ref="AT83:AU83"/>
    <mergeCell ref="AV83:AW83"/>
    <mergeCell ref="AX83:AY83"/>
    <mergeCell ref="AZ83:BA83"/>
    <mergeCell ref="BB83:BC83"/>
    <mergeCell ref="BD83:BE83"/>
    <mergeCell ref="BH83:BK83"/>
    <mergeCell ref="BL83:BM83"/>
    <mergeCell ref="M84:P84"/>
    <mergeCell ref="Q84:R84"/>
    <mergeCell ref="S84:U84"/>
    <mergeCell ref="V84:X84"/>
    <mergeCell ref="Y84:AA84"/>
    <mergeCell ref="AB84:AD84"/>
    <mergeCell ref="AE84:AG84"/>
    <mergeCell ref="AH84:AJ84"/>
    <mergeCell ref="AK84:AM84"/>
    <mergeCell ref="AN84:AP84"/>
    <mergeCell ref="AR84:AS84"/>
    <mergeCell ref="AT84:AU84"/>
    <mergeCell ref="AV84:AW84"/>
    <mergeCell ref="AX84:AY84"/>
    <mergeCell ref="AZ84:BA84"/>
    <mergeCell ref="BD79:BE79"/>
    <mergeCell ref="BD80:BE80"/>
    <mergeCell ref="BD81:BE81"/>
    <mergeCell ref="BD82:BE82"/>
    <mergeCell ref="BF79:BG79"/>
    <mergeCell ref="BF80:BG80"/>
    <mergeCell ref="BF81:BG81"/>
    <mergeCell ref="BF82:BG82"/>
    <mergeCell ref="BF83:BG83"/>
    <mergeCell ref="BH79:BK79"/>
    <mergeCell ref="BH80:BK80"/>
    <mergeCell ref="BH81:BK81"/>
    <mergeCell ref="BH82:BK82"/>
    <mergeCell ref="AT79:AU79"/>
    <mergeCell ref="AT80:AU80"/>
    <mergeCell ref="AT81:AU81"/>
    <mergeCell ref="AT82:AU82"/>
    <mergeCell ref="AV79:AW79"/>
    <mergeCell ref="AV80:AW80"/>
    <mergeCell ref="AV81:AW81"/>
    <mergeCell ref="AV82:AW82"/>
    <mergeCell ref="AX79:AY79"/>
    <mergeCell ref="AX80:AY80"/>
    <mergeCell ref="AX81:AY81"/>
    <mergeCell ref="AX82:AY82"/>
    <mergeCell ref="AZ79:BA79"/>
    <mergeCell ref="AZ80:BA80"/>
    <mergeCell ref="AZ81:BA81"/>
    <mergeCell ref="AZ82:BA82"/>
    <mergeCell ref="BB79:BC79"/>
    <mergeCell ref="BB80:BC80"/>
    <mergeCell ref="BB81:BC81"/>
    <mergeCell ref="BB82:BC82"/>
    <mergeCell ref="AR79:AS79"/>
    <mergeCell ref="AR80:AS80"/>
    <mergeCell ref="AR81:AS81"/>
    <mergeCell ref="AR82:AS82"/>
    <mergeCell ref="M81:P81"/>
    <mergeCell ref="Q81:R81"/>
    <mergeCell ref="S81:U81"/>
    <mergeCell ref="V81:X81"/>
    <mergeCell ref="Y81:AA81"/>
    <mergeCell ref="AB81:AD81"/>
    <mergeCell ref="AE81:AG81"/>
    <mergeCell ref="AH81:AJ81"/>
    <mergeCell ref="AK81:AM81"/>
    <mergeCell ref="M82:P82"/>
    <mergeCell ref="Q82:R82"/>
    <mergeCell ref="S82:U82"/>
    <mergeCell ref="V82:X82"/>
    <mergeCell ref="Y82:AA82"/>
    <mergeCell ref="M76:P76"/>
    <mergeCell ref="Q76:R76"/>
    <mergeCell ref="S76:U76"/>
    <mergeCell ref="M83:P83"/>
    <mergeCell ref="Q83:R83"/>
    <mergeCell ref="S83:U83"/>
    <mergeCell ref="V83:X83"/>
    <mergeCell ref="Y83:AA83"/>
    <mergeCell ref="AB83:AD83"/>
    <mergeCell ref="AE83:AG83"/>
    <mergeCell ref="AH83:AJ83"/>
    <mergeCell ref="AK83:AM83"/>
    <mergeCell ref="I79:L82"/>
    <mergeCell ref="AN79:AP79"/>
    <mergeCell ref="AN80:AP80"/>
    <mergeCell ref="AN81:AP81"/>
    <mergeCell ref="AN82:AP82"/>
    <mergeCell ref="I83:L84"/>
    <mergeCell ref="Q38:R38"/>
    <mergeCell ref="S38:U38"/>
    <mergeCell ref="V38:X38"/>
    <mergeCell ref="Y38:AA38"/>
    <mergeCell ref="AB82:AD82"/>
    <mergeCell ref="AE82:AG82"/>
    <mergeCell ref="AH82:AJ82"/>
    <mergeCell ref="AK82:AM82"/>
    <mergeCell ref="I76:L77"/>
    <mergeCell ref="M79:P79"/>
    <mergeCell ref="Q79:R79"/>
    <mergeCell ref="S79:U79"/>
    <mergeCell ref="V79:X79"/>
    <mergeCell ref="Y79:AA79"/>
    <mergeCell ref="AB79:AD79"/>
    <mergeCell ref="AE79:AG79"/>
    <mergeCell ref="AH79:AJ79"/>
    <mergeCell ref="AK79:AM79"/>
    <mergeCell ref="M80:P80"/>
    <mergeCell ref="Q80:R80"/>
    <mergeCell ref="S80:U80"/>
    <mergeCell ref="V80:X80"/>
    <mergeCell ref="Y80:AA80"/>
    <mergeCell ref="AB80:AD80"/>
    <mergeCell ref="AE80:AG80"/>
    <mergeCell ref="AH80:AJ80"/>
    <mergeCell ref="AK80:AM80"/>
    <mergeCell ref="V76:X76"/>
    <mergeCell ref="Y76:AA76"/>
    <mergeCell ref="AB76:AD76"/>
    <mergeCell ref="AE76:AG76"/>
    <mergeCell ref="AH76:AJ76"/>
    <mergeCell ref="I27:K27"/>
    <mergeCell ref="M27:P27"/>
    <mergeCell ref="Q27:R27"/>
    <mergeCell ref="S30:U30"/>
    <mergeCell ref="AK30:AM30"/>
    <mergeCell ref="M31:P31"/>
    <mergeCell ref="I30:L30"/>
    <mergeCell ref="I31:L31"/>
    <mergeCell ref="M30:P30"/>
    <mergeCell ref="Q30:R30"/>
    <mergeCell ref="Y32:AA32"/>
    <mergeCell ref="AB32:AD32"/>
    <mergeCell ref="AE32:AG32"/>
    <mergeCell ref="AH32:AJ32"/>
    <mergeCell ref="I32:L32"/>
    <mergeCell ref="Q31:R31"/>
    <mergeCell ref="M32:P32"/>
    <mergeCell ref="Q32:R32"/>
    <mergeCell ref="S32:U32"/>
    <mergeCell ref="V32:X32"/>
    <mergeCell ref="I39:L39"/>
    <mergeCell ref="I42:L42"/>
    <mergeCell ref="I33:L34"/>
    <mergeCell ref="V34:X34"/>
    <mergeCell ref="Y34:AA34"/>
    <mergeCell ref="AB34:AD34"/>
    <mergeCell ref="AE34:AG34"/>
    <mergeCell ref="AH34:AJ34"/>
    <mergeCell ref="AK32:AM32"/>
    <mergeCell ref="AN32:AP32"/>
    <mergeCell ref="AK31:AM31"/>
    <mergeCell ref="AN31:AP31"/>
    <mergeCell ref="AN33:AP33"/>
    <mergeCell ref="M33:P33"/>
    <mergeCell ref="Q33:R33"/>
    <mergeCell ref="S33:U33"/>
    <mergeCell ref="V33:X33"/>
    <mergeCell ref="M37:P37"/>
    <mergeCell ref="Q37:R37"/>
    <mergeCell ref="S37:U37"/>
    <mergeCell ref="V37:X37"/>
    <mergeCell ref="Y37:AA37"/>
    <mergeCell ref="M36:P36"/>
    <mergeCell ref="Q36:R36"/>
    <mergeCell ref="M35:P35"/>
    <mergeCell ref="Q35:R35"/>
    <mergeCell ref="S35:U35"/>
    <mergeCell ref="V35:X35"/>
    <mergeCell ref="Y35:AA35"/>
    <mergeCell ref="AB35:AD35"/>
    <mergeCell ref="AE35:AG35"/>
    <mergeCell ref="AH35:AJ35"/>
    <mergeCell ref="AN30:AP30"/>
    <mergeCell ref="S31:U31"/>
    <mergeCell ref="V31:X31"/>
    <mergeCell ref="Y31:AA31"/>
    <mergeCell ref="AB31:AD31"/>
    <mergeCell ref="AE31:AG31"/>
    <mergeCell ref="AH31:AJ31"/>
    <mergeCell ref="V27:X27"/>
    <mergeCell ref="Y27:AA27"/>
    <mergeCell ref="AB27:AD27"/>
    <mergeCell ref="V30:X30"/>
    <mergeCell ref="Y30:AA30"/>
    <mergeCell ref="AB30:AD30"/>
    <mergeCell ref="AE30:AG30"/>
    <mergeCell ref="AH30:AJ30"/>
    <mergeCell ref="AK34:AM34"/>
    <mergeCell ref="AN34:AP34"/>
    <mergeCell ref="Y33:AA33"/>
    <mergeCell ref="AB33:AD33"/>
    <mergeCell ref="AE33:AG33"/>
    <mergeCell ref="AH33:AJ33"/>
    <mergeCell ref="AK33:AM33"/>
    <mergeCell ref="AK35:AM35"/>
    <mergeCell ref="AN35:AP35"/>
    <mergeCell ref="M34:P34"/>
    <mergeCell ref="Q34:R34"/>
    <mergeCell ref="S34:U34"/>
    <mergeCell ref="AE36:AG36"/>
    <mergeCell ref="AH36:AJ36"/>
    <mergeCell ref="AK36:AM36"/>
    <mergeCell ref="AN36:AP36"/>
    <mergeCell ref="S36:U36"/>
    <mergeCell ref="V36:X36"/>
    <mergeCell ref="Y36:AA36"/>
    <mergeCell ref="AB36:AD36"/>
    <mergeCell ref="AB42:AD42"/>
    <mergeCell ref="AE42:AG42"/>
    <mergeCell ref="AH42:AJ42"/>
    <mergeCell ref="AK42:AM42"/>
    <mergeCell ref="AN42:AP42"/>
    <mergeCell ref="AB39:AD39"/>
    <mergeCell ref="AE39:AG39"/>
    <mergeCell ref="AH39:AJ39"/>
    <mergeCell ref="AK39:AM39"/>
    <mergeCell ref="AN39:AP39"/>
    <mergeCell ref="AK40:AM40"/>
    <mergeCell ref="AN40:AP40"/>
    <mergeCell ref="AB40:AD40"/>
    <mergeCell ref="AE40:AG40"/>
    <mergeCell ref="AH40:AJ40"/>
    <mergeCell ref="AB38:AD38"/>
    <mergeCell ref="AB37:AD37"/>
    <mergeCell ref="AE37:AG37"/>
    <mergeCell ref="AH37:AJ37"/>
    <mergeCell ref="AN37:AP37"/>
    <mergeCell ref="M42:P42"/>
    <mergeCell ref="Q42:R42"/>
    <mergeCell ref="S42:U42"/>
    <mergeCell ref="V42:X42"/>
    <mergeCell ref="M39:P39"/>
    <mergeCell ref="Q39:R39"/>
    <mergeCell ref="S39:U39"/>
    <mergeCell ref="V39:X39"/>
    <mergeCell ref="Y42:AA42"/>
    <mergeCell ref="Y39:AA39"/>
    <mergeCell ref="S40:U40"/>
    <mergeCell ref="V40:X40"/>
    <mergeCell ref="Y40:AA40"/>
    <mergeCell ref="AH44:AJ44"/>
    <mergeCell ref="AK44:AM44"/>
    <mergeCell ref="AN44:AP44"/>
    <mergeCell ref="AB43:AD43"/>
    <mergeCell ref="AE43:AG43"/>
    <mergeCell ref="AH43:AJ43"/>
    <mergeCell ref="AK43:AM43"/>
    <mergeCell ref="AN43:AP43"/>
    <mergeCell ref="M44:P44"/>
    <mergeCell ref="Q44:R44"/>
    <mergeCell ref="S44:U44"/>
    <mergeCell ref="V44:X44"/>
    <mergeCell ref="M43:P43"/>
    <mergeCell ref="Q43:R43"/>
    <mergeCell ref="S43:U43"/>
    <mergeCell ref="V43:X43"/>
    <mergeCell ref="Y44:AA44"/>
    <mergeCell ref="M38:P38"/>
    <mergeCell ref="Y43:AA43"/>
    <mergeCell ref="M48:P48"/>
    <mergeCell ref="Q48:R48"/>
    <mergeCell ref="S48:U48"/>
    <mergeCell ref="V48:X48"/>
    <mergeCell ref="M47:P47"/>
    <mergeCell ref="Q47:R47"/>
    <mergeCell ref="S47:U47"/>
    <mergeCell ref="V47:X47"/>
    <mergeCell ref="I45:L47"/>
    <mergeCell ref="I48:L49"/>
    <mergeCell ref="M46:P46"/>
    <mergeCell ref="Q46:R46"/>
    <mergeCell ref="S46:U46"/>
    <mergeCell ref="V46:X46"/>
    <mergeCell ref="M45:P45"/>
    <mergeCell ref="Q45:R45"/>
    <mergeCell ref="S45:U45"/>
    <mergeCell ref="V45:X45"/>
    <mergeCell ref="Q49:R49"/>
    <mergeCell ref="S49:U49"/>
    <mergeCell ref="V49:X49"/>
    <mergeCell ref="Y49:AA49"/>
    <mergeCell ref="Y48:AA48"/>
    <mergeCell ref="I43:L43"/>
    <mergeCell ref="I44:L44"/>
    <mergeCell ref="AB48:AD48"/>
    <mergeCell ref="AE48:AG48"/>
    <mergeCell ref="AH48:AJ48"/>
    <mergeCell ref="AK48:AM48"/>
    <mergeCell ref="AN48:AP48"/>
    <mergeCell ref="AB47:AD47"/>
    <mergeCell ref="AE47:AG47"/>
    <mergeCell ref="AH47:AJ47"/>
    <mergeCell ref="AK47:AM47"/>
    <mergeCell ref="AN47:AP47"/>
    <mergeCell ref="AR34:AS34"/>
    <mergeCell ref="AR38:AS38"/>
    <mergeCell ref="Y47:AA47"/>
    <mergeCell ref="Y46:AA46"/>
    <mergeCell ref="AB46:AD46"/>
    <mergeCell ref="AE46:AG46"/>
    <mergeCell ref="AH46:AJ46"/>
    <mergeCell ref="AK46:AM46"/>
    <mergeCell ref="AN46:AP46"/>
    <mergeCell ref="AB45:AD45"/>
    <mergeCell ref="AE45:AG45"/>
    <mergeCell ref="AH45:AJ45"/>
    <mergeCell ref="AK45:AM45"/>
    <mergeCell ref="AN45:AP45"/>
    <mergeCell ref="Y45:AA45"/>
    <mergeCell ref="AB44:AD44"/>
    <mergeCell ref="AE44:AG44"/>
    <mergeCell ref="AR39:AS39"/>
    <mergeCell ref="AR42:AS42"/>
    <mergeCell ref="AR43:AS43"/>
    <mergeCell ref="AR44:AS44"/>
    <mergeCell ref="AR45:AS45"/>
    <mergeCell ref="BF30:BG30"/>
    <mergeCell ref="BL30:BM30"/>
    <mergeCell ref="BH30:BK30"/>
    <mergeCell ref="AR31:AS31"/>
    <mergeCell ref="AT31:AU31"/>
    <mergeCell ref="AV31:AW31"/>
    <mergeCell ref="AX31:AY31"/>
    <mergeCell ref="AZ31:BA31"/>
    <mergeCell ref="AT30:AU30"/>
    <mergeCell ref="AV30:AW30"/>
    <mergeCell ref="AX30:AY30"/>
    <mergeCell ref="AZ30:BA30"/>
    <mergeCell ref="BB30:BC30"/>
    <mergeCell ref="BD30:BE30"/>
    <mergeCell ref="BL31:BM31"/>
    <mergeCell ref="BB31:BC31"/>
    <mergeCell ref="BD31:BE31"/>
    <mergeCell ref="BF31:BG31"/>
    <mergeCell ref="BH31:BK31"/>
    <mergeCell ref="AR30:AS30"/>
    <mergeCell ref="BL32:BM32"/>
    <mergeCell ref="AR33:AS33"/>
    <mergeCell ref="AT33:AU33"/>
    <mergeCell ref="AV33:AW33"/>
    <mergeCell ref="AX33:AY33"/>
    <mergeCell ref="AZ33:BA33"/>
    <mergeCell ref="BB33:BC33"/>
    <mergeCell ref="BD33:BE33"/>
    <mergeCell ref="BF33:BG33"/>
    <mergeCell ref="BH33:BK33"/>
    <mergeCell ref="AR32:AS32"/>
    <mergeCell ref="AT32:AU32"/>
    <mergeCell ref="AV32:AW32"/>
    <mergeCell ref="AX32:AY32"/>
    <mergeCell ref="AZ32:BA32"/>
    <mergeCell ref="BB32:BC32"/>
    <mergeCell ref="BD32:BE32"/>
    <mergeCell ref="BF32:BG32"/>
    <mergeCell ref="BH32:BK32"/>
    <mergeCell ref="BL33:BM34"/>
    <mergeCell ref="AR46:AS46"/>
    <mergeCell ref="AR47:AS47"/>
    <mergeCell ref="AR48:AS48"/>
    <mergeCell ref="AR49:AS49"/>
    <mergeCell ref="AR40:AS40"/>
    <mergeCell ref="BN29:BO29"/>
    <mergeCell ref="BP29:BQ29"/>
    <mergeCell ref="AR37:AS37"/>
    <mergeCell ref="AT37:AU37"/>
    <mergeCell ref="AV37:AW37"/>
    <mergeCell ref="AX37:AY37"/>
    <mergeCell ref="AZ37:BA37"/>
    <mergeCell ref="BB37:BC37"/>
    <mergeCell ref="BD37:BE37"/>
    <mergeCell ref="BF37:BG37"/>
    <mergeCell ref="BH37:BK37"/>
    <mergeCell ref="AR36:AS36"/>
    <mergeCell ref="AT36:AU36"/>
    <mergeCell ref="AV36:AW36"/>
    <mergeCell ref="AX36:AY36"/>
    <mergeCell ref="AZ36:BA36"/>
    <mergeCell ref="BB36:BC36"/>
    <mergeCell ref="BD36:BE36"/>
    <mergeCell ref="BF36:BG36"/>
    <mergeCell ref="BH36:BK36"/>
    <mergeCell ref="AT34:AU34"/>
    <mergeCell ref="AV34:AW34"/>
    <mergeCell ref="AV39:AW39"/>
    <mergeCell ref="AV42:AW42"/>
    <mergeCell ref="AV43:AW43"/>
    <mergeCell ref="AV44:AW44"/>
    <mergeCell ref="AV45:AW45"/>
    <mergeCell ref="AT43:AU43"/>
    <mergeCell ref="AT44:AU44"/>
    <mergeCell ref="AT45:AU45"/>
    <mergeCell ref="AT46:AU46"/>
    <mergeCell ref="AT47:AU47"/>
    <mergeCell ref="AT48:AU48"/>
    <mergeCell ref="AT40:AU40"/>
    <mergeCell ref="AV40:AW40"/>
    <mergeCell ref="AZ39:BA39"/>
    <mergeCell ref="AZ42:BA42"/>
    <mergeCell ref="AZ43:BA43"/>
    <mergeCell ref="AZ44:BA44"/>
    <mergeCell ref="AZ45:BA45"/>
    <mergeCell ref="AZ46:BA46"/>
    <mergeCell ref="AZ47:BA47"/>
    <mergeCell ref="AZ48:BA48"/>
    <mergeCell ref="AZ49:BA49"/>
    <mergeCell ref="AX39:AY39"/>
    <mergeCell ref="AX42:AY42"/>
    <mergeCell ref="AX43:AY43"/>
    <mergeCell ref="AX44:AY44"/>
    <mergeCell ref="AX45:AY45"/>
    <mergeCell ref="AX46:AY46"/>
    <mergeCell ref="AX47:AY47"/>
    <mergeCell ref="BO33:BO34"/>
    <mergeCell ref="I35:L36"/>
    <mergeCell ref="BL35:BM36"/>
    <mergeCell ref="BO35:BO36"/>
    <mergeCell ref="BB38:BC38"/>
    <mergeCell ref="BD38:BE38"/>
    <mergeCell ref="BF38:BG38"/>
    <mergeCell ref="BH38:BK38"/>
    <mergeCell ref="I37:L38"/>
    <mergeCell ref="BO37:BO38"/>
    <mergeCell ref="BL37:BM38"/>
    <mergeCell ref="BB34:BC34"/>
    <mergeCell ref="BD34:BE34"/>
    <mergeCell ref="BF34:BG34"/>
    <mergeCell ref="BH34:BK34"/>
    <mergeCell ref="AR35:AS35"/>
    <mergeCell ref="AT35:AU35"/>
    <mergeCell ref="AV35:AW35"/>
    <mergeCell ref="AX35:AY35"/>
    <mergeCell ref="AZ35:BA35"/>
    <mergeCell ref="BB35:BC35"/>
    <mergeCell ref="BD35:BE35"/>
    <mergeCell ref="BF35:BG35"/>
    <mergeCell ref="BH35:BK35"/>
    <mergeCell ref="AZ38:BA38"/>
    <mergeCell ref="AV38:AW38"/>
    <mergeCell ref="AX34:AY34"/>
    <mergeCell ref="AZ34:BA34"/>
    <mergeCell ref="AE38:AG38"/>
    <mergeCell ref="AT38:AU38"/>
    <mergeCell ref="AX38:AY38"/>
    <mergeCell ref="AK37:AM37"/>
    <mergeCell ref="AH38:AJ38"/>
    <mergeCell ref="AK38:AM38"/>
    <mergeCell ref="AN38:AP38"/>
    <mergeCell ref="BD39:BE39"/>
    <mergeCell ref="BD42:BE42"/>
    <mergeCell ref="BD43:BE43"/>
    <mergeCell ref="BD44:BE44"/>
    <mergeCell ref="BD45:BE45"/>
    <mergeCell ref="BD46:BE46"/>
    <mergeCell ref="BD47:BE47"/>
    <mergeCell ref="BD48:BE48"/>
    <mergeCell ref="BD49:BE49"/>
    <mergeCell ref="BB39:BC39"/>
    <mergeCell ref="BB42:BC42"/>
    <mergeCell ref="BB43:BC43"/>
    <mergeCell ref="BB44:BC44"/>
    <mergeCell ref="BB45:BC45"/>
    <mergeCell ref="BB46:BC46"/>
    <mergeCell ref="BB47:BC47"/>
    <mergeCell ref="BB48:BC48"/>
    <mergeCell ref="BB49:BC49"/>
    <mergeCell ref="BB40:BC40"/>
    <mergeCell ref="BD40:BE40"/>
    <mergeCell ref="AX49:AY49"/>
    <mergeCell ref="AT49:AU49"/>
    <mergeCell ref="AX48:AY48"/>
    <mergeCell ref="AX40:AY40"/>
    <mergeCell ref="AZ40:BA40"/>
    <mergeCell ref="AV46:AW46"/>
    <mergeCell ref="AV47:AW47"/>
    <mergeCell ref="AV48:AW48"/>
    <mergeCell ref="AV49:AW49"/>
    <mergeCell ref="AB49:AD49"/>
    <mergeCell ref="AE49:AG49"/>
    <mergeCell ref="AH49:AJ49"/>
    <mergeCell ref="AK49:AM49"/>
    <mergeCell ref="AN49:AP49"/>
    <mergeCell ref="M49:P49"/>
    <mergeCell ref="BL39:BM39"/>
    <mergeCell ref="BL42:BM42"/>
    <mergeCell ref="BL43:BM43"/>
    <mergeCell ref="BL44:BM44"/>
    <mergeCell ref="BH39:BK39"/>
    <mergeCell ref="BH42:BK42"/>
    <mergeCell ref="BH43:BK43"/>
    <mergeCell ref="BH44:BK44"/>
    <mergeCell ref="BH45:BK45"/>
    <mergeCell ref="BH46:BK46"/>
    <mergeCell ref="BH47:BK47"/>
    <mergeCell ref="BH48:BK48"/>
    <mergeCell ref="BH49:BK49"/>
    <mergeCell ref="BF39:BG39"/>
    <mergeCell ref="BF42:BG42"/>
    <mergeCell ref="BF43:BG43"/>
    <mergeCell ref="BF44:BG44"/>
    <mergeCell ref="BF45:BG45"/>
    <mergeCell ref="BF46:BG46"/>
    <mergeCell ref="BF47:BG47"/>
    <mergeCell ref="BF48:BG48"/>
    <mergeCell ref="BF49:BG49"/>
    <mergeCell ref="BH41:BK41"/>
    <mergeCell ref="BL41:BM41"/>
    <mergeCell ref="AT39:AU39"/>
    <mergeCell ref="AT42:AU42"/>
    <mergeCell ref="M58:P58"/>
    <mergeCell ref="M59:P59"/>
    <mergeCell ref="M60:P60"/>
    <mergeCell ref="M61:P61"/>
    <mergeCell ref="M62:P62"/>
    <mergeCell ref="M63:P63"/>
    <mergeCell ref="M64:P64"/>
    <mergeCell ref="M65:P65"/>
    <mergeCell ref="M66:P66"/>
    <mergeCell ref="M67:P67"/>
    <mergeCell ref="I60:L61"/>
    <mergeCell ref="I67:L72"/>
    <mergeCell ref="I65:L66"/>
    <mergeCell ref="I62:L62"/>
    <mergeCell ref="I63:L63"/>
    <mergeCell ref="I64:L64"/>
    <mergeCell ref="BO45:BO47"/>
    <mergeCell ref="BL45:BM47"/>
    <mergeCell ref="Q50:R50"/>
    <mergeCell ref="Q51:R51"/>
    <mergeCell ref="Q52:R52"/>
    <mergeCell ref="Q53:R53"/>
    <mergeCell ref="Q54:R54"/>
    <mergeCell ref="Q55:R55"/>
    <mergeCell ref="Q56:R56"/>
    <mergeCell ref="V50:X50"/>
    <mergeCell ref="V51:X51"/>
    <mergeCell ref="V52:X52"/>
    <mergeCell ref="V53:X53"/>
    <mergeCell ref="V54:X54"/>
    <mergeCell ref="V55:X55"/>
    <mergeCell ref="V56:X56"/>
    <mergeCell ref="Q66:R66"/>
    <mergeCell ref="Q67:R67"/>
    <mergeCell ref="S50:U50"/>
    <mergeCell ref="S51:U51"/>
    <mergeCell ref="S52:U52"/>
    <mergeCell ref="S53:U53"/>
    <mergeCell ref="S54:U54"/>
    <mergeCell ref="S55:U55"/>
    <mergeCell ref="S56:U56"/>
    <mergeCell ref="S57:U57"/>
    <mergeCell ref="S58:U58"/>
    <mergeCell ref="S59:U59"/>
    <mergeCell ref="S60:U60"/>
    <mergeCell ref="S61:U61"/>
    <mergeCell ref="S62:U62"/>
    <mergeCell ref="S63:U63"/>
    <mergeCell ref="S64:U64"/>
    <mergeCell ref="S65:U65"/>
    <mergeCell ref="S66:U66"/>
    <mergeCell ref="S67:U67"/>
    <mergeCell ref="Q57:R57"/>
    <mergeCell ref="Q58:R58"/>
    <mergeCell ref="Q59:R59"/>
    <mergeCell ref="Q60:R60"/>
    <mergeCell ref="Q61:R61"/>
    <mergeCell ref="Q62:R62"/>
    <mergeCell ref="Q63:R63"/>
    <mergeCell ref="Q64:R64"/>
    <mergeCell ref="Q65:R65"/>
    <mergeCell ref="AE66:AG66"/>
    <mergeCell ref="AE67:AG67"/>
    <mergeCell ref="V66:X66"/>
    <mergeCell ref="V67:X67"/>
    <mergeCell ref="Y50:AA50"/>
    <mergeCell ref="Y51:AA51"/>
    <mergeCell ref="Y52:AA52"/>
    <mergeCell ref="Y53:AA53"/>
    <mergeCell ref="Y54:AA54"/>
    <mergeCell ref="Y55:AA55"/>
    <mergeCell ref="Y56:AA56"/>
    <mergeCell ref="Y57:AA57"/>
    <mergeCell ref="Y58:AA58"/>
    <mergeCell ref="Y59:AA59"/>
    <mergeCell ref="Y60:AA60"/>
    <mergeCell ref="Y61:AA61"/>
    <mergeCell ref="Y62:AA62"/>
    <mergeCell ref="Y63:AA63"/>
    <mergeCell ref="Y64:AA64"/>
    <mergeCell ref="Y65:AA65"/>
    <mergeCell ref="Y66:AA66"/>
    <mergeCell ref="Y67:AA67"/>
    <mergeCell ref="V57:X57"/>
    <mergeCell ref="V58:X58"/>
    <mergeCell ref="V59:X59"/>
    <mergeCell ref="V60:X60"/>
    <mergeCell ref="V61:X61"/>
    <mergeCell ref="V62:X62"/>
    <mergeCell ref="V63:X63"/>
    <mergeCell ref="V64:X64"/>
    <mergeCell ref="V65:X65"/>
    <mergeCell ref="AB50:AD50"/>
    <mergeCell ref="AH64:AJ64"/>
    <mergeCell ref="AH65:AJ65"/>
    <mergeCell ref="AH66:AJ66"/>
    <mergeCell ref="AB60:AD60"/>
    <mergeCell ref="AB61:AD61"/>
    <mergeCell ref="AB62:AD62"/>
    <mergeCell ref="AB63:AD63"/>
    <mergeCell ref="AB64:AD64"/>
    <mergeCell ref="AB65:AD65"/>
    <mergeCell ref="AB66:AD66"/>
    <mergeCell ref="AB67:AD67"/>
    <mergeCell ref="AE50:AG50"/>
    <mergeCell ref="AE51:AG51"/>
    <mergeCell ref="AE52:AG52"/>
    <mergeCell ref="AE53:AG53"/>
    <mergeCell ref="AE54:AG54"/>
    <mergeCell ref="AE55:AG55"/>
    <mergeCell ref="AE56:AG56"/>
    <mergeCell ref="AE57:AG57"/>
    <mergeCell ref="AE58:AG58"/>
    <mergeCell ref="AE59:AG59"/>
    <mergeCell ref="AE60:AG60"/>
    <mergeCell ref="AE61:AG61"/>
    <mergeCell ref="AE62:AG62"/>
    <mergeCell ref="AE63:AG63"/>
    <mergeCell ref="AE64:AG64"/>
    <mergeCell ref="AE65:AG65"/>
    <mergeCell ref="AB54:AD54"/>
    <mergeCell ref="AB55:AD55"/>
    <mergeCell ref="AB56:AD56"/>
    <mergeCell ref="AB57:AD57"/>
    <mergeCell ref="AB58:AD58"/>
    <mergeCell ref="AH67:AJ67"/>
    <mergeCell ref="AK60:AM60"/>
    <mergeCell ref="AK61:AM61"/>
    <mergeCell ref="AK62:AM62"/>
    <mergeCell ref="AK63:AM63"/>
    <mergeCell ref="AK64:AM64"/>
    <mergeCell ref="AK65:AM65"/>
    <mergeCell ref="AK66:AM66"/>
    <mergeCell ref="AK67:AM67"/>
    <mergeCell ref="AK50:AM50"/>
    <mergeCell ref="AK51:AM51"/>
    <mergeCell ref="AK52:AM52"/>
    <mergeCell ref="AK53:AM53"/>
    <mergeCell ref="AK54:AM54"/>
    <mergeCell ref="AK55:AM55"/>
    <mergeCell ref="AK56:AM56"/>
    <mergeCell ref="AK57:AM57"/>
    <mergeCell ref="AK58:AM58"/>
    <mergeCell ref="AH50:AJ50"/>
    <mergeCell ref="AH51:AJ51"/>
    <mergeCell ref="AH52:AJ52"/>
    <mergeCell ref="AH53:AJ53"/>
    <mergeCell ref="AH54:AJ54"/>
    <mergeCell ref="AH55:AJ55"/>
    <mergeCell ref="AH56:AJ56"/>
    <mergeCell ref="AH57:AJ57"/>
    <mergeCell ref="AH58:AJ58"/>
    <mergeCell ref="AH59:AJ59"/>
    <mergeCell ref="AH60:AJ60"/>
    <mergeCell ref="AH61:AJ61"/>
    <mergeCell ref="AH62:AJ62"/>
    <mergeCell ref="AH63:AJ63"/>
    <mergeCell ref="AN60:AP60"/>
    <mergeCell ref="AN61:AP61"/>
    <mergeCell ref="AN62:AP62"/>
    <mergeCell ref="AN63:AP63"/>
    <mergeCell ref="AN64:AP64"/>
    <mergeCell ref="AN65:AP65"/>
    <mergeCell ref="AN66:AP66"/>
    <mergeCell ref="AN67:AP67"/>
    <mergeCell ref="AN50:AP50"/>
    <mergeCell ref="AN51:AP51"/>
    <mergeCell ref="AN52:AP52"/>
    <mergeCell ref="AN53:AP53"/>
    <mergeCell ref="AN54:AP54"/>
    <mergeCell ref="AN55:AP55"/>
    <mergeCell ref="AN56:AP56"/>
    <mergeCell ref="AN57:AP57"/>
    <mergeCell ref="AN58:AP58"/>
    <mergeCell ref="AR60:AS60"/>
    <mergeCell ref="AR61:AS61"/>
    <mergeCell ref="AR62:AS62"/>
    <mergeCell ref="AR63:AS63"/>
    <mergeCell ref="AR64:AS64"/>
    <mergeCell ref="AR65:AS65"/>
    <mergeCell ref="AR66:AS66"/>
    <mergeCell ref="AR67:AS67"/>
    <mergeCell ref="AR50:AS50"/>
    <mergeCell ref="AR51:AS51"/>
    <mergeCell ref="AR52:AS52"/>
    <mergeCell ref="AR53:AS53"/>
    <mergeCell ref="AR54:AS54"/>
    <mergeCell ref="AR55:AS55"/>
    <mergeCell ref="AR56:AS56"/>
    <mergeCell ref="AR57:AS57"/>
    <mergeCell ref="AR58:AS58"/>
    <mergeCell ref="AT60:AU60"/>
    <mergeCell ref="AT61:AU61"/>
    <mergeCell ref="AT62:AU62"/>
    <mergeCell ref="AT63:AU63"/>
    <mergeCell ref="AT64:AU64"/>
    <mergeCell ref="AT65:AU65"/>
    <mergeCell ref="AT66:AU66"/>
    <mergeCell ref="AT67:AU67"/>
    <mergeCell ref="AT50:AU50"/>
    <mergeCell ref="AT51:AU51"/>
    <mergeCell ref="AT52:AU52"/>
    <mergeCell ref="AT53:AU53"/>
    <mergeCell ref="AT54:AU54"/>
    <mergeCell ref="AT55:AU55"/>
    <mergeCell ref="AT56:AU56"/>
    <mergeCell ref="AT57:AU57"/>
    <mergeCell ref="AT58:AU58"/>
    <mergeCell ref="AV60:AW60"/>
    <mergeCell ref="AV61:AW61"/>
    <mergeCell ref="AV62:AW62"/>
    <mergeCell ref="AV63:AW63"/>
    <mergeCell ref="AV64:AW64"/>
    <mergeCell ref="AV65:AW65"/>
    <mergeCell ref="AV66:AW66"/>
    <mergeCell ref="AV67:AW67"/>
    <mergeCell ref="AV50:AW50"/>
    <mergeCell ref="AV51:AW51"/>
    <mergeCell ref="AV52:AW52"/>
    <mergeCell ref="AV53:AW53"/>
    <mergeCell ref="AV54:AW54"/>
    <mergeCell ref="AV55:AW55"/>
    <mergeCell ref="AV56:AW56"/>
    <mergeCell ref="AV57:AW57"/>
    <mergeCell ref="AV58:AW58"/>
    <mergeCell ref="AX60:AY60"/>
    <mergeCell ref="AX61:AY61"/>
    <mergeCell ref="AX62:AY62"/>
    <mergeCell ref="AX63:AY63"/>
    <mergeCell ref="AX64:AY64"/>
    <mergeCell ref="AX65:AY65"/>
    <mergeCell ref="AX66:AY66"/>
    <mergeCell ref="AX67:AY67"/>
    <mergeCell ref="AX50:AY50"/>
    <mergeCell ref="AX51:AY51"/>
    <mergeCell ref="AX52:AY52"/>
    <mergeCell ref="AX53:AY53"/>
    <mergeCell ref="AX54:AY54"/>
    <mergeCell ref="AX55:AY55"/>
    <mergeCell ref="AX56:AY56"/>
    <mergeCell ref="AX57:AY57"/>
    <mergeCell ref="AX58:AY58"/>
    <mergeCell ref="AZ60:BA60"/>
    <mergeCell ref="AZ61:BA61"/>
    <mergeCell ref="AZ62:BA62"/>
    <mergeCell ref="AZ63:BA63"/>
    <mergeCell ref="AZ64:BA64"/>
    <mergeCell ref="AZ65:BA65"/>
    <mergeCell ref="AZ66:BA66"/>
    <mergeCell ref="AZ67:BA67"/>
    <mergeCell ref="AZ50:BA50"/>
    <mergeCell ref="AZ51:BA51"/>
    <mergeCell ref="AZ52:BA52"/>
    <mergeCell ref="AZ53:BA53"/>
    <mergeCell ref="AZ54:BA54"/>
    <mergeCell ref="AZ55:BA55"/>
    <mergeCell ref="AZ56:BA56"/>
    <mergeCell ref="AZ57:BA57"/>
    <mergeCell ref="AZ58:BA58"/>
    <mergeCell ref="BB60:BC60"/>
    <mergeCell ref="BB61:BC61"/>
    <mergeCell ref="BB62:BC62"/>
    <mergeCell ref="BB63:BC63"/>
    <mergeCell ref="BB64:BC64"/>
    <mergeCell ref="BB65:BC65"/>
    <mergeCell ref="BB66:BC66"/>
    <mergeCell ref="BB67:BC67"/>
    <mergeCell ref="BB50:BC50"/>
    <mergeCell ref="BB51:BC51"/>
    <mergeCell ref="BB52:BC52"/>
    <mergeCell ref="BB53:BC53"/>
    <mergeCell ref="BB54:BC54"/>
    <mergeCell ref="BB55:BC55"/>
    <mergeCell ref="BB56:BC56"/>
    <mergeCell ref="BB57:BC57"/>
    <mergeCell ref="BB58:BC58"/>
    <mergeCell ref="BD60:BE60"/>
    <mergeCell ref="BD61:BE61"/>
    <mergeCell ref="BD62:BE62"/>
    <mergeCell ref="BD63:BE63"/>
    <mergeCell ref="BD64:BE64"/>
    <mergeCell ref="BD65:BE65"/>
    <mergeCell ref="BD66:BE66"/>
    <mergeCell ref="BD67:BE67"/>
    <mergeCell ref="BD50:BE50"/>
    <mergeCell ref="BD51:BE51"/>
    <mergeCell ref="BD52:BE52"/>
    <mergeCell ref="BD53:BE53"/>
    <mergeCell ref="BD54:BE54"/>
    <mergeCell ref="BD55:BE55"/>
    <mergeCell ref="BD56:BE56"/>
    <mergeCell ref="BD57:BE57"/>
    <mergeCell ref="BD58:BE58"/>
    <mergeCell ref="BH62:BK62"/>
    <mergeCell ref="BH63:BK63"/>
    <mergeCell ref="BH64:BK64"/>
    <mergeCell ref="BH65:BK65"/>
    <mergeCell ref="BH66:BK66"/>
    <mergeCell ref="BH67:BK67"/>
    <mergeCell ref="BH50:BK50"/>
    <mergeCell ref="BH51:BK51"/>
    <mergeCell ref="BH52:BK52"/>
    <mergeCell ref="BH53:BK53"/>
    <mergeCell ref="BH54:BK54"/>
    <mergeCell ref="BH55:BK55"/>
    <mergeCell ref="BH56:BK56"/>
    <mergeCell ref="BH57:BK57"/>
    <mergeCell ref="BH58:BK58"/>
    <mergeCell ref="BF60:BG60"/>
    <mergeCell ref="BF61:BG61"/>
    <mergeCell ref="BF62:BG62"/>
    <mergeCell ref="BF63:BG63"/>
    <mergeCell ref="BF64:BG64"/>
    <mergeCell ref="BF65:BG65"/>
    <mergeCell ref="BF66:BG66"/>
    <mergeCell ref="BF67:BG67"/>
    <mergeCell ref="BF50:BG50"/>
    <mergeCell ref="BF51:BG51"/>
    <mergeCell ref="BF52:BG52"/>
    <mergeCell ref="BF53:BG53"/>
    <mergeCell ref="BF54:BG54"/>
    <mergeCell ref="BF55:BG55"/>
    <mergeCell ref="BF56:BG56"/>
    <mergeCell ref="BF57:BG57"/>
    <mergeCell ref="BF58:BG58"/>
    <mergeCell ref="I50:L51"/>
    <mergeCell ref="BO50:BO51"/>
    <mergeCell ref="BL50:BM51"/>
    <mergeCell ref="I52:L55"/>
    <mergeCell ref="BO52:BO55"/>
    <mergeCell ref="BL52:BM55"/>
    <mergeCell ref="I56:L59"/>
    <mergeCell ref="BO56:BO59"/>
    <mergeCell ref="BL56:BM59"/>
    <mergeCell ref="BF59:BG59"/>
    <mergeCell ref="BD59:BE59"/>
    <mergeCell ref="BB59:BC59"/>
    <mergeCell ref="AZ59:BA59"/>
    <mergeCell ref="AX59:AY59"/>
    <mergeCell ref="AV59:AW59"/>
    <mergeCell ref="AT59:AU59"/>
    <mergeCell ref="AR59:AS59"/>
    <mergeCell ref="AN59:AP59"/>
    <mergeCell ref="AK59:AM59"/>
    <mergeCell ref="AB51:AD51"/>
    <mergeCell ref="AB52:AD52"/>
    <mergeCell ref="AB53:AD53"/>
    <mergeCell ref="BH59:BK59"/>
    <mergeCell ref="AB59:AD59"/>
    <mergeCell ref="M50:P50"/>
    <mergeCell ref="M51:P51"/>
    <mergeCell ref="M52:P52"/>
    <mergeCell ref="M53:P53"/>
    <mergeCell ref="M54:P54"/>
    <mergeCell ref="M55:P55"/>
    <mergeCell ref="M56:P56"/>
    <mergeCell ref="M57:P57"/>
    <mergeCell ref="M68:P68"/>
    <mergeCell ref="M69:P69"/>
    <mergeCell ref="M70:P70"/>
    <mergeCell ref="M71:P71"/>
    <mergeCell ref="M72:P72"/>
    <mergeCell ref="Q68:R68"/>
    <mergeCell ref="Q69:R69"/>
    <mergeCell ref="Q70:R70"/>
    <mergeCell ref="Q71:R71"/>
    <mergeCell ref="Q72:R72"/>
    <mergeCell ref="S68:U68"/>
    <mergeCell ref="S69:U69"/>
    <mergeCell ref="S70:U70"/>
    <mergeCell ref="S71:U71"/>
    <mergeCell ref="S72:U72"/>
    <mergeCell ref="V68:X68"/>
    <mergeCell ref="V69:X69"/>
    <mergeCell ref="V70:X70"/>
    <mergeCell ref="V71:X71"/>
    <mergeCell ref="V72:X72"/>
    <mergeCell ref="AE68:AG68"/>
    <mergeCell ref="AE69:AG69"/>
    <mergeCell ref="AE70:AG70"/>
    <mergeCell ref="AE71:AG71"/>
    <mergeCell ref="AE72:AG72"/>
    <mergeCell ref="AH68:AJ68"/>
    <mergeCell ref="AH69:AJ69"/>
    <mergeCell ref="AH70:AJ70"/>
    <mergeCell ref="AH71:AJ71"/>
    <mergeCell ref="AH72:AJ72"/>
    <mergeCell ref="Y68:AA68"/>
    <mergeCell ref="Y69:AA69"/>
    <mergeCell ref="Y70:AA70"/>
    <mergeCell ref="Y71:AA71"/>
    <mergeCell ref="Y72:AA72"/>
    <mergeCell ref="AB68:AD68"/>
    <mergeCell ref="AB69:AD69"/>
    <mergeCell ref="AB70:AD70"/>
    <mergeCell ref="AB71:AD71"/>
    <mergeCell ref="AB72:AD72"/>
    <mergeCell ref="AR68:AS68"/>
    <mergeCell ref="AR69:AS69"/>
    <mergeCell ref="AR70:AS70"/>
    <mergeCell ref="AR71:AS71"/>
    <mergeCell ref="AR72:AS72"/>
    <mergeCell ref="AT68:AU68"/>
    <mergeCell ref="AT69:AU69"/>
    <mergeCell ref="AT70:AU70"/>
    <mergeCell ref="AT71:AU71"/>
    <mergeCell ref="AT72:AU72"/>
    <mergeCell ref="AK68:AM68"/>
    <mergeCell ref="AK69:AM69"/>
    <mergeCell ref="AK70:AM70"/>
    <mergeCell ref="AK71:AM71"/>
    <mergeCell ref="AK72:AM72"/>
    <mergeCell ref="AN68:AP68"/>
    <mergeCell ref="AN69:AP69"/>
    <mergeCell ref="AN70:AP70"/>
    <mergeCell ref="AN71:AP71"/>
    <mergeCell ref="AN72:AP72"/>
    <mergeCell ref="BO40:BO41"/>
    <mergeCell ref="AZ68:BA68"/>
    <mergeCell ref="AZ69:BA69"/>
    <mergeCell ref="AZ70:BA70"/>
    <mergeCell ref="AZ71:BA71"/>
    <mergeCell ref="AZ72:BA72"/>
    <mergeCell ref="BB68:BC68"/>
    <mergeCell ref="BB69:BC69"/>
    <mergeCell ref="BB70:BC70"/>
    <mergeCell ref="BB71:BC71"/>
    <mergeCell ref="BB72:BC72"/>
    <mergeCell ref="AV68:AW68"/>
    <mergeCell ref="AV69:AW69"/>
    <mergeCell ref="AV70:AW70"/>
    <mergeCell ref="AV71:AW71"/>
    <mergeCell ref="AV72:AW72"/>
    <mergeCell ref="AX68:AY68"/>
    <mergeCell ref="AX69:AY69"/>
    <mergeCell ref="AX70:AY70"/>
    <mergeCell ref="AX71:AY71"/>
    <mergeCell ref="AX72:AY72"/>
    <mergeCell ref="BO60:BO61"/>
    <mergeCell ref="BL60:BM61"/>
    <mergeCell ref="BO65:BO66"/>
    <mergeCell ref="BL65:BM66"/>
    <mergeCell ref="BO48:BO49"/>
    <mergeCell ref="BL48:BM49"/>
    <mergeCell ref="BL62:BM62"/>
    <mergeCell ref="BL63:BM63"/>
    <mergeCell ref="BL64:BM64"/>
    <mergeCell ref="BH60:BK60"/>
    <mergeCell ref="BH61:BK61"/>
    <mergeCell ref="BO67:BO72"/>
    <mergeCell ref="BL67:BM72"/>
    <mergeCell ref="BH68:BK68"/>
    <mergeCell ref="BH69:BK69"/>
    <mergeCell ref="BH70:BK70"/>
    <mergeCell ref="BH71:BK71"/>
    <mergeCell ref="BH72:BK72"/>
    <mergeCell ref="BD68:BE68"/>
    <mergeCell ref="BD69:BE69"/>
    <mergeCell ref="BD70:BE70"/>
    <mergeCell ref="BD71:BE71"/>
    <mergeCell ref="BD72:BE72"/>
    <mergeCell ref="BF68:BG68"/>
    <mergeCell ref="BF69:BG69"/>
    <mergeCell ref="BF70:BG70"/>
    <mergeCell ref="BF71:BG71"/>
    <mergeCell ref="BF72:BG72"/>
    <mergeCell ref="I73:L73"/>
    <mergeCell ref="M73:P73"/>
    <mergeCell ref="Q73:R73"/>
    <mergeCell ref="S73:U73"/>
    <mergeCell ref="V73:X73"/>
    <mergeCell ref="Y73:AA73"/>
    <mergeCell ref="AB73:AD73"/>
    <mergeCell ref="AE73:AG73"/>
    <mergeCell ref="AH73:AJ73"/>
    <mergeCell ref="I74:L74"/>
    <mergeCell ref="BF40:BG40"/>
    <mergeCell ref="BH40:BK40"/>
    <mergeCell ref="BL40:BM40"/>
    <mergeCell ref="M41:P41"/>
    <mergeCell ref="Q41:R41"/>
    <mergeCell ref="S41:U41"/>
    <mergeCell ref="V41:X41"/>
    <mergeCell ref="Y41:AA41"/>
    <mergeCell ref="AB41:AD41"/>
    <mergeCell ref="AE41:AG41"/>
    <mergeCell ref="AH41:AJ41"/>
    <mergeCell ref="AK41:AM41"/>
    <mergeCell ref="AN41:AP41"/>
    <mergeCell ref="AR41:AS41"/>
    <mergeCell ref="AT41:AU41"/>
    <mergeCell ref="AV41:AW41"/>
    <mergeCell ref="AX41:AY41"/>
    <mergeCell ref="AZ41:BA41"/>
    <mergeCell ref="BB41:BC41"/>
    <mergeCell ref="BD41:BE41"/>
    <mergeCell ref="BF41:BG41"/>
    <mergeCell ref="I40:L41"/>
    <mergeCell ref="BF73:BG73"/>
    <mergeCell ref="BH73:BK73"/>
    <mergeCell ref="BL73:BM73"/>
    <mergeCell ref="M40:P40"/>
    <mergeCell ref="Q40:R40"/>
    <mergeCell ref="AR74:AS74"/>
    <mergeCell ref="AT74:AU74"/>
    <mergeCell ref="AV74:AW74"/>
    <mergeCell ref="AX74:AY74"/>
    <mergeCell ref="AZ74:BA74"/>
    <mergeCell ref="BB74:BC74"/>
    <mergeCell ref="BD74:BE74"/>
    <mergeCell ref="BF74:BG74"/>
    <mergeCell ref="M74:P74"/>
    <mergeCell ref="Q74:R74"/>
    <mergeCell ref="S74:U74"/>
    <mergeCell ref="V74:X74"/>
    <mergeCell ref="Y74:AA74"/>
    <mergeCell ref="AB74:AD74"/>
    <mergeCell ref="AE74:AG74"/>
    <mergeCell ref="AH74:AJ74"/>
    <mergeCell ref="AK74:AM74"/>
    <mergeCell ref="BL74:BM74"/>
    <mergeCell ref="AK73:AM73"/>
    <mergeCell ref="AN73:AP73"/>
    <mergeCell ref="AR73:AS73"/>
    <mergeCell ref="AT73:AU73"/>
    <mergeCell ref="AV73:AW73"/>
    <mergeCell ref="AX73:AY73"/>
    <mergeCell ref="AZ73:BA73"/>
    <mergeCell ref="BB73:BC73"/>
    <mergeCell ref="BD73:BE73"/>
    <mergeCell ref="BL75:BM75"/>
    <mergeCell ref="BH74:BK74"/>
    <mergeCell ref="I75:L75"/>
    <mergeCell ref="M75:P75"/>
    <mergeCell ref="Q75:R75"/>
    <mergeCell ref="S75:U75"/>
    <mergeCell ref="V75:X75"/>
    <mergeCell ref="Y75:AA75"/>
    <mergeCell ref="AB75:AD75"/>
    <mergeCell ref="AE75:AG75"/>
    <mergeCell ref="AH75:AJ75"/>
    <mergeCell ref="AK75:AM75"/>
    <mergeCell ref="AN75:AP75"/>
    <mergeCell ref="AR75:AS75"/>
    <mergeCell ref="AT75:AU75"/>
    <mergeCell ref="AV75:AW75"/>
    <mergeCell ref="AX75:AY75"/>
    <mergeCell ref="AZ75:BA75"/>
    <mergeCell ref="BB75:BC75"/>
    <mergeCell ref="BD75:BE75"/>
    <mergeCell ref="BF75:BG75"/>
    <mergeCell ref="BH75:BK75"/>
    <mergeCell ref="BF76:BG76"/>
    <mergeCell ref="AN74:AP74"/>
    <mergeCell ref="BL76:BM77"/>
    <mergeCell ref="BH76:BK76"/>
    <mergeCell ref="M77:P77"/>
    <mergeCell ref="Q77:R77"/>
    <mergeCell ref="S77:U77"/>
    <mergeCell ref="V77:X77"/>
    <mergeCell ref="Y77:AA77"/>
    <mergeCell ref="AB77:AD77"/>
    <mergeCell ref="AE77:AG77"/>
    <mergeCell ref="AH77:AJ77"/>
    <mergeCell ref="AK77:AM77"/>
    <mergeCell ref="AN77:AP77"/>
    <mergeCell ref="AR77:AS77"/>
    <mergeCell ref="AT77:AU77"/>
    <mergeCell ref="AV77:AW77"/>
    <mergeCell ref="AX77:AY77"/>
    <mergeCell ref="AZ77:BA77"/>
    <mergeCell ref="BB77:BC77"/>
    <mergeCell ref="BD77:BE77"/>
    <mergeCell ref="BF77:BG77"/>
    <mergeCell ref="BH77:BK77"/>
    <mergeCell ref="AK76:AM76"/>
    <mergeCell ref="AN76:AP76"/>
    <mergeCell ref="AR76:AS76"/>
    <mergeCell ref="AT76:AU76"/>
    <mergeCell ref="AV76:AW76"/>
    <mergeCell ref="AX76:AY76"/>
    <mergeCell ref="AZ76:BA76"/>
    <mergeCell ref="BB76:BC76"/>
    <mergeCell ref="BD76:BE76"/>
    <mergeCell ref="BF78:BG78"/>
    <mergeCell ref="BH78:BK78"/>
    <mergeCell ref="BL78:BM78"/>
    <mergeCell ref="AK78:AM78"/>
    <mergeCell ref="AN78:AP78"/>
    <mergeCell ref="AR78:AS78"/>
    <mergeCell ref="AT78:AU78"/>
    <mergeCell ref="AV78:AW78"/>
    <mergeCell ref="AX78:AY78"/>
    <mergeCell ref="AZ78:BA78"/>
    <mergeCell ref="BB78:BC78"/>
    <mergeCell ref="BD78:BE78"/>
    <mergeCell ref="I78:L78"/>
    <mergeCell ref="M78:P78"/>
    <mergeCell ref="Q78:R78"/>
    <mergeCell ref="S78:U78"/>
    <mergeCell ref="V78:X78"/>
    <mergeCell ref="Y78:AA78"/>
    <mergeCell ref="AB78:AD78"/>
    <mergeCell ref="AE78:AG78"/>
    <mergeCell ref="AH78:AJ78"/>
  </mergeCells>
  <phoneticPr fontId="21" type="noConversion"/>
  <conditionalFormatting sqref="AN31:AP40 AN42:AP73">
    <cfRule type="expression" dxfId="44" priority="43">
      <formula>$AN31="DEBIL"</formula>
    </cfRule>
    <cfRule type="expression" dxfId="43" priority="44">
      <formula>$AN31="MODERADA"</formula>
    </cfRule>
    <cfRule type="expression" dxfId="42" priority="45">
      <formula>$AN31="FUERTE"</formula>
    </cfRule>
  </conditionalFormatting>
  <conditionalFormatting sqref="AN41:AP41">
    <cfRule type="expression" dxfId="41" priority="40">
      <formula>$AN41="DEBIL"</formula>
    </cfRule>
    <cfRule type="expression" dxfId="40" priority="41">
      <formula>$AN41="MODERADA"</formula>
    </cfRule>
    <cfRule type="expression" dxfId="39" priority="42">
      <formula>$AN41="FUERTE"</formula>
    </cfRule>
  </conditionalFormatting>
  <conditionalFormatting sqref="AN74:AP74">
    <cfRule type="expression" dxfId="38" priority="37">
      <formula>$AN74="DEBIL"</formula>
    </cfRule>
    <cfRule type="expression" dxfId="37" priority="38">
      <formula>$AN74="MODERADA"</formula>
    </cfRule>
    <cfRule type="expression" dxfId="36" priority="39">
      <formula>$AN74="FUERTE"</formula>
    </cfRule>
  </conditionalFormatting>
  <conditionalFormatting sqref="AN75:AP75">
    <cfRule type="expression" dxfId="35" priority="34">
      <formula>$AN75="DEBIL"</formula>
    </cfRule>
    <cfRule type="expression" dxfId="34" priority="35">
      <formula>$AN75="MODERADA"</formula>
    </cfRule>
    <cfRule type="expression" dxfId="33" priority="36">
      <formula>$AN75="FUERTE"</formula>
    </cfRule>
  </conditionalFormatting>
  <conditionalFormatting sqref="AN76:AP76">
    <cfRule type="expression" dxfId="32" priority="31">
      <formula>$AN76="DEBIL"</formula>
    </cfRule>
    <cfRule type="expression" dxfId="31" priority="32">
      <formula>$AN76="MODERADA"</formula>
    </cfRule>
    <cfRule type="expression" dxfId="30" priority="33">
      <formula>$AN76="FUERTE"</formula>
    </cfRule>
  </conditionalFormatting>
  <conditionalFormatting sqref="AN77:AP77">
    <cfRule type="expression" dxfId="29" priority="28">
      <formula>$AN77="DEBIL"</formula>
    </cfRule>
    <cfRule type="expression" dxfId="28" priority="29">
      <formula>$AN77="MODERADA"</formula>
    </cfRule>
    <cfRule type="expression" dxfId="27" priority="30">
      <formula>$AN77="FUERTE"</formula>
    </cfRule>
  </conditionalFormatting>
  <conditionalFormatting sqref="AN78:AP83">
    <cfRule type="expression" dxfId="26" priority="25">
      <formula>$AN78="DEBIL"</formula>
    </cfRule>
    <cfRule type="expression" dxfId="25" priority="26">
      <formula>$AN78="MODERADA"</formula>
    </cfRule>
    <cfRule type="expression" dxfId="24" priority="27">
      <formula>$AN78="FUERTE"</formula>
    </cfRule>
  </conditionalFormatting>
  <conditionalFormatting sqref="AN84:AP84">
    <cfRule type="expression" dxfId="23" priority="22">
      <formula>$AN84="DEBIL"</formula>
    </cfRule>
    <cfRule type="expression" dxfId="22" priority="23">
      <formula>$AN84="MODERADA"</formula>
    </cfRule>
    <cfRule type="expression" dxfId="21" priority="24">
      <formula>$AN84="FUERTE"</formula>
    </cfRule>
  </conditionalFormatting>
  <conditionalFormatting sqref="AN85:AP85">
    <cfRule type="expression" dxfId="20" priority="19">
      <formula>$AN85="DEBIL"</formula>
    </cfRule>
    <cfRule type="expression" dxfId="19" priority="20">
      <formula>$AN85="MODERADA"</formula>
    </cfRule>
    <cfRule type="expression" dxfId="18" priority="21">
      <formula>$AN85="FUERTE"</formula>
    </cfRule>
  </conditionalFormatting>
  <conditionalFormatting sqref="AN86:AP86">
    <cfRule type="expression" dxfId="17" priority="16">
      <formula>$AN86="DEBIL"</formula>
    </cfRule>
    <cfRule type="expression" dxfId="16" priority="17">
      <formula>$AN86="MODERADA"</formula>
    </cfRule>
    <cfRule type="expression" dxfId="15" priority="18">
      <formula>$AN86="FUERTE"</formula>
    </cfRule>
  </conditionalFormatting>
  <conditionalFormatting sqref="AN87:AP87">
    <cfRule type="expression" dxfId="14" priority="13">
      <formula>$AN87="DEBIL"</formula>
    </cfRule>
    <cfRule type="expression" dxfId="13" priority="14">
      <formula>$AN87="MODERADA"</formula>
    </cfRule>
    <cfRule type="expression" dxfId="12" priority="15">
      <formula>$AN87="FUERTE"</formula>
    </cfRule>
  </conditionalFormatting>
  <conditionalFormatting sqref="AN88:AP88">
    <cfRule type="expression" dxfId="11" priority="10">
      <formula>$AN88="DEBIL"</formula>
    </cfRule>
    <cfRule type="expression" dxfId="10" priority="11">
      <formula>$AN88="MODERADA"</formula>
    </cfRule>
    <cfRule type="expression" dxfId="9" priority="12">
      <formula>$AN88="FUERTE"</formula>
    </cfRule>
  </conditionalFormatting>
  <conditionalFormatting sqref="AN89:AP89">
    <cfRule type="expression" dxfId="8" priority="7">
      <formula>$AN89="DEBIL"</formula>
    </cfRule>
    <cfRule type="expression" dxfId="7" priority="8">
      <formula>$AN89="MODERADA"</formula>
    </cfRule>
    <cfRule type="expression" dxfId="6" priority="9">
      <formula>$AN89="FUERTE"</formula>
    </cfRule>
  </conditionalFormatting>
  <conditionalFormatting sqref="AN90:AP90">
    <cfRule type="expression" dxfId="5" priority="4">
      <formula>$AN90="DEBIL"</formula>
    </cfRule>
    <cfRule type="expression" dxfId="4" priority="5">
      <formula>$AN90="MODERADA"</formula>
    </cfRule>
    <cfRule type="expression" dxfId="3" priority="6">
      <formula>$AN90="FUERTE"</formula>
    </cfRule>
  </conditionalFormatting>
  <conditionalFormatting sqref="AN91:AP91">
    <cfRule type="expression" dxfId="2" priority="1">
      <formula>$AN91="DEBIL"</formula>
    </cfRule>
    <cfRule type="expression" dxfId="1" priority="2">
      <formula>$AN91="MODERADA"</formula>
    </cfRule>
    <cfRule type="expression" dxfId="0" priority="3">
      <formula>$AN91="FUERTE"</formula>
    </cfRule>
  </conditionalFormatting>
  <dataValidations count="5">
    <dataValidation type="list" allowBlank="1" showInputMessage="1" showErrorMessage="1" sqref="AE31:AJ76 S31:AA75 AH77:AM78 T78:U91 V77:X91 T76:AA76 Y78:AA91 AE79:AJ91 Y77:AD77 AB78:AD78 S76:S91">
      <formula1>$BH$26:$BH$27</formula1>
    </dataValidation>
    <dataValidation type="list" allowBlank="1" showInputMessage="1" showErrorMessage="1" sqref="AB31:AD76 AE77:AG78 AB79:AD91">
      <formula1>$BI$25:$BI$27</formula1>
    </dataValidation>
    <dataValidation type="list" allowBlank="1" showInputMessage="1" showErrorMessage="1" sqref="AK31:AM76 AK79:AM91">
      <formula1>$BJ$25:$BJ$27</formula1>
    </dataValidation>
    <dataValidation type="list" allowBlank="1" showInputMessage="1" showErrorMessage="1" sqref="AN31:AP91">
      <formula1>$BR$25:$BR$27</formula1>
    </dataValidation>
    <dataValidation type="list" allowBlank="1" showInputMessage="1" showErrorMessage="1" sqref="Q31:R91">
      <formula1>$BS$25:$BS$26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Control de cambios</vt:lpstr>
      <vt:lpstr>MAPA DE RIESGOS</vt:lpstr>
      <vt:lpstr>Reporte riesgo transversal</vt:lpstr>
      <vt:lpstr>1.CONTEXTO</vt:lpstr>
      <vt:lpstr>2. IDENTIFICACIÓN</vt:lpstr>
      <vt:lpstr>3 RIESGO INHERENTE</vt:lpstr>
      <vt:lpstr>3.1 MAPA DE CALOR</vt:lpstr>
      <vt:lpstr>4. EVALUACIÓN DEL 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dc:creator>
  <cp:lastModifiedBy>Guillermo Delgadillo Molano</cp:lastModifiedBy>
  <dcterms:created xsi:type="dcterms:W3CDTF">2020-11-26T23:17:22Z</dcterms:created>
  <dcterms:modified xsi:type="dcterms:W3CDTF">2021-09-14T20:32:28Z</dcterms:modified>
</cp:coreProperties>
</file>