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92.168.100.105\Control Interno1\90. Informes\72. Inf de evaluacion interna\08. Inf (i) Seg Riesgos\2022\R- Corrupción II Cuatrimestre\"/>
    </mc:Choice>
  </mc:AlternateContent>
  <bookViews>
    <workbookView xWindow="0" yWindow="0" windowWidth="16245" windowHeight="7590" tabRatio="654" firstSheet="3" activeTab="3"/>
  </bookViews>
  <sheets>
    <sheet name="Control de cambios" sheetId="7" state="hidden" r:id="rId1"/>
    <sheet name="Priorización trámites" sheetId="8" state="hidden" r:id="rId2"/>
    <sheet name="Anexo 2 (trámites)" sheetId="9" state="hidden" r:id="rId3"/>
    <sheet name="Monitoreo segundo cuatrimestre" sheetId="1" r:id="rId4"/>
    <sheet name="1.CONTEXTO" sheetId="3" state="hidden" r:id="rId5"/>
    <sheet name="2. IDENTIFICACIÓN" sheetId="4" state="hidden" r:id="rId6"/>
    <sheet name="3 RIESGO INHERENTE" sheetId="5" state="hidden" r:id="rId7"/>
    <sheet name="3.1 MAPA DE CALOR" sheetId="2" state="hidden" r:id="rId8"/>
    <sheet name="4. EVALUACIÓN DEL CONTROL" sheetId="6" state="hidden" r:id="rId9"/>
  </sheets>
  <externalReferences>
    <externalReference r:id="rId10"/>
  </externalReferences>
  <definedNames>
    <definedName name="_xlnm._FilterDatabase" localSheetId="3" hidden="1">'Monitoreo segundo cuatrimestre'!$A$5:$AJ$6</definedName>
    <definedName name="_xlnm.Print_Area" localSheetId="3">'Monitoreo segundo cuatrimestre'!$A$1:$AL$104</definedName>
    <definedName name="_xlnm.Print_Titles" localSheetId="3">'Monitoreo segundo cuatrimestre'!$5:$6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Z96" i="6" l="1"/>
  <c r="AX96" i="6"/>
  <c r="AV96" i="6"/>
  <c r="AT96" i="6"/>
  <c r="AZ95" i="6"/>
  <c r="AX95" i="6"/>
  <c r="AV95" i="6"/>
  <c r="AT95" i="6"/>
  <c r="AR95" i="6"/>
  <c r="AZ94" i="6"/>
  <c r="AX94" i="6"/>
  <c r="AV94" i="6"/>
  <c r="AT94" i="6"/>
  <c r="AR94" i="6"/>
  <c r="AZ93" i="6"/>
  <c r="AX93" i="6"/>
  <c r="AV93" i="6"/>
  <c r="AT93" i="6"/>
  <c r="AR93" i="6"/>
  <c r="AZ92" i="6"/>
  <c r="AX92" i="6"/>
  <c r="AV92" i="6"/>
  <c r="AT92" i="6"/>
  <c r="AR92" i="6"/>
  <c r="AZ91" i="6"/>
  <c r="AX91" i="6"/>
  <c r="AV91" i="6"/>
  <c r="AT91" i="6"/>
  <c r="AR91" i="6"/>
  <c r="AZ90" i="6"/>
  <c r="AX90" i="6"/>
  <c r="AV90" i="6"/>
  <c r="AT90" i="6"/>
  <c r="AR90" i="6"/>
  <c r="AZ89" i="6"/>
  <c r="AX89" i="6"/>
  <c r="AV89" i="6"/>
  <c r="AT89" i="6"/>
  <c r="AR89" i="6"/>
  <c r="AZ88" i="6"/>
  <c r="AX88" i="6"/>
  <c r="AV88" i="6"/>
  <c r="AT88" i="6"/>
  <c r="AR88" i="6"/>
  <c r="AZ87" i="6"/>
  <c r="AX87" i="6"/>
  <c r="AV87" i="6"/>
  <c r="AT87" i="6"/>
  <c r="AR87" i="6"/>
  <c r="AZ86" i="6"/>
  <c r="AX86" i="6"/>
  <c r="AV86" i="6"/>
  <c r="AT86" i="6"/>
  <c r="AR86" i="6"/>
  <c r="AZ85" i="6"/>
  <c r="AX85" i="6"/>
  <c r="AV85" i="6"/>
  <c r="AT85" i="6"/>
  <c r="AR85" i="6"/>
  <c r="AZ84" i="6"/>
  <c r="AX84" i="6"/>
  <c r="AV84" i="6"/>
  <c r="AT84" i="6"/>
  <c r="AR84" i="6"/>
  <c r="AZ83" i="6"/>
  <c r="AX83" i="6"/>
  <c r="AV83" i="6"/>
  <c r="AT83" i="6"/>
  <c r="AR83" i="6"/>
  <c r="AZ82" i="6"/>
  <c r="AX82" i="6"/>
  <c r="AV82" i="6"/>
  <c r="AT82" i="6"/>
  <c r="AR82" i="6"/>
  <c r="AZ81" i="6"/>
  <c r="AX81" i="6"/>
  <c r="AV81" i="6"/>
  <c r="AT81" i="6"/>
  <c r="AR81" i="6"/>
  <c r="AZ80" i="6"/>
  <c r="AX80" i="6"/>
  <c r="AV80" i="6"/>
  <c r="AT80" i="6"/>
  <c r="AR80" i="6"/>
  <c r="AZ79" i="6"/>
  <c r="AX79" i="6"/>
  <c r="AV79" i="6"/>
  <c r="AT79" i="6"/>
  <c r="AR79" i="6"/>
  <c r="M79" i="6"/>
  <c r="AZ78" i="6"/>
  <c r="AX78" i="6"/>
  <c r="AV78" i="6"/>
  <c r="AT78" i="6"/>
  <c r="AR78" i="6"/>
  <c r="AZ77" i="6"/>
  <c r="AX77" i="6"/>
  <c r="AV77" i="6"/>
  <c r="AT77" i="6"/>
  <c r="AR77" i="6"/>
  <c r="M77" i="6"/>
  <c r="AZ76" i="6"/>
  <c r="AX76" i="6"/>
  <c r="AV76" i="6"/>
  <c r="AT76" i="6"/>
  <c r="AR76" i="6"/>
  <c r="AZ75" i="6"/>
  <c r="AX75" i="6"/>
  <c r="AV75" i="6"/>
  <c r="AT75" i="6"/>
  <c r="AR75" i="6"/>
  <c r="AZ74" i="6"/>
  <c r="AX74" i="6"/>
  <c r="AV74" i="6"/>
  <c r="AT74" i="6"/>
  <c r="AR74" i="6"/>
  <c r="AZ73" i="6"/>
  <c r="AX73" i="6"/>
  <c r="AV73" i="6"/>
  <c r="AT73" i="6"/>
  <c r="AR73" i="6"/>
  <c r="AZ72" i="6"/>
  <c r="AX72" i="6"/>
  <c r="AV72" i="6"/>
  <c r="AT72" i="6"/>
  <c r="AR72" i="6"/>
  <c r="AZ71" i="6"/>
  <c r="AX71" i="6"/>
  <c r="AV71" i="6"/>
  <c r="AT71" i="6"/>
  <c r="AR71" i="6"/>
  <c r="AZ70" i="6"/>
  <c r="AX70" i="6"/>
  <c r="AV70" i="6"/>
  <c r="AT70" i="6"/>
  <c r="AR70" i="6"/>
  <c r="AZ69" i="6"/>
  <c r="AX69" i="6"/>
  <c r="AV69" i="6"/>
  <c r="AT69" i="6"/>
  <c r="AR69" i="6"/>
  <c r="AZ68" i="6"/>
  <c r="AX68" i="6"/>
  <c r="AV68" i="6"/>
  <c r="AT68" i="6"/>
  <c r="AR68" i="6"/>
  <c r="AZ67" i="6"/>
  <c r="AX67" i="6"/>
  <c r="AV67" i="6"/>
  <c r="AT67" i="6"/>
  <c r="AR67" i="6"/>
  <c r="AZ66" i="6"/>
  <c r="AX66" i="6"/>
  <c r="AV66" i="6"/>
  <c r="AT66" i="6"/>
  <c r="AR66" i="6"/>
  <c r="AZ65" i="6"/>
  <c r="AX65" i="6"/>
  <c r="AV65" i="6"/>
  <c r="AT65" i="6"/>
  <c r="AR65" i="6"/>
  <c r="AZ64" i="6"/>
  <c r="AX64" i="6"/>
  <c r="AV64" i="6"/>
  <c r="AT64" i="6"/>
  <c r="AR64" i="6"/>
  <c r="AZ63" i="6"/>
  <c r="AX63" i="6"/>
  <c r="AV63" i="6"/>
  <c r="AT63" i="6"/>
  <c r="AR63" i="6"/>
  <c r="AZ62" i="6"/>
  <c r="AX62" i="6"/>
  <c r="AV62" i="6"/>
  <c r="AT62" i="6"/>
  <c r="AR62" i="6"/>
  <c r="AZ61" i="6"/>
  <c r="AX61" i="6"/>
  <c r="AV61" i="6"/>
  <c r="AT61" i="6"/>
  <c r="AR61" i="6"/>
  <c r="AZ60" i="6"/>
  <c r="AX60" i="6"/>
  <c r="AV60" i="6"/>
  <c r="AT60" i="6"/>
  <c r="AR60" i="6"/>
  <c r="AZ59" i="6"/>
  <c r="AX59" i="6"/>
  <c r="AV59" i="6"/>
  <c r="AT59" i="6"/>
  <c r="AR59" i="6"/>
  <c r="AZ58" i="6"/>
  <c r="AX58" i="6"/>
  <c r="AV58" i="6"/>
  <c r="AT58" i="6"/>
  <c r="AR58" i="6"/>
  <c r="AZ57" i="6"/>
  <c r="AX57" i="6"/>
  <c r="AV57" i="6"/>
  <c r="AT57" i="6"/>
  <c r="AR57" i="6"/>
  <c r="AZ56" i="6"/>
  <c r="AX56" i="6"/>
  <c r="AV56" i="6"/>
  <c r="AT56" i="6"/>
  <c r="AR56" i="6"/>
  <c r="AZ55" i="6"/>
  <c r="AX55" i="6"/>
  <c r="AV55" i="6"/>
  <c r="AT55" i="6"/>
  <c r="AR55" i="6"/>
  <c r="AZ54" i="6"/>
  <c r="AX54" i="6"/>
  <c r="AV54" i="6"/>
  <c r="AT54" i="6"/>
  <c r="AR54" i="6"/>
  <c r="AZ53" i="6"/>
  <c r="AX53" i="6"/>
  <c r="AV53" i="6"/>
  <c r="AT53" i="6"/>
  <c r="AR53" i="6"/>
  <c r="AZ52" i="6"/>
  <c r="AX52" i="6"/>
  <c r="AV52" i="6"/>
  <c r="AT52" i="6"/>
  <c r="AR52" i="6"/>
  <c r="AZ51" i="6"/>
  <c r="AX51" i="6"/>
  <c r="AV51" i="6"/>
  <c r="AT51" i="6"/>
  <c r="AR51" i="6"/>
  <c r="AZ50" i="6"/>
  <c r="AX50" i="6"/>
  <c r="AV50" i="6"/>
  <c r="AT50" i="6"/>
  <c r="AR50" i="6"/>
  <c r="AZ49" i="6"/>
  <c r="AX49" i="6"/>
  <c r="AV49" i="6"/>
  <c r="AT49" i="6"/>
  <c r="AR49" i="6"/>
  <c r="AZ48" i="6"/>
  <c r="AX48" i="6"/>
  <c r="AV48" i="6"/>
  <c r="AT48" i="6"/>
  <c r="AR48" i="6"/>
  <c r="AZ47" i="6"/>
  <c r="AX47" i="6"/>
  <c r="AV47" i="6"/>
  <c r="AT47" i="6"/>
  <c r="AR47" i="6"/>
  <c r="AZ46" i="6"/>
  <c r="AX46" i="6"/>
  <c r="AV46" i="6"/>
  <c r="AT46" i="6"/>
  <c r="AR46" i="6"/>
  <c r="AZ45" i="6"/>
  <c r="AX45" i="6"/>
  <c r="AV45" i="6"/>
  <c r="AT45" i="6"/>
  <c r="AR45" i="6"/>
  <c r="AZ44" i="6"/>
  <c r="AX44" i="6"/>
  <c r="AV44" i="6"/>
  <c r="AT44" i="6"/>
  <c r="AR44" i="6"/>
  <c r="AZ43" i="6"/>
  <c r="AX43" i="6"/>
  <c r="AV43" i="6"/>
  <c r="AT43" i="6"/>
  <c r="AR43" i="6"/>
  <c r="AZ42" i="6"/>
  <c r="AX42" i="6"/>
  <c r="AV42" i="6"/>
  <c r="AT42" i="6"/>
  <c r="AR42" i="6"/>
  <c r="AZ41" i="6"/>
  <c r="AX41" i="6"/>
  <c r="AV41" i="6"/>
  <c r="AT41" i="6"/>
  <c r="AR41" i="6"/>
  <c r="AZ40" i="6"/>
  <c r="AX40" i="6"/>
  <c r="AV40" i="6"/>
  <c r="AT40" i="6"/>
  <c r="AR40" i="6"/>
  <c r="AZ39" i="6"/>
  <c r="AX39" i="6"/>
  <c r="AV39" i="6"/>
  <c r="AT39" i="6"/>
  <c r="AR39" i="6"/>
  <c r="AZ38" i="6"/>
  <c r="AX38" i="6"/>
  <c r="AV38" i="6"/>
  <c r="AT38" i="6"/>
  <c r="AR38" i="6"/>
  <c r="AZ37" i="6"/>
  <c r="AX37" i="6"/>
  <c r="AV37" i="6"/>
  <c r="AT37" i="6"/>
  <c r="AR37" i="6"/>
  <c r="AZ36" i="6"/>
  <c r="AX36" i="6"/>
  <c r="AV36" i="6"/>
  <c r="AT36" i="6"/>
  <c r="AR36" i="6"/>
  <c r="AZ35" i="6"/>
  <c r="AX35" i="6"/>
  <c r="AV35" i="6"/>
  <c r="AT35" i="6"/>
  <c r="AR35" i="6"/>
  <c r="AZ34" i="6"/>
  <c r="AX34" i="6"/>
  <c r="AV34" i="6"/>
  <c r="AT34" i="6"/>
  <c r="AR34" i="6"/>
  <c r="AZ33" i="6"/>
  <c r="AX33" i="6"/>
  <c r="AV33" i="6"/>
  <c r="AT33" i="6"/>
  <c r="AR33" i="6"/>
  <c r="AZ32" i="6"/>
  <c r="AX32" i="6"/>
  <c r="AV32" i="6"/>
  <c r="AT32" i="6"/>
  <c r="AR32" i="6"/>
  <c r="AX31" i="6"/>
  <c r="AV31" i="6"/>
  <c r="AT31" i="6"/>
  <c r="AR31" i="6"/>
  <c r="L49" i="5"/>
  <c r="K49" i="5"/>
  <c r="AA100" i="1"/>
  <c r="N100" i="1"/>
  <c r="AA96" i="1"/>
  <c r="N96" i="1"/>
  <c r="AA94" i="1"/>
  <c r="N94" i="1"/>
  <c r="AA91" i="1"/>
  <c r="N91" i="1"/>
  <c r="AA87" i="1"/>
  <c r="N87" i="1"/>
  <c r="AA83" i="1"/>
  <c r="N83" i="1"/>
  <c r="AA79" i="1"/>
  <c r="N79" i="1"/>
  <c r="AA75" i="1"/>
  <c r="N75" i="1"/>
  <c r="AA69" i="1"/>
  <c r="N69" i="1"/>
  <c r="AA65" i="1"/>
  <c r="N65" i="1"/>
  <c r="AA61" i="1"/>
  <c r="N61" i="1"/>
  <c r="AA57" i="1"/>
  <c r="N57" i="1"/>
  <c r="AA52" i="1"/>
  <c r="N52" i="1"/>
  <c r="AA49" i="1"/>
  <c r="N49" i="1"/>
  <c r="AA45" i="1"/>
  <c r="N45" i="1"/>
  <c r="AA41" i="1"/>
  <c r="N41" i="1"/>
  <c r="AA37" i="1"/>
  <c r="N37" i="1"/>
  <c r="AA33" i="1"/>
  <c r="N33" i="1"/>
  <c r="AA30" i="1"/>
  <c r="N30" i="1"/>
  <c r="AA28" i="1"/>
  <c r="N28" i="1"/>
  <c r="AA26" i="1"/>
  <c r="N26" i="1"/>
  <c r="AA23" i="1"/>
  <c r="N23" i="1"/>
  <c r="AA21" i="1"/>
  <c r="N21" i="1"/>
  <c r="AA19" i="1"/>
  <c r="N19" i="1"/>
  <c r="AA16" i="1"/>
  <c r="N16" i="1"/>
  <c r="AA13" i="1"/>
  <c r="N13" i="1"/>
  <c r="AA10" i="1"/>
  <c r="N10" i="1"/>
  <c r="AA7" i="1"/>
  <c r="N7" i="1"/>
  <c r="K23" i="8"/>
  <c r="J23" i="8"/>
</calcChain>
</file>

<file path=xl/comments1.xml><?xml version="1.0" encoding="utf-8"?>
<comments xmlns="http://schemas.openxmlformats.org/spreadsheetml/2006/main">
  <authors>
    <author>syste</author>
  </authors>
  <commentList>
    <comment ref="AC5" authorId="0" shapeId="0">
      <text>
        <r>
          <rPr>
            <b/>
            <sz val="9"/>
            <color indexed="81"/>
            <rFont val="Tahoma"/>
            <family val="2"/>
          </rPr>
          <t>syste:</t>
        </r>
        <r>
          <rPr>
            <sz val="9"/>
            <color indexed="81"/>
            <rFont val="Tahoma"/>
            <family val="2"/>
          </rPr>
          <t xml:space="preserve">
ACEPTAR EL RIESGO: No se adopta ninguna medida que afecte la probabilidad o el impacto
del riesgo. (Ningún riesgo decorrupción podrá ser aceptado).
REDUCIR EL RIESGO: Se adoptan medidas para reducir la probabilidad o el impacto del riesgo,
o ambos; por lo general conlleva a la implementación de controles.
EVITAR EL RIESGO: Se abandonan las actividades que dan lugar al riesgo, es decir, no iniciar o no continuar con la actividad que lo provoca. 
COMPARTIR EL RIESGO: Se reduce la probabilidad o el impacto del riesgo transfiriendo o
compartiendo una parte de este. Los riesgos de corrupción se pueden compartir pero no se puede transferir su responsabilidad.</t>
        </r>
      </text>
    </comment>
    <comment ref="P6" authorId="0" shapeId="0">
      <text>
        <r>
          <rPr>
            <b/>
            <sz val="9"/>
            <color indexed="81"/>
            <rFont val="Tahoma"/>
            <family val="2"/>
          </rPr>
          <t>syste:</t>
        </r>
        <r>
          <rPr>
            <sz val="9"/>
            <color indexed="81"/>
            <rFont val="Tahoma"/>
            <family val="2"/>
          </rPr>
          <t xml:space="preserve">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List>
</comments>
</file>

<file path=xl/sharedStrings.xml><?xml version="1.0" encoding="utf-8"?>
<sst xmlns="http://schemas.openxmlformats.org/spreadsheetml/2006/main" count="2199" uniqueCount="985">
  <si>
    <t>item</t>
  </si>
  <si>
    <t>FACTORES INTERNOS</t>
  </si>
  <si>
    <t>FACTORES EXTERNOS</t>
  </si>
  <si>
    <t>IDENTIFICACIÓN DEL RIESGO</t>
  </si>
  <si>
    <t>CAUSA</t>
  </si>
  <si>
    <t>EVENTO POTENCIAL</t>
  </si>
  <si>
    <t>CONSECUENCIA</t>
  </si>
  <si>
    <t>CLASIFICACIÓN</t>
  </si>
  <si>
    <t>EVALUACIÓN DEL RIESGO INHERENTE</t>
  </si>
  <si>
    <t>PROBABILIDAD</t>
  </si>
  <si>
    <t>IMPACTO</t>
  </si>
  <si>
    <t>P</t>
  </si>
  <si>
    <t>I</t>
  </si>
  <si>
    <t>P*I</t>
  </si>
  <si>
    <t>ZONA</t>
  </si>
  <si>
    <t>PROCESO</t>
  </si>
  <si>
    <t>CONTROL EXISTENTE</t>
  </si>
  <si>
    <t>EVALUACIÓN DEL RIESGO RESIDUAL</t>
  </si>
  <si>
    <t>ACCIONES DE CONTINGENCIA (EN CASO DE MATERIZALIZACIÓN)</t>
  </si>
  <si>
    <t>DIRECCIONAMIENTO ESTRATÉGICO</t>
  </si>
  <si>
    <t>COMUNICACIONES Y CULTURA PARA LA MOVILIDAD</t>
  </si>
  <si>
    <t>SEGURIDAD VIAL</t>
  </si>
  <si>
    <t>INTELIGENCIA PARA LA MOVILIDAD</t>
  </si>
  <si>
    <t>PLANEACIÓN DE TRANSPORTE E INFRAESTRUCTURA</t>
  </si>
  <si>
    <t>INGENIERÍA DE TRÁNSITO</t>
  </si>
  <si>
    <t>GESTIÓN DE TRÁNSITO Y CONTROL DE TRÁNSITO Y TRANSPORTE</t>
  </si>
  <si>
    <t>GESTIÓN CONTRAVENCIONAL Y TRANSPORTE PÚBLICO</t>
  </si>
  <si>
    <t>GESTIÓN DE TRÁMITES Y SERVICIOS PARA LA CIUDADANIA</t>
  </si>
  <si>
    <t>GESTIÓN SOCIAL</t>
  </si>
  <si>
    <t xml:space="preserve">CONTROL DISCIPLINARIO </t>
  </si>
  <si>
    <t>CONTROL Y EVALUACIÓN A LA GESTIÓN</t>
  </si>
  <si>
    <t>GESTIÓN ADMINISTRATIVA</t>
  </si>
  <si>
    <t>GESTIÓN JURÍDICA</t>
  </si>
  <si>
    <t>GESTIÓN DEL TALENTO HUMANO</t>
  </si>
  <si>
    <t>GESTIÓN FINANCIERA</t>
  </si>
  <si>
    <t>GESTIÓN DE TICS</t>
  </si>
  <si>
    <t>FINANCIEROS</t>
  </si>
  <si>
    <t>PERSONAL</t>
  </si>
  <si>
    <t>PROCESOS</t>
  </si>
  <si>
    <t>TECNOLOGÍA</t>
  </si>
  <si>
    <t>ESTRATÉGICOS</t>
  </si>
  <si>
    <t>COMUNICACIÓN INTERNA</t>
  </si>
  <si>
    <t>POLÍTICOS</t>
  </si>
  <si>
    <t>ECÓNOMICOS Y FINANCIEROS</t>
  </si>
  <si>
    <t>SOCIALES Y CULTURALES</t>
  </si>
  <si>
    <t>TECNOLÓGICOS</t>
  </si>
  <si>
    <t>AMBIENTALES</t>
  </si>
  <si>
    <t>LEGALES Y REGLAMENTARIOS</t>
  </si>
  <si>
    <t>DISEÑO DEL PROCESO</t>
  </si>
  <si>
    <t>INTERACCION CON OTROS PROCESOS</t>
  </si>
  <si>
    <t>TRANSVERSALIDAD</t>
  </si>
  <si>
    <t>PROCEDIMIENTOS ASOCIADOS</t>
  </si>
  <si>
    <t>RESPONSABLES DEL PROCESO</t>
  </si>
  <si>
    <t>COMUNICACIÓN ENTRE LOS PROCESOS</t>
  </si>
  <si>
    <t>ACTIVOS DE SEGURIDAD DIGITAL DEL PROCESO</t>
  </si>
  <si>
    <t>Reducir las víctimas fatales en siniestros de tránsito a través de la implementación de acciones integrales con criterios de seguridad vial.</t>
  </si>
  <si>
    <t>Formular e implementar estrategias de movilidad que reverdezcan a Bogotá y mejoren la experiencia de viaje de la ciudadanía y visitantes de Bogotá Región, en los aspectos de tiempo, calidad y costo, a través de la tecnología y la innovación.</t>
  </si>
  <si>
    <t>Generar e implementar políticas de movilidad basadas en el análisis de datos fomentando la productividad, eficiencia y bienestar de la ciudad.</t>
  </si>
  <si>
    <t>Desarrollar estrategias de cultura y respeto en la ciudadanía para el sistema de movilidad, protegiendo en especial a los actores vulnerables y promoviendo los modos activos, con enfoque incluyente diferencial, de género y territorial</t>
  </si>
  <si>
    <t>Prestar trámites y servicios eficientes, oportunos y de calidad, con una gestión ambiental adecuada, soportados en tecnologías de la información y las comunicaciones.</t>
  </si>
  <si>
    <t>Fortalecer el bienestar de los (las) colaboradores (as), con un equipo humano altamente calificado, comprometido e íntegro, encaminado al logro de los objetivos de la Entidad</t>
  </si>
  <si>
    <t>Garantizar transparencia, oportunidad, inclusión y equidad de género en los procesos de la entidad, que promuevan la legalidad, participación, control social y rendición de cuentas.</t>
  </si>
  <si>
    <t>GERENCIALES</t>
  </si>
  <si>
    <t>OPERATIVOS</t>
  </si>
  <si>
    <t>CUMPLIMIENTO</t>
  </si>
  <si>
    <t>IMAGEN O REPUTACIONAL</t>
  </si>
  <si>
    <t>SEGURIDAD DIGITAL</t>
  </si>
  <si>
    <t>CORRUPCIÓN - INSTITUCIONALIDAD</t>
  </si>
  <si>
    <t>CORRUPCIÓN - VISIBILIDAD</t>
  </si>
  <si>
    <t>CORRUPCIÓN- DELITOS DE LA ADMON PÚBLICA</t>
  </si>
  <si>
    <t>N/A</t>
  </si>
  <si>
    <t>GESTIÓN</t>
  </si>
  <si>
    <t>(1) Rara vez</t>
  </si>
  <si>
    <t>(2) Improbable</t>
  </si>
  <si>
    <t>(3) Posible</t>
  </si>
  <si>
    <t>(4) Probable</t>
  </si>
  <si>
    <t>(5) Casi seguro</t>
  </si>
  <si>
    <t>BAJO</t>
  </si>
  <si>
    <t>MODERADO</t>
  </si>
  <si>
    <t>ALTO</t>
  </si>
  <si>
    <t>EXTREMO</t>
  </si>
  <si>
    <t>CONTROL ASOCIADO</t>
  </si>
  <si>
    <t>PERIODICIDAD</t>
  </si>
  <si>
    <t>EVIDENCIA EL CONTROL</t>
  </si>
  <si>
    <t>ESTADO DEL CONTROL</t>
  </si>
  <si>
    <t>FECHA DE EJECUCIÓN</t>
  </si>
  <si>
    <t>REPORTE DE AVANCE</t>
  </si>
  <si>
    <t>CUMPLIDO</t>
  </si>
  <si>
    <t>INCUMPLIDO</t>
  </si>
  <si>
    <t>EN PROCESO</t>
  </si>
  <si>
    <t>AVANCE</t>
  </si>
  <si>
    <t>EFICAZ?</t>
  </si>
  <si>
    <t>EVIDENCIA</t>
  </si>
  <si>
    <t>SI</t>
  </si>
  <si>
    <t>NO</t>
  </si>
  <si>
    <t>ATRIBUTO</t>
  </si>
  <si>
    <t>C O N T E X T O
EXTERNO</t>
  </si>
  <si>
    <r>
      <rPr>
        <b/>
        <sz val="11"/>
        <color theme="1"/>
        <rFont val="Calibri"/>
        <family val="2"/>
        <scheme val="minor"/>
      </rPr>
      <t>POLÍTICOS</t>
    </r>
    <r>
      <rPr>
        <sz val="11"/>
        <color theme="1"/>
        <rFont val="Calibri"/>
        <family val="2"/>
        <scheme val="minor"/>
      </rPr>
      <t>: cambios de gobierno, legislación, políticas públicas, regulación.</t>
    </r>
  </si>
  <si>
    <r>
      <rPr>
        <b/>
        <sz val="11"/>
        <color theme="1"/>
        <rFont val="Calibri"/>
        <family val="2"/>
        <scheme val="minor"/>
      </rPr>
      <t>ECONÓMICOS Y FINANCIEROS</t>
    </r>
    <r>
      <rPr>
        <sz val="11"/>
        <color theme="1"/>
        <rFont val="Calibri"/>
        <family val="2"/>
        <scheme val="minor"/>
      </rPr>
      <t>: disponibilidad de capital, liquidez, mercados financieros, desempleo, competencia.</t>
    </r>
  </si>
  <si>
    <r>
      <rPr>
        <b/>
        <sz val="11"/>
        <color theme="1"/>
        <rFont val="Calibri"/>
        <family val="2"/>
        <scheme val="minor"/>
      </rPr>
      <t>SOCIALES Y CULTURALES</t>
    </r>
    <r>
      <rPr>
        <sz val="11"/>
        <color theme="1"/>
        <rFont val="Calibri"/>
        <family val="2"/>
        <scheme val="minor"/>
      </rPr>
      <t>: demografía, responsabilidad social, orden público.</t>
    </r>
  </si>
  <si>
    <r>
      <rPr>
        <b/>
        <sz val="11"/>
        <color theme="1"/>
        <rFont val="Calibri"/>
        <family val="2"/>
        <scheme val="minor"/>
      </rPr>
      <t>TECNOLÓGICOS</t>
    </r>
    <r>
      <rPr>
        <sz val="11"/>
        <color theme="1"/>
        <rFont val="Calibri"/>
        <family val="2"/>
        <scheme val="minor"/>
      </rPr>
      <t>: avances en tecnología, acceso a sistemas de información externos, gobierno en línea.</t>
    </r>
  </si>
  <si>
    <r>
      <rPr>
        <b/>
        <sz val="11"/>
        <color theme="1"/>
        <rFont val="Calibri"/>
        <family val="2"/>
        <scheme val="minor"/>
      </rPr>
      <t>AMBIENTALES</t>
    </r>
    <r>
      <rPr>
        <sz val="11"/>
        <color theme="1"/>
        <rFont val="Calibri"/>
        <family val="2"/>
        <scheme val="minor"/>
      </rPr>
      <t>: emisiones y residuos, energía, catástrofes naturales, desarrollo sostenible.</t>
    </r>
  </si>
  <si>
    <r>
      <rPr>
        <b/>
        <sz val="11"/>
        <color theme="1"/>
        <rFont val="Calibri"/>
        <family val="2"/>
        <scheme val="minor"/>
      </rPr>
      <t>LEGALES Y REGLAMENTARIOS</t>
    </r>
    <r>
      <rPr>
        <sz val="11"/>
        <color theme="1"/>
        <rFont val="Calibri"/>
        <family val="2"/>
        <scheme val="minor"/>
      </rPr>
      <t>: Normatividad externa (leyes, decretos, ordenanzas y acuerdos).</t>
    </r>
  </si>
  <si>
    <t>C O N T E X T O
INTERNO</t>
  </si>
  <si>
    <r>
      <rPr>
        <b/>
        <sz val="11"/>
        <color theme="1"/>
        <rFont val="Calibri"/>
        <family val="2"/>
        <scheme val="minor"/>
      </rPr>
      <t>FINANCIEROS</t>
    </r>
    <r>
      <rPr>
        <sz val="11"/>
        <color theme="1"/>
        <rFont val="Calibri"/>
        <family val="2"/>
        <scheme val="minor"/>
      </rPr>
      <t>: presupuesto de funcionamiento, recursos de inversión,
infraestructura, capacidad instalada.</t>
    </r>
  </si>
  <si>
    <r>
      <rPr>
        <b/>
        <sz val="11"/>
        <color theme="1"/>
        <rFont val="Calibri"/>
        <family val="2"/>
        <scheme val="minor"/>
      </rPr>
      <t>PERSONAL</t>
    </r>
    <r>
      <rPr>
        <sz val="11"/>
        <color theme="1"/>
        <rFont val="Calibri"/>
        <family val="2"/>
        <scheme val="minor"/>
      </rPr>
      <t>: competencia del personal, disponibilidad del personal, seguridad
y salud ocupacional.</t>
    </r>
  </si>
  <si>
    <r>
      <rPr>
        <b/>
        <sz val="11"/>
        <color theme="1"/>
        <rFont val="Calibri"/>
        <family val="2"/>
        <scheme val="minor"/>
      </rPr>
      <t>PROCESOS</t>
    </r>
    <r>
      <rPr>
        <sz val="11"/>
        <color theme="1"/>
        <rFont val="Calibri"/>
        <family val="2"/>
        <scheme val="minor"/>
      </rPr>
      <t>: capacidad, diseño, ejecución, proveedores, entradas, salidas,
gestión del conocimiento.</t>
    </r>
  </si>
  <si>
    <r>
      <rPr>
        <b/>
        <sz val="11"/>
        <color theme="1"/>
        <rFont val="Calibri"/>
        <family val="2"/>
        <scheme val="minor"/>
      </rPr>
      <t>TECNOLOGÍA</t>
    </r>
    <r>
      <rPr>
        <sz val="11"/>
        <color theme="1"/>
        <rFont val="Calibri"/>
        <family val="2"/>
        <scheme val="minor"/>
      </rPr>
      <t>: integridad de datos, disponibilidad de datos y sistemas,
desarrollo, producción, mantenimiento de sistemas de información</t>
    </r>
  </si>
  <si>
    <r>
      <rPr>
        <b/>
        <sz val="11"/>
        <color theme="1"/>
        <rFont val="Calibri"/>
        <family val="2"/>
        <scheme val="minor"/>
      </rPr>
      <t>ESTRATÉGICOS</t>
    </r>
    <r>
      <rPr>
        <sz val="11"/>
        <color theme="1"/>
        <rFont val="Calibri"/>
        <family val="2"/>
        <scheme val="minor"/>
      </rPr>
      <t>: direccionamiento estratégico, planeación institucional,
liderazgo, trabajo en equipo</t>
    </r>
  </si>
  <si>
    <r>
      <rPr>
        <b/>
        <sz val="11"/>
        <color theme="1"/>
        <rFont val="Calibri"/>
        <family val="2"/>
        <scheme val="minor"/>
      </rPr>
      <t>COMUNICACIÓN INTERN</t>
    </r>
    <r>
      <rPr>
        <sz val="11"/>
        <color theme="1"/>
        <rFont val="Calibri"/>
        <family val="2"/>
        <scheme val="minor"/>
      </rPr>
      <t>A: canales utilizados y su efectividad, flujo de la
información necesaria para el desarrollo de las operaciones.</t>
    </r>
  </si>
  <si>
    <t>Fortalecer la prestación de los servicios de la Secretaría Distrital de Movilidad que responda a la gestión de riesgos y oportunidades, la mejora continua, los recursos y los  requisitos aplicables, con el fin de dar cumplimiento a la planeación estratégica y</t>
  </si>
  <si>
    <t>Fortalecer el bienestar de los (las) colaboradores (as), con un equipo humano altamente calificado, comprometido e íntegro, encaminado al logro de los objetivos de la Entidad.</t>
  </si>
  <si>
    <t>Identificar peligros y evaluar, valorar los riesgos y determinar controles para su eliminación o mitigación.</t>
  </si>
  <si>
    <t xml:space="preserve">Cumplir la normatividad nacional vigente en materia de riesgos laborales. </t>
  </si>
  <si>
    <t xml:space="preserve">Promover el autocuidado y la autogestión para la prevención de lesiones y enfermedades laborales. </t>
  </si>
  <si>
    <t>Definir un plan de acción que dé cumplimiento a las diferentes políticas, lineamientos y estrategias institucionales en materia ambiental.</t>
  </si>
  <si>
    <t>Ejecutar las diferentes actividades de los programas de Gestión Ambiental, definidas en el plan de acción acorde a la normatividad vigente.</t>
  </si>
  <si>
    <t>Realizar seguimientos al cumplimiento de las diferentes actividades del plan de acción a través del equipo técnico de Gestión Ambiental, informes de seguimiento a la Secretaría Distrital de Ambiente, auditorías internas y externas y mecanismo de autocontrol.</t>
  </si>
  <si>
    <t>Fortalecer el reporte de las denuncias presentadas por presuntos actos de soborno, asegurando la protección de la identidad del denunciante en buena fe y bajo una sospecha razonable, y evitar represalias a este.</t>
  </si>
  <si>
    <t>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</si>
  <si>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OBJETIVOS ESTRATEGICOS</t>
  </si>
  <si>
    <t>OBJETIVOS ESTRATÉGICOS</t>
  </si>
  <si>
    <t xml:space="preserve"> Desarrollar estrategias de cultura y respeto en la ciudadanía para el sistema de movilidad, protegiendo en especial a los actores vulnerables y promoviendo los modos activos, con enfoque incluyente diferencial, de género y territorial</t>
  </si>
  <si>
    <t xml:space="preserve"> Generar e implementar políticas de movilidad basadas en el análisis de datos fomentando la productividad, eficiencia y bienestar de la ciudad.</t>
  </si>
  <si>
    <t xml:space="preserve"> Desarrollar estrategias de cultura y respeto en la ciudadanía para el sistema de
movilidad, protegiendo en especial a los actores vulnerables y promoviendo los
modos activos, con enfoque incluyente diferencial, de género y territorial</t>
  </si>
  <si>
    <t>Garantizar transparencia, oportunidad, inclusión y equidad de género en los procesos de la entidad, que promuevan la legalidad, participación, control social
y rendición de cuentas.</t>
  </si>
  <si>
    <t>FACTORES DE RIESGO</t>
  </si>
  <si>
    <t>Ejemplo para algunos posibles riesgos de corrupción:</t>
  </si>
  <si>
    <t>Direccionamiento estratégico</t>
  </si>
  <si>
    <t>* Concentración de autoridad o exceso de poder.</t>
  </si>
  <si>
    <t>* Extralimitación de funciones.</t>
  </si>
  <si>
    <t>* Ausencia de canales de comunicación.</t>
  </si>
  <si>
    <t>* Amiguismo y clientelismo</t>
  </si>
  <si>
    <t>Financiero</t>
  </si>
  <si>
    <t>* Inclusión de gastos no autorizados.</t>
  </si>
  <si>
    <t>* Inversiones de dineros públicos en entidades de dudosa solidez financiera, a cambio de beneficios indebidos para servidores públicos encargados de su administración.</t>
  </si>
  <si>
    <t>* Inexistencia de registros auxiliares que permitan identificar y controlar los rubros de inversión.</t>
  </si>
  <si>
    <t>* Inexistencia de archivos contables.</t>
  </si>
  <si>
    <t>* Afectar rubros que no corresponden con el objeto del gasto en beneficio propio o a cambio de una retribución económica.</t>
  </si>
  <si>
    <t>De contratación</t>
  </si>
  <si>
    <t>* Estudios previos o de factibilidad deficientes.</t>
  </si>
  <si>
    <t>* Estudios previos o de factibilidad manipulados por personal interesado en el futuro proceso de contratación. (Estableciendo necesidades inexistentes o aspectos que benefician a una firma en particular).</t>
  </si>
  <si>
    <t>* Disposiciones establecidas en los pliegos de condiciones que dirigen los procesos hacia un grupo en particular. (Ej. media geométrica).</t>
  </si>
  <si>
    <t>* Visitas obligatorias establecidas en el pliego de condiciones que restringen la participación.</t>
  </si>
  <si>
    <t>* Adendas que cambian condiciones generales del proceso para favorecer a grupos determinados.</t>
  </si>
  <si>
    <t>* Urgencia manifiesta inexistente.</t>
  </si>
  <si>
    <t>* Otorgar labores de supervisión a personal sin conocimiento para ello.</t>
  </si>
  <si>
    <t>* Concentrar las labores de supervisión en poco personal.</t>
  </si>
  <si>
    <t>* Contratar con compañías de papel que no cuentan con experiencia.</t>
  </si>
  <si>
    <t>De información y documentación</t>
  </si>
  <si>
    <t>* Ausencia o debilidad de medidas y/o políticas de conflictos de interés.</t>
  </si>
  <si>
    <t>* Concentración de información de determinadas actividades o procesos en una persona. * Ausencia de sistemas de información.</t>
  </si>
  <si>
    <t>* Ocultar la información considerada pública para los usuarios.</t>
  </si>
  <si>
    <t>* Ausencia o debilidad de canales de comunicación * Incumplimiento de la Ley 1712 de 2014</t>
  </si>
  <si>
    <t>De investigación y sanción</t>
  </si>
  <si>
    <t>* Ausencia o debilidad de canales de comunicación.</t>
  </si>
  <si>
    <t>* Dilatar el proceso para lograr el vencimiento de términos o la prescripción del mismo.</t>
  </si>
  <si>
    <t>* Desconocimiento de la ley, mediante interpretaciones subjetivas de las normas vigentes para evitar o postergar su aplicación.</t>
  </si>
  <si>
    <t>* Exceder las facultades legales en los fallos.</t>
  </si>
  <si>
    <t>De trámites y/o servicios internos y externos</t>
  </si>
  <si>
    <t>* Cobros asociados al trámite.</t>
  </si>
  <si>
    <t>* Influencia de tramitadores</t>
  </si>
  <si>
    <t>* Tráfico de influencias: (amiguismo, persona influyente).</t>
  </si>
  <si>
    <t>* Demorar su realización.</t>
  </si>
  <si>
    <t>IMPACTO RIESGOS DE CORRUPCIÓN</t>
  </si>
  <si>
    <t>No</t>
  </si>
  <si>
    <t>¿Pregunta Si el riesgo se materializa podría?</t>
  </si>
  <si>
    <t>¿Afectar al grupo de funcionarios del proceso?</t>
  </si>
  <si>
    <t>¿Afectar el cumplimiento de metas y objetivos de la dependencia?</t>
  </si>
  <si>
    <t>¿Afectar el cumplimiento de misión de la Entidad?</t>
  </si>
  <si>
    <t>¿Afectar el cumplimiento de misión del sector al cual pertenece la Entidad?</t>
  </si>
  <si>
    <t>¿Generar pérdida de confianza de la Entidad, afectando su reputación?</t>
  </si>
  <si>
    <t>¿Generar perdida de recursos económicos?</t>
  </si>
  <si>
    <t>¿Afectar la generación de los productos o la prestación de servicios?</t>
  </si>
  <si>
    <t>¿Dar lugar al detrimento de calidad de vida de la comunidad por la pérdida del bien o servicios o los recursos públicos?</t>
  </si>
  <si>
    <t>¿Generar perdida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</si>
  <si>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</si>
  <si>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</si>
  <si>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</si>
  <si>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</si>
  <si>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</si>
  <si>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</si>
  <si>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</si>
  <si>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</si>
  <si>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</si>
  <si>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</si>
  <si>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1. DISEÑO DEL CONTROL</t>
  </si>
  <si>
    <t>PASO 1.</t>
  </si>
  <si>
    <t>PASO 2</t>
  </si>
  <si>
    <t>PASO 3</t>
  </si>
  <si>
    <t>PASO 4</t>
  </si>
  <si>
    <t>PASO 5</t>
  </si>
  <si>
    <t>PASO 6</t>
  </si>
  <si>
    <t>EVALUACIÓN DEL CONTROL</t>
  </si>
  <si>
    <t>RIESGO</t>
  </si>
  <si>
    <t>TIPO DE CONTROL</t>
  </si>
  <si>
    <r>
      <t xml:space="preserve">¿Las actividades que se desarrollan en el control realmente buscan por si solas prevenir o detectar las causas que pueden dar origen al riesgo, ejemplo Verificar, Validar Cotejar, Comparar, Revisar, etc.?
</t>
    </r>
    <r>
      <rPr>
        <sz val="11"/>
        <color rgb="FFC00000"/>
        <rFont val="Calibri"/>
        <family val="2"/>
        <scheme val="minor"/>
      </rPr>
      <t>califique 15 si previene, 10 si detecta o 0 si no es un control</t>
    </r>
  </si>
  <si>
    <r>
      <t xml:space="preserve">¿La fuente de información que  se utiliza en el desarrollo del control es información confiable que permite mitigar el riesgo?
</t>
    </r>
    <r>
      <rPr>
        <sz val="11"/>
        <color rgb="FFC00000"/>
        <rFont val="Calibri"/>
        <family val="2"/>
        <scheme val="minor"/>
      </rPr>
      <t>califique 15 si es confiable</t>
    </r>
  </si>
  <si>
    <r>
      <t xml:space="preserve">¿Las observaciones, desviaciones o diferencias identificadas como resultados de la ejecución del control son investigadas y resueltas de manera oportuna?
</t>
    </r>
    <r>
      <rPr>
        <sz val="11"/>
        <color rgb="FFC00000"/>
        <rFont val="Calibri"/>
        <family val="2"/>
        <scheme val="minor"/>
      </rPr>
      <t>califique 15 si se investigan y resuelven oportunamente</t>
    </r>
  </si>
  <si>
    <r>
      <t xml:space="preserve">¿Se deja evidencia o rastro de la ejecución del control, que permita a cualquier tercero con la evidencia, llegar a la misma conclusión?
</t>
    </r>
    <r>
      <rPr>
        <sz val="11"/>
        <color rgb="FFC00000"/>
        <rFont val="Calibri"/>
        <family val="2"/>
        <scheme val="minor"/>
      </rPr>
      <t>califique 10 si es completa, 5 si es incompleta o 0 si no existe</t>
    </r>
  </si>
  <si>
    <r>
      <t xml:space="preserve">Evaluación de la ejecución de cada control:
</t>
    </r>
    <r>
      <rPr>
        <sz val="9"/>
        <color rgb="FF00B050"/>
        <rFont val="Calibri"/>
        <family val="2"/>
        <scheme val="minor"/>
      </rPr>
      <t>Fuerte: El control se ejecuta por parte del responsable</t>
    </r>
    <r>
      <rPr>
        <sz val="9"/>
        <color theme="1"/>
        <rFont val="Calibri"/>
        <family val="2"/>
        <scheme val="minor"/>
      </rPr>
      <t xml:space="preserve">;
</t>
    </r>
    <r>
      <rPr>
        <sz val="9"/>
        <color theme="7"/>
        <rFont val="Calibri"/>
        <family val="2"/>
        <scheme val="minor"/>
      </rPr>
      <t>Moderada: El control se ejecuta algunas veces por parte del responsable</t>
    </r>
    <r>
      <rPr>
        <sz val="9"/>
        <color theme="1"/>
        <rFont val="Calibri"/>
        <family val="2"/>
        <scheme val="minor"/>
      </rPr>
      <t xml:space="preserve">;
</t>
    </r>
    <r>
      <rPr>
        <b/>
        <sz val="9"/>
        <color rgb="FFFF0000"/>
        <rFont val="Calibri"/>
        <family val="2"/>
        <scheme val="minor"/>
      </rPr>
      <t>Débil</t>
    </r>
    <r>
      <rPr>
        <sz val="9"/>
        <color rgb="FFFF0000"/>
        <rFont val="Calibri"/>
        <family val="2"/>
        <scheme val="minor"/>
      </rPr>
      <t>: El control no se ejecuta por parte del responsable
Inicialmente el responsable del control en primera línea de defensa autoevalúa, luego la tercera línea evalúa y confirma</t>
    </r>
  </si>
  <si>
    <t>FUERTE</t>
  </si>
  <si>
    <t>MODERADA</t>
  </si>
  <si>
    <t>DEBIL</t>
  </si>
  <si>
    <t>PREVENTIVO</t>
  </si>
  <si>
    <t>CORRUPCIÓN</t>
  </si>
  <si>
    <r>
      <t xml:space="preserve">% de cumplimiento del diseño del control
</t>
    </r>
    <r>
      <rPr>
        <u/>
        <sz val="11"/>
        <color rgb="FFFF0000"/>
        <rFont val="Calibri"/>
        <family val="2"/>
        <scheme val="minor"/>
      </rPr>
      <t>Teniendo en cuenta que 90 puntos al ser el máximo puntaje equivale a 100% de cumplimiento</t>
    </r>
  </si>
  <si>
    <r>
      <t xml:space="preserve">Evaluación del diseño del control
</t>
    </r>
    <r>
      <rPr>
        <sz val="11"/>
        <color rgb="FFFF0000"/>
        <rFont val="Calibri"/>
        <family val="2"/>
        <scheme val="minor"/>
      </rPr>
      <t>Fuerte: 96 a 100%;
Moderado: 86 a 95%;
Débil: Menor a 86%</t>
    </r>
  </si>
  <si>
    <r>
      <t xml:space="preserve">Promedio calificación del diseño de controles 
</t>
    </r>
    <r>
      <rPr>
        <sz val="11"/>
        <color rgb="FFFF0000"/>
        <rFont val="Calibri"/>
        <family val="2"/>
        <scheme val="minor"/>
      </rPr>
      <t xml:space="preserve">Para cada riesgo </t>
    </r>
    <r>
      <rPr>
        <sz val="11"/>
        <color theme="1"/>
        <rFont val="Calibri"/>
        <family val="2"/>
        <scheme val="minor"/>
      </rPr>
      <t xml:space="preserve">
</t>
    </r>
  </si>
  <si>
    <r>
      <t xml:space="preserve">Solidez del diseño del conjunto de controles 
</t>
    </r>
    <r>
      <rPr>
        <sz val="11"/>
        <color rgb="FFFF0000"/>
        <rFont val="Calibri"/>
        <family val="2"/>
        <scheme val="minor"/>
      </rPr>
      <t>El promedio debe estar por encima de 96%, sino se requieren planes de acción</t>
    </r>
  </si>
  <si>
    <r>
      <t xml:space="preserve">Conclusión sobre el diseño de controles
</t>
    </r>
    <r>
      <rPr>
        <sz val="11"/>
        <color rgb="FFFF0000"/>
        <rFont val="Calibri"/>
        <family val="2"/>
        <scheme val="minor"/>
      </rPr>
      <t>Los controles que no aporten al promedio pueden considerarse para su modificación, eliminación o fusión con otros</t>
    </r>
  </si>
  <si>
    <r>
      <rPr>
        <sz val="11"/>
        <color rgb="FFFFC000"/>
        <rFont val="Calibri"/>
        <family val="2"/>
        <scheme val="minor"/>
      </rPr>
      <t xml:space="preserve">Moderada
</t>
    </r>
    <r>
      <rPr>
        <sz val="11"/>
        <color rgb="FF00B050"/>
        <rFont val="Calibri"/>
        <family val="2"/>
        <scheme val="minor"/>
      </rPr>
      <t xml:space="preserve">Diseño fuerte </t>
    </r>
    <r>
      <rPr>
        <sz val="11"/>
        <color rgb="FFFFC000"/>
        <rFont val="Calibri"/>
        <family val="2"/>
        <scheme val="minor"/>
      </rPr>
      <t xml:space="preserve">+ Ejecución moderada;
Diseño moderado + </t>
    </r>
    <r>
      <rPr>
        <sz val="11"/>
        <color rgb="FF00B050"/>
        <rFont val="Calibri"/>
        <family val="2"/>
        <scheme val="minor"/>
      </rPr>
      <t>Ejecución fuerte;</t>
    </r>
    <r>
      <rPr>
        <sz val="11"/>
        <color rgb="FFFFC000"/>
        <rFont val="Calibri"/>
        <family val="2"/>
        <scheme val="minor"/>
      </rPr>
      <t xml:space="preserve">
Diseño moderado + Ejecución moderada</t>
    </r>
    <r>
      <rPr>
        <sz val="11"/>
        <color theme="1"/>
        <rFont val="Calibri"/>
        <family val="2"/>
        <scheme val="minor"/>
      </rPr>
      <t xml:space="preserve">
</t>
    </r>
    <r>
      <rPr>
        <sz val="11"/>
        <color rgb="FFFF0000"/>
        <rFont val="Calibri"/>
        <family val="2"/>
        <scheme val="minor"/>
      </rPr>
      <t>Requiere acciones de fortalecimiento del control</t>
    </r>
  </si>
  <si>
    <r>
      <rPr>
        <sz val="11"/>
        <color rgb="FFFF0000"/>
        <rFont val="Calibri"/>
        <family val="2"/>
        <scheme val="minor"/>
      </rPr>
      <t>Débil</t>
    </r>
    <r>
      <rPr>
        <sz val="11"/>
        <color theme="1"/>
        <rFont val="Calibri"/>
        <family val="2"/>
        <scheme val="minor"/>
      </rPr>
      <t xml:space="preserve">
</t>
    </r>
    <r>
      <rPr>
        <sz val="11"/>
        <color rgb="FF00B050"/>
        <rFont val="Calibri"/>
        <family val="2"/>
        <scheme val="minor"/>
      </rPr>
      <t>Diseño fuerte</t>
    </r>
    <r>
      <rPr>
        <sz val="11"/>
        <color theme="1"/>
        <rFont val="Calibri"/>
        <family val="2"/>
        <scheme val="minor"/>
      </rPr>
      <t xml:space="preserve"> + </t>
    </r>
    <r>
      <rPr>
        <sz val="11"/>
        <color rgb="FFFF0000"/>
        <rFont val="Calibri"/>
        <family val="2"/>
        <scheme val="minor"/>
      </rPr>
      <t>Ejecución Débil</t>
    </r>
    <r>
      <rPr>
        <sz val="11"/>
        <color theme="1"/>
        <rFont val="Calibri"/>
        <family val="2"/>
        <scheme val="minor"/>
      </rPr>
      <t xml:space="preserve">; 
</t>
    </r>
    <r>
      <rPr>
        <sz val="11"/>
        <color rgb="FFFFC000"/>
        <rFont val="Calibri"/>
        <family val="2"/>
        <scheme val="minor"/>
      </rPr>
      <t>Diseño moderado</t>
    </r>
    <r>
      <rPr>
        <sz val="11"/>
        <color theme="1"/>
        <rFont val="Calibri"/>
        <family val="2"/>
        <scheme val="minor"/>
      </rPr>
      <t xml:space="preserve"> + </t>
    </r>
    <r>
      <rPr>
        <sz val="11"/>
        <color rgb="FFFF0000"/>
        <rFont val="Calibri"/>
        <family val="2"/>
        <scheme val="minor"/>
      </rPr>
      <t>Ejecución Débil</t>
    </r>
    <r>
      <rPr>
        <sz val="11"/>
        <color theme="1"/>
        <rFont val="Calibri"/>
        <family val="2"/>
        <scheme val="minor"/>
      </rPr>
      <t xml:space="preserve">;
</t>
    </r>
    <r>
      <rPr>
        <sz val="11"/>
        <color rgb="FFFF0000"/>
        <rFont val="Calibri"/>
        <family val="2"/>
        <scheme val="minor"/>
      </rPr>
      <t>Diseño débil</t>
    </r>
    <r>
      <rPr>
        <sz val="11"/>
        <color theme="1"/>
        <rFont val="Calibri"/>
        <family val="2"/>
        <scheme val="minor"/>
      </rPr>
      <t xml:space="preserve"> +</t>
    </r>
    <r>
      <rPr>
        <sz val="11"/>
        <color rgb="FF00B050"/>
        <rFont val="Calibri"/>
        <family val="2"/>
        <scheme val="minor"/>
      </rPr>
      <t xml:space="preserve"> Ejecución fuerte</t>
    </r>
    <r>
      <rPr>
        <sz val="11"/>
        <color theme="1"/>
        <rFont val="Calibri"/>
        <family val="2"/>
        <scheme val="minor"/>
      </rPr>
      <t xml:space="preserve">;
</t>
    </r>
    <r>
      <rPr>
        <sz val="11"/>
        <color rgb="FFFF0000"/>
        <rFont val="Calibri"/>
        <family val="2"/>
        <scheme val="minor"/>
      </rPr>
      <t>Diseño débil</t>
    </r>
    <r>
      <rPr>
        <sz val="11"/>
        <color theme="1"/>
        <rFont val="Calibri"/>
        <family val="2"/>
        <scheme val="minor"/>
      </rPr>
      <t xml:space="preserve"> + </t>
    </r>
    <r>
      <rPr>
        <sz val="11"/>
        <color rgb="FFFFC000"/>
        <rFont val="Calibri"/>
        <family val="2"/>
        <scheme val="minor"/>
      </rPr>
      <t>Ejecución moderada</t>
    </r>
    <r>
      <rPr>
        <sz val="11"/>
        <color theme="1"/>
        <rFont val="Calibri"/>
        <family val="2"/>
        <scheme val="minor"/>
      </rPr>
      <t xml:space="preserve">;
</t>
    </r>
    <r>
      <rPr>
        <sz val="11"/>
        <color rgb="FFFF0000"/>
        <rFont val="Calibri"/>
        <family val="2"/>
        <scheme val="minor"/>
      </rPr>
      <t>Diseño débil</t>
    </r>
    <r>
      <rPr>
        <sz val="11"/>
        <color theme="1"/>
        <rFont val="Calibri"/>
        <family val="2"/>
        <scheme val="minor"/>
      </rPr>
      <t xml:space="preserve"> + </t>
    </r>
    <r>
      <rPr>
        <sz val="11"/>
        <color rgb="FFFF0000"/>
        <rFont val="Calibri"/>
        <family val="2"/>
        <scheme val="minor"/>
      </rPr>
      <t>Ejecución débil</t>
    </r>
    <r>
      <rPr>
        <sz val="11"/>
        <color theme="1"/>
        <rFont val="Calibri"/>
        <family val="2"/>
        <scheme val="minor"/>
      </rPr>
      <t xml:space="preserve">
</t>
    </r>
    <r>
      <rPr>
        <sz val="11"/>
        <color rgb="FFFF0000"/>
        <rFont val="Calibri"/>
        <family val="2"/>
        <scheme val="minor"/>
      </rPr>
      <t>Requiere acciones de fortalecimiento del control</t>
    </r>
  </si>
  <si>
    <t>CONCLUSIÓN SOBRE EL CONTROL</t>
  </si>
  <si>
    <t>No. de casillas que aporta cada control preventivo según su solidez</t>
  </si>
  <si>
    <t>No. de casillas que aporta cada control detectivo</t>
  </si>
  <si>
    <t>MOVIMIENTOS EN IMPACTO</t>
  </si>
  <si>
    <t>MOVIMIENTOS EN PROBABILIDAD</t>
  </si>
  <si>
    <r>
      <t xml:space="preserve">No. de casillas a mover en el mapa de calor hacia </t>
    </r>
    <r>
      <rPr>
        <sz val="11"/>
        <color rgb="FFFF0000"/>
        <rFont val="Calibri"/>
        <family val="2"/>
        <scheme val="minor"/>
      </rPr>
      <t>ABAJO</t>
    </r>
    <r>
      <rPr>
        <sz val="11"/>
        <color theme="1"/>
        <rFont val="Calibri"/>
        <family val="2"/>
        <scheme val="minor"/>
      </rPr>
      <t>, según
promedio de controles preventivos</t>
    </r>
  </si>
  <si>
    <r>
      <t xml:space="preserve">No. de casillas a mover en la matriz de calificación hacia la </t>
    </r>
    <r>
      <rPr>
        <sz val="11"/>
        <color rgb="FFFF0000"/>
        <rFont val="Calibri"/>
        <family val="2"/>
        <scheme val="minor"/>
      </rPr>
      <t>IZQUIERDA</t>
    </r>
    <r>
      <rPr>
        <sz val="11"/>
        <color theme="1"/>
        <rFont val="Calibri"/>
        <family val="2"/>
        <scheme val="minor"/>
      </rPr>
      <t>, según promedio de controles detectivos</t>
    </r>
  </si>
  <si>
    <t>TRATAMIENTO DEL RIESGO</t>
  </si>
  <si>
    <t>ACEPTAR EL RIESGO</t>
  </si>
  <si>
    <t>REDUCIR EL RIESGO</t>
  </si>
  <si>
    <t>EVITAR EL RIESGO</t>
  </si>
  <si>
    <t>COMPARTIR EL RIESGO</t>
  </si>
  <si>
    <t>SISTEMA INTEGRADO DE GESTIÓN DISTRITAL BAJO EL ESTÁNDAR MIPG</t>
  </si>
  <si>
    <t>PROBABILIDAD RIESGOS DE CORRUPCIÓN</t>
  </si>
  <si>
    <t>(5) Moderado</t>
  </si>
  <si>
    <t>(10) Mayor</t>
  </si>
  <si>
    <t>(20) Catastrófico</t>
  </si>
  <si>
    <t>CASI SEGURO (5)</t>
  </si>
  <si>
    <t>PROBABLE (4)</t>
  </si>
  <si>
    <t>POSIBLE (3)</t>
  </si>
  <si>
    <t>IMPROBABLE (2)</t>
  </si>
  <si>
    <t>RARA VEZ (1)</t>
  </si>
  <si>
    <t>MODERADO (5)</t>
  </si>
  <si>
    <t>MAYOR (10)</t>
  </si>
  <si>
    <t>CATASTROFICO (20)</t>
  </si>
  <si>
    <t>EXTREMO 25</t>
  </si>
  <si>
    <t>ALTO 20</t>
  </si>
  <si>
    <t>ALTO 15</t>
  </si>
  <si>
    <t>MODERADO 10</t>
  </si>
  <si>
    <t>MODERADO 5</t>
  </si>
  <si>
    <t>EXTREMO 50</t>
  </si>
  <si>
    <t>EXTREMO 40</t>
  </si>
  <si>
    <t>EXTREMO 30</t>
  </si>
  <si>
    <t>ALTO 10</t>
  </si>
  <si>
    <t>EXTREMO 20</t>
  </si>
  <si>
    <t>EXTREMO 60</t>
  </si>
  <si>
    <t>EXTREMO 80</t>
  </si>
  <si>
    <t>EXTREMO 100</t>
  </si>
  <si>
    <t>CONTEXTO</t>
  </si>
  <si>
    <t>TOTAL</t>
  </si>
  <si>
    <r>
      <t xml:space="preserve">Calificación del diseño del control
</t>
    </r>
    <r>
      <rPr>
        <u/>
        <sz val="11"/>
        <color rgb="FFFF0000"/>
        <rFont val="Calibri"/>
        <family val="2"/>
        <scheme val="minor"/>
      </rPr>
      <t>Esta casilla suma automáticamente las variables de diseño 1 a 6, sin la 7 de evidencias</t>
    </r>
  </si>
  <si>
    <r>
      <rPr>
        <sz val="11"/>
        <color rgb="FF00B050"/>
        <rFont val="Calibri"/>
        <family val="2"/>
        <scheme val="minor"/>
      </rPr>
      <t>Fuerte
Diseño fuerte + Ejecución fuerte</t>
    </r>
    <r>
      <rPr>
        <sz val="11"/>
        <color theme="1"/>
        <rFont val="Calibri"/>
        <family val="2"/>
        <scheme val="minor"/>
      </rPr>
      <t xml:space="preserve">
</t>
    </r>
    <r>
      <rPr>
        <sz val="11"/>
        <color rgb="FFFF0000"/>
        <rFont val="Calibri"/>
        <family val="2"/>
        <scheme val="minor"/>
      </rPr>
      <t>No requiere acciones para fortalecer el control</t>
    </r>
  </si>
  <si>
    <t xml:space="preserve">ACCIONES ADICIONALES </t>
  </si>
  <si>
    <t>DETECTIVO</t>
  </si>
  <si>
    <r>
      <t xml:space="preserve">¿ La oportunidad  con que se ejecuta el control ayuda a prevenir la mitigación del riesgo o a detectar la materialización del riesgo de manera oportuna?
</t>
    </r>
    <r>
      <rPr>
        <sz val="11"/>
        <color rgb="FFC00000"/>
        <rFont val="Calibri"/>
        <family val="2"/>
        <scheme val="minor"/>
      </rPr>
      <t>califique 15 si es oportuna
0 si no es oportuna</t>
    </r>
  </si>
  <si>
    <r>
      <t xml:space="preserve">¿El responsable tiene la autoridad y adecuada segregación de funciones en la ejecución del control?
</t>
    </r>
    <r>
      <rPr>
        <sz val="11"/>
        <color rgb="FFC00000"/>
        <rFont val="Calibri"/>
        <family val="2"/>
        <scheme val="minor"/>
      </rPr>
      <t>califique 15 si es adecuado
0 si no es adecuado</t>
    </r>
  </si>
  <si>
    <r>
      <t xml:space="preserve">¿Existe un responsable asignado a la ejecución del control?
</t>
    </r>
    <r>
      <rPr>
        <sz val="11"/>
        <color rgb="FFC00000"/>
        <rFont val="Calibri"/>
        <family val="2"/>
        <scheme val="minor"/>
      </rPr>
      <t>califique 15 si está asignado
0 si no está asignado</t>
    </r>
  </si>
  <si>
    <t>Investigaciones por utilización indebida de la información</t>
  </si>
  <si>
    <t>Perdida de imagen</t>
  </si>
  <si>
    <t>Preventivo</t>
  </si>
  <si>
    <t>permanente</t>
  </si>
  <si>
    <t xml:space="preserve"> usuario y contraseña de acceso y formato de confidencialidad para el acceso a sistemas de información</t>
  </si>
  <si>
    <t xml:space="preserve">Reportar a las autoridades competentes </t>
  </si>
  <si>
    <t>Requiere acciones de fortalecimiento</t>
  </si>
  <si>
    <t>Realizar mesas de trabajo con el personal de atención al ciudadano, con el fin de socializar los temas relacionados con delitos de corrupción y procedimientos o lineamientos de atención al ciudadano</t>
  </si>
  <si>
    <t>REDACCIÓN DEL RIESGO</t>
  </si>
  <si>
    <t>Evitar iniciar con palabras negativas como: "No...", "Que no…" o con palabras que denoten un factor de riesgo (causa) tales como: "ausencia de.." "falta de..""Insuficiente…"</t>
  </si>
  <si>
    <r>
      <rPr>
        <b/>
        <sz val="11"/>
        <color theme="8" tint="-0.249977111117893"/>
        <rFont val="Calibri"/>
        <family val="2"/>
        <scheme val="minor"/>
      </rPr>
      <t>Ejemplo:</t>
    </r>
    <r>
      <rPr>
        <sz val="11"/>
        <color theme="8" tint="-0.249977111117893"/>
        <rFont val="Calibri"/>
        <family val="2"/>
        <scheme val="minor"/>
      </rPr>
      <t xml:space="preserve"> Posibilidad de recibir o solicitar cialquier tipo de dádiva o beneficio a nombre propio o de terceros con el fin de celebrar un contrato </t>
    </r>
  </si>
  <si>
    <t>Ofrecimiento o dádiva al servidor público</t>
  </si>
  <si>
    <t>El servidor público ejercer tráfico de influencias</t>
  </si>
  <si>
    <t>Posibilidad de recibir dádivas para exonerar un comparendo para beneficio propio o de un tercero</t>
  </si>
  <si>
    <t>Investigaciones administrativas y disciplinarias</t>
  </si>
  <si>
    <t>Detrimento patrimonial</t>
  </si>
  <si>
    <t>Perdida de confianza y credibilidad</t>
  </si>
  <si>
    <t>El Profesional de la Subdirección de Contravenciones realizará mensualmente la revisión de los expedientes exonerados de embriaguez y aleatoreamente otras infracciones con el fin de verificar que el fallo haya dado cumplimiento a la normatividad vigente, en caso de encontrar irregularidades se informará a través de memorando a la Subdirección y como evidencia se llevará el registro en un archivo en excel con las respectivas observaciones y adicionalmente entregara un informe con la revisión de los mismo.</t>
  </si>
  <si>
    <t>Detectivo</t>
  </si>
  <si>
    <t>mensual</t>
  </si>
  <si>
    <t xml:space="preserve"> Memorando
Registro en un archivo en excel
Informe</t>
  </si>
  <si>
    <t>Reportar a control disciplinario o Procuraduria según corresponda</t>
  </si>
  <si>
    <t>Escalar el caso al oficial de cumplimiento</t>
  </si>
  <si>
    <t>En el reporte al mapa se debe considerar los items que cuentan con cero en su evaluación</t>
  </si>
  <si>
    <t xml:space="preserve">Posibilidad de recibir dádivas por la entrega irregular de vehículos inmovilizados por infracciones a las normas de tránsito y/o de transporte público. </t>
  </si>
  <si>
    <t>El servidor público ejerce tráfico de influencias</t>
  </si>
  <si>
    <t>El profesional de la Subdirección de Contravenciones realizará la socialización semestralmente del código de integridad con el fin de procurar que todas las actividades, operaciones y actuaciones se realicen de acuerdo con las normas constitucionales y legales vigentes a traves de charlas informativas y como evidencia se llevara a cabo el registro de la asistencia</t>
  </si>
  <si>
    <t>Semestral</t>
  </si>
  <si>
    <t>Registro de asistencia</t>
  </si>
  <si>
    <t>Validar la eficiencia de la socialización del Código de Integridad verificando los documentos aportados por el ciudadano para la entrega de vehículos inmovilizados por infracciones a las normas de tránsito y/o de transporte público de manera irregular</t>
  </si>
  <si>
    <t xml:space="preserve">Interponer Denuncia </t>
  </si>
  <si>
    <t>El profesional de la Subdirección de Contravenciones realizará la socialización smestralmente del código de integridad con el fin de procurar que todas las actividades, operaciones y actuaciones se realicen de acuerdo con las normas constitucionales y legales vigentes a traves de charlas informativas y como evidencia se llevara a cabo el registro de la asistencia</t>
  </si>
  <si>
    <t>Debil</t>
  </si>
  <si>
    <t>teniendo en cuenta que la solidez del diseño es debil no se realizan desplazamientos en la matriz de calor</t>
  </si>
  <si>
    <t>Solo se cuenta con un control razón por la cual los movimientos en el mapa es de 1</t>
  </si>
  <si>
    <t xml:space="preserve">Posibilidad de recibir dádivas por la entrega irregular de licencias de conducción suspendidas o canceladas, por parte de un servidor público </t>
  </si>
  <si>
    <t>El Profesional de la Subdirección de Contravenciones realizará la socialización semestralmente del código de integridad con el fin de procurar que todas las actividades, operaciones y actuaciones se realicen de acuerdo con las normas constitucionales y legales vigentes a traves de charlas informativas y como evidencia se llevara a cabo el registro de la asistencia</t>
  </si>
  <si>
    <t>El Profesional realizará semestralmente un Taller de Casos relacionados al riesgo, entrega de licencias de conducción con el fin de que todas las actuaciones se realicen de acuerdo a las normas establecidas en el código de integridad y como evidencias se llevara a cabo el registro de asistencia y un informe del resultado del Taller</t>
  </si>
  <si>
    <t>Registro de asistencia / informe del resultado del Taller</t>
  </si>
  <si>
    <t>Validar la eficiencia de la socialización del Código de Integridad verificando la cantidad de licencias de conducción entregadas de manera irregular</t>
  </si>
  <si>
    <t>Validar la eficiencia del taller retroalimentando a los participantes teniendo en cuenta los resultados obtenidos</t>
  </si>
  <si>
    <t>El Profesional realizará semestralmente un Taller de Casos relacionados al riesgo, Entrega de Vehículos Inmovilizados con el fin de que todas las actuaciones se realicen de acuerdo a las normas establecidas en el código de integridad y como evidencias se llevara a cabo el registro de asistencia y un informe del resultado del Taller</t>
  </si>
  <si>
    <t>El prmedio de ambos controles permite mover 2 casillas en probabilidad</t>
  </si>
  <si>
    <t xml:space="preserve">Posibilidad de recibir dádivas  favoreciendo la ocurrencia del fenómeno jurídico de la caducidad de los procesos contravencionales e investigaciones administrativas por violación a las normas de tránsito y transporte </t>
  </si>
  <si>
    <t>El Profesional responsable verifica mensualmente las bases de datos y/o informes de SICON para realizar el seguimiento de los procesos y asi evitar la caducidad dejando evidencia en la base de datos</t>
  </si>
  <si>
    <t>El Auxliar Administrativo verifica mensualmente que las actuaciones y actos administrativos esten cargadas en el SICON Vs. el expediente físico entregado por el Profesional Unviersitario dejando evidencia en la base de datos sobre los expedientes rechazados que no fueron cargados en SICON</t>
  </si>
  <si>
    <t>Mensualmente</t>
  </si>
  <si>
    <t>Base de Datos
Informes de SICON</t>
  </si>
  <si>
    <t>Entregar el reparto de las actuaciones y actos administrativos de acuerdo a los términos procesales</t>
  </si>
  <si>
    <t>Se realizara seguimiento a la base de datos de las actuaciones y actos administrativos con el fin de evitar la caducidad</t>
  </si>
  <si>
    <t>Interponer Denuncia (cuando haya pérdida del expediente)</t>
  </si>
  <si>
    <t>En el reporte al mapa se debe considerar los items que cuentan con valor intermedio en su evaluación</t>
  </si>
  <si>
    <t>Posibilidad de recibir dádivas para agilizar el trámite de desvinculación y su decisión (conceder o negar la desvinculación)</t>
  </si>
  <si>
    <t>El Profesional de la Subdirección de Control e Investigaciones al Transporte Público realizará la socialización semestralmente del código de integridad con el fin de procurar que todas las actividades, operaciones y actuaciones se realicen de acuerdo con las normas constitucionales y legales vigentes a traves de charlas informativas y como evidencia se llevara a cabo el registro de la asistencia</t>
  </si>
  <si>
    <t>El Profesional de la Subdirección de Control e Investigaciones al Transporte Público realiza permanentemente el seguimiento en la base de datos de las desvinculaciones allegas a la Dependencia Vs. lo asignado por el Gestor Documental Orfeo y el registro de trámites en línea dejando como evidencia la Base de Datos y los reportes de Orfeo y los trámites en línea.</t>
  </si>
  <si>
    <t>Permanente</t>
  </si>
  <si>
    <t>Base de Datos
Reportes de Orfeo
Trámites en línea</t>
  </si>
  <si>
    <t>Validar la eficiencia de la socialización del Código de Integridad verificando la cantidad de quejas referentes a las solicitudes de desvinculación administrativa</t>
  </si>
  <si>
    <t>Verificar la exactitud de la información remitida a través de los trámites en línea validando la placa reportada</t>
  </si>
  <si>
    <t>El Profesional que realiza la actividad de revisor de la Dirección de Investigaciones Administrativas de Tránsito y Transporte verifica permanentemente que los actos administrativos sean fallados dando cumplimiento a la normatividad vigente con el fin de verificar que el fallo haya dado cumplimiento a la normatividad vigente, en caso de encontrar irregularidades se informará a través de memorando al Director y como evidencia el memorando con el hallazgo</t>
  </si>
  <si>
    <t>Permanentemente</t>
  </si>
  <si>
    <t>Memorando</t>
  </si>
  <si>
    <t xml:space="preserve">Socializar al equipo de trabajo de la Dirección de Investigaciones Administrativas de Tránsito y Transporte sobre la importancia de dar cumplimiento al código de integridad </t>
  </si>
  <si>
    <t>El Profesional de la Subdirección de Control e Investigaciones al Transporte Público realiza permanentemente el seguimiento en la base de datos de las desvinculaciones allegas a la Dependencia con el fin de validar la cantidad de solictudes Vs. las decisiones enviadas a la Empresa y al Usuario y como evidencia las solicitudes asignadas por el Gestor Documental Orfeo</t>
  </si>
  <si>
    <t>mantener el control y su eficacia</t>
  </si>
  <si>
    <t>No requiere acciones de fortalecimiento</t>
  </si>
  <si>
    <t>El promedio permite 3 movimientos en el mapa de calor</t>
  </si>
  <si>
    <t xml:space="preserve"> Carencia de  valores y principios éticos.en el desempaño de las funciones por parte de los funcinarios</t>
  </si>
  <si>
    <t xml:space="preserve"> Bajos niveles de denuncia de actos de corrupción.</t>
  </si>
  <si>
    <t>Aumento en las reclamaciones, quejas, demandas, tutelas y demás acciones jurídicas, que ingresan a la Entidad</t>
  </si>
  <si>
    <t>Desgaste administrativo por reprocesos</t>
  </si>
  <si>
    <t xml:space="preserve">El propfesional encargado de hacer las devoluciones en la Subdireccion Financiera verifica que la informacion plasmada en el formulario este acorde con la informacion consignada en SICON,y en Bogdata esta informacio  se consigna en  la  carpeta compartida Storage ADMIN.dejando como evidencia  los soportes aportados por el solicitante y los registros en SICON y BogData.             </t>
  </si>
  <si>
    <t xml:space="preserve"> Pantallazos  SICON, la orden de devolución en BogData y la respuesta en Orfeo. A los ciudadanos.
</t>
  </si>
  <si>
    <t>Realizar 2  socializaciones  al personal encargado de efectuar las devoluciones  del codigo de Integridad, de la SDM.</t>
  </si>
  <si>
    <t>En caso de encontrarse posibles casos de corrupcion en las devoluciones  por pago de dineros por concepto de acuerdos de pago y comparendos-Retención en la fuente por trámite de enajenación de activo no exitoso en la Concesión SIM  ,la Subdireccion Financiera pone en conocimiento de las instancias de control de la Entidad la  situacion presentada para su correspondiente investigacion</t>
  </si>
  <si>
    <t>Falta de celeridad y contundencia en la aplicación de acciones disciplinarias contra actos de corrupción.</t>
  </si>
  <si>
    <t>Carencia de  valores y principios éticos.en el desempaño de las funciones por parte de los funcinarios</t>
  </si>
  <si>
    <t xml:space="preserve"> Investigaciones disciplinarias, administrativas, penales y fiscales.</t>
  </si>
  <si>
    <t xml:space="preserve"> Pérdida de imagen institucional</t>
  </si>
  <si>
    <t>El profesional encargado de hacer los asientos contables  en la Subdireccion Financiera raliza  permanentemente la revision inicial y posterior de los  diferentes formatos   verificando  que la informacion cargada este acorde con la informacion suministrada por contratista,proveedores de SDM. informacion que es cargada en  el  aplicativos, LIMAY -de SICAPITAL</t>
  </si>
  <si>
    <t>Formato de causacion  generados por el aplicativo  LIMAY- de  SICAPITAL-</t>
  </si>
  <si>
    <t>Realizar  2socializaciones  al personal  encargado de efectuar los asientos contables   del codigo de Integridad, de la SDM.</t>
  </si>
  <si>
    <t>En caso de encontrarse posibles casos de corrupcion en los asientos  contables  ,la Subdireccion Financiera pone en conocimiento de las instancias de control de la Entidad la  situacion presentada para su correspondiente investigacion</t>
  </si>
  <si>
    <t>Posibilidad de obtener un beneficio económico por el uso inadecuado de la informacion oficial privilegiada por parte de los funcionarios que realizan la defensa Judicial y extrajudicial  de la entidad para beneficio propio o de un tercero.</t>
  </si>
  <si>
    <t>Inoportuna actuación etica y profesional por parte del abogado responsable del proceso.</t>
  </si>
  <si>
    <t xml:space="preserve">Manipulación inadecuada de información </t>
  </si>
  <si>
    <t xml:space="preserve">Inadecuado uso de los controles establecidos para el desarrollo de los proceso judiciales y extrajudiciales. </t>
  </si>
  <si>
    <t>Presencia de delitos de cohecho en el suministro de la informacion del proceso</t>
  </si>
  <si>
    <t>Condenas y sanciones en contra de la entidad</t>
  </si>
  <si>
    <t xml:space="preserve">Perdida de la imagen institucional credibilidad y confianza
</t>
  </si>
  <si>
    <t xml:space="preserve">El jefe del proceso realiza seguimiento mensual a los procesos judiciales, con el proposito de verificar la actualizacion y cargue de la informacion de los procesos, a traves del Siprojweb.en caso de presentarse una irregularidad con un proceso se verificara el abogado encargado del desarrollo de dicho proceso y se realizara la respectiva investigacion. </t>
  </si>
  <si>
    <t xml:space="preserve">mensual </t>
  </si>
  <si>
    <t>Actas, informes, de los seguimientos realizado a los procesos en Siproj.</t>
  </si>
  <si>
    <t>verificar la materializacion del riesgo y proceder a informar a las autoridades competentes.</t>
  </si>
  <si>
    <t>Posibilidad de obtener un beneficio economico por generar actuaciones  judiciales y/o actos administrativos no acordes a la normatividad buscando un favorecimiento propio o de un tercero.</t>
  </si>
  <si>
    <t xml:space="preserve">falla en el cumplimiento de los procedimientos y politicas establecidos por la norma y la entidad para ejercer la defensa judicial y extrajudicial. </t>
  </si>
  <si>
    <t>Inadecuada implementacion de controles en donde se haga seguimiento a los procesos que lleva la entidad.</t>
  </si>
  <si>
    <t xml:space="preserve">Manipulacion inadecuada de la informacion </t>
  </si>
  <si>
    <t>Perdidas economicas</t>
  </si>
  <si>
    <t xml:space="preserve">El profesional del  la Dirección De representacion Judicial debera presentar al comite de conciliacion los procesos a  cargo  para verificar la pertinencia de los productos entregados. En caso de requerir ajustes se realizara mediante la ficha que se carga en siproj la cual sera verificada y aprobada por el director de la DRJ. </t>
  </si>
  <si>
    <t>Los profesionales de la Direccion de Normatividad permanentemente aplican durante las expedicion de normas, la normativa vigente relacionada con el sector movilidad. En caso de desviaciones en el cumplimiento de requisitos normativos, se generan alertas. Se evidencia su control mediante el correos electronicos y expedicion del acto administrativo.</t>
  </si>
  <si>
    <t>Fichas de los procesos presentados al comité.</t>
  </si>
  <si>
    <t xml:space="preserve">Actas de seguimiento </t>
  </si>
  <si>
    <t>Correos electronicos y actos administrativos expedidos</t>
  </si>
  <si>
    <t>El jefe de area realiza seguimiento mensual a las fortalezas y debilidades encontrada en la defensa mediante el analisis de fallos perdidos, con el proposito de identificar riesgos de corrupcion, en caso de presentarse una irregularidad se iniciara la respectiva investigacion.</t>
  </si>
  <si>
    <t>El promedio permite realizar 2 movimientos en el mapa de calor</t>
  </si>
  <si>
    <t>Posbilidad de obtener un beneficio economico por la Celebración Indebida de Contratos para beneficio propio o un tercero.</t>
  </si>
  <si>
    <t>Manipulación de información.</t>
  </si>
  <si>
    <t xml:space="preserve">Inadecuado control a los Estudios Previosy/o Pliegos de condiciones sin el cumplimiento de los requisitos legales  .
</t>
  </si>
  <si>
    <t>Falla en el cumplimiento de la normatividad por omision para beneficiar a un oferente.</t>
  </si>
  <si>
    <t xml:space="preserve">Inadecuada identificación de necesidades de información y de fuentes de generación </t>
  </si>
  <si>
    <t>Desgaste administrativo</t>
  </si>
  <si>
    <t>Ineficiencia operativa y administrativa</t>
  </si>
  <si>
    <t>El pofesional de la Direccion de Contratacion realiza revisión  de los estudios y documentos previos que se presentan
para el tramite de procesos de contratación, con el proposito de impedir que los mismos no cumplan con los requisitos normativos, a traves de los procedimientos y formatos establecidos por la Direccion de contrataciòn para tal fin.</t>
  </si>
  <si>
    <t>El pofesional de la Direccion de Contratacion realiza revisión  de los estudios y documentos previos que se presentan
para el tramite de procesos de contratación, con el proposito de impedir que los mismos no cumplan con los requisitos normativos, a traves de los procedimientos y formatos establecidos por la Direccion de contrataciòn para tal fin,  en caso de desviación se generan alertas y recomendaciones previas s evidencia su control mediante los correo o memorandos remitidos a las areas.</t>
  </si>
  <si>
    <t>Estudios previos en el formato establecido por la Direccion.</t>
  </si>
  <si>
    <t>Inadecuada conducta etica y profesional por parte del contratista de la DGC responsable de la atencion al ciudadano.</t>
  </si>
  <si>
    <t>Indebido manejo de información sin tener presente que la  gestion se rige con confidencial, bajo la Ley 1518 de 2012 de proteccion de datos</t>
  </si>
  <si>
    <t xml:space="preserve">Inapropiado manejo de los controles y canales de informacion establecidos para el desarrollo de la gestion de cobro.  </t>
  </si>
  <si>
    <t>Presencia de delitos de cohecho en el suministro de la informacion de la gestion</t>
  </si>
  <si>
    <t>Investigaciones administrativas, fiscales, penales y judiciales por utilización indebida de la información</t>
  </si>
  <si>
    <t>Condenas y sanciones en contra de la Entidad y en contra del colaborador</t>
  </si>
  <si>
    <t>Perdida de la imagen institucional credibilidad y confianza</t>
  </si>
  <si>
    <t>La líder del grupo de facilidades de pago junto con el supervisor de contrato define y asigna permanentemente usuarios para consulta y registro de la información en  los aplicativos de acuerdo con el tipo de gestión que utilice la DGC, con el propósito de impedir un manejo indebido de los aplicativos por parte de un funcionario o un tercero, en caso de encontrar accesos indebidos se informara al administrador del sistema de operación una vez demostrado el hecho, como evidencia se genera, solicitud de creación de usuario, contraseña de acceso y formato de confidencialidad para el acceso a sistemas de información.</t>
  </si>
  <si>
    <t>La lider del grupo de facilidades de pago realiza seguimiento de forma trimestral a los perfiles asignados al grupo en mencion, con el fin de verificar el correcto uso por parte de los contratistas y funcionarios  de los aplicativos a los que se les asignaron los permisos y alcances, en caso de encontrar inconsistencias en el uso de los mismos se informara al supervisor del contrato, como evidencia se dejara actas de los seguimientos realizados.</t>
  </si>
  <si>
    <t>solicitud de creación de usuario, contraseña de acceso y formato de confidencialidad para el acceso a sistemas de información</t>
  </si>
  <si>
    <t>verificar la materializacion del riesgo y Solicitar el cambio inmediato de la contraseña o en caso extremo la inhabilitación de la contraseña.</t>
  </si>
  <si>
    <t>Por promedio se permite realizar 2 movimientos en el mapa de calor</t>
  </si>
  <si>
    <t xml:space="preserve">Posibilidad de obtener un beneficio económico por  realizar la autorización de un tramite o un servicio de semaforización o señalización fuera  de los requisitos establecidos para el beneficio de un tercero.           </t>
  </si>
  <si>
    <t xml:space="preserve">Baja cultura de control en los colaboradores de la Entidad frente a la implementación del manual de funciones, manual de trámites y servicios y código de integridad y  tipologías de actos de corrupción.
</t>
  </si>
  <si>
    <t>falla en el cumplimiento de los procedimientos y políticas establecidas para la gestión de tramites y servicios.</t>
  </si>
  <si>
    <t>Perdida de imagen Institucional</t>
  </si>
  <si>
    <t>Investigaciones judiciales correspondientes a los delitos  consagrados en el titulo XV de la ley 599 del 2000 Código Penal.</t>
  </si>
  <si>
    <t>El profesional de la Subdirección de Señalización revisa permanentemente los diseños de señalización presentados, que cumplan con los requisitos establecidos tanto en las fases de propuesta de diseño, como en la de implementación, con el fin de mitigar desviaciones del control que favorezcan a un tercero; en el caso de presentarse una inconsistencia se solicitará al profesional aclarar dicha inconsistencia dejando como registro el acta de compromiso.</t>
  </si>
  <si>
    <t xml:space="preserve">El profesional de la Subdirección de Señalización revisa permanentemente que la señalización entregada en almacén y dada de baja cumpla a cabalidad con los requisitos establecidos y  que  su retiro de campo corresponda a una acción que mejore las condiciones de seguridad vial sector y en el caso que no cumpla dicho requerimiento se solicitará información sobre lo referente. Se deja como registro el acta de recibo de señales retiradas. </t>
  </si>
  <si>
    <t>El profesional de la Subdirección de Señalización revisa permanentemente que la señalización horizontal implementada a través de los contratos integrales, cumpla con las condiciones de durabilidad de acuerdo con el tiempo de garantía transcurrido, con el fin de garantizar que no se encuentre en un incumplimiento contractual. Se deja como registro el formato Informe de visita y comunicaciones oficiales.</t>
  </si>
  <si>
    <t>El profesional de la Subdirección de Semaforización evalúa permanentemente las condiciones técnicas mínimas para priorizar y semaforizar las intersecciones solicitadas, con el fin de fin de mitigar desviaciones del control que favorezcan a un tercero, dejando como registro formatos de verificación de condiciones para semaforizar.</t>
  </si>
  <si>
    <t>Cada vez que llegue una solicitud</t>
  </si>
  <si>
    <t>Se evidencia en el formato  PM03-PR03-F03 Acta de Compromiso</t>
  </si>
  <si>
    <t>Se evidencia en el formato - Acta de recibo de señales retiradas en vía PM02-PR09-F01</t>
  </si>
  <si>
    <t>Se evidencia en el formato - Informe de visita PM02-PR06-F01, al igual que los diferentes requerimientos a los contratistas cuando se tienen observaciones, mediante el formato PA01-PM01-MD01 (Orfeo PA01-PD15-MD01)</t>
  </si>
  <si>
    <t>Formato de Verificación Condiciones para Semaforizar, establecido en el procedimiento (PM03-PR09-F02), actas de reunión, oficios, memorandos y soporte documental.</t>
  </si>
  <si>
    <t>Realizar una sensibilización en el primer semestre por dependencia sobre el Código de  Integridad y las políticas antisoborno dejando como evidencia una presentación y un registro de asistencia de los participantes.</t>
  </si>
  <si>
    <t>Informar la situación evidenciada al superior jerárquico  para que se realicen las investigaciones y se tomen las medidas necesarias.</t>
  </si>
  <si>
    <t>Se promedia los movimientos para el cual se permiten 4 movimientos en el mapa de calor</t>
  </si>
  <si>
    <t xml:space="preserve">Posibilidad de obtener un beneficio economico por  realizar la autorización de un tramite o un servicio de Planes de Manejo de Tránsito, Control de Tránsito y Transporte y Gestión en Vía  fuera  de los requisitos establecidos para el beneficio de un tercero.            </t>
  </si>
  <si>
    <t>El profesional de la Subdirección de PMT verifica permanentemente que se cumpla con los requisitos descritos en la Guía de Trámites y Servicios y SUIT, con el fin de evitar exigencia de requisitos que beneficien a un tercero. Se deja como registro los formatos tramitados por la Subdirección de PMT.</t>
  </si>
  <si>
    <t>El profesional de la Subdirección de PMT verifica permanentemente que se cumpla con los lineamientos establecidos en los puntos de control de los procedimientos PM02-PR01 y PM02-PR02, con el fin de evitar exigencia de requisitos que beneficien a un tercero. Se deja como registro los formatos tramitados por la Subdirección de PMT.</t>
  </si>
  <si>
    <t>El auxiliar administrativo de la Subdirección de Control de Tránsito y Transporte verifica permanentemente los requisitos para solicitud de Copia de IPAT´s de acuerdo con lo establecido en la guía de tramites y servicios para el suministro de copia de informes de accidentes, conforme a la solicitud allegada y sin beneficiar a ninguna de las partes, dejando como registro la aprobación de la solicitud de Copia de IPAT´s.</t>
  </si>
  <si>
    <t>Los directores y subdirectores remitirán mensualmente el certificado de confiabilidad de los tramites y servicios dispuestos en la Guía de Tramites y Servicios, con el fin de garantizar la actualización de los requerimientos. Se deja como registro el certificado de confiabilidad de la información.</t>
  </si>
  <si>
    <t>Archivo de los formatos tramitados por la Subdirección de PMT.</t>
  </si>
  <si>
    <t>Archivo de los formatos de los procedimientos PM02-PR01 y PM02-PR02 tramitados por la Subdirección de PMT.</t>
  </si>
  <si>
    <t>Solicitudes de Copia de IPAT´s Aprobadas</t>
  </si>
  <si>
    <t>certificado de confiabilidad de la información.</t>
  </si>
  <si>
    <t>Realizar verificación aleatoria del cumplimiento de requisitos establecidos para el suministro de copia de informe de accidentes de tránsito.</t>
  </si>
  <si>
    <t>Bajos niveles de denuncia de actos de corrupción.</t>
  </si>
  <si>
    <t>El Director de GTCTT o la Subdirectora de CTT permanentemente solicitan y reciben las solicitudes de cotización de los bienes o servicios a contratar, con el fin de evitar una relación directa ente estructuradores y los proveedores que conlleve a el beneficio de estos. Se deja como evidencia las solicitudes de cotización y respuestas de los proveedores.</t>
  </si>
  <si>
    <t>El equipo estructurador (jurídico, técnico y financiero) realiza permanentemente la revisión de estudios de sector y estudios previos conforme a la normatividad vigente, con el fin de evitar que se ajusten requisitos en favor de un tercero. Se deja como evidencia la lista de chequeo aplicable al proceso contractual.</t>
  </si>
  <si>
    <t>Se promedia y se deja 2 movimientos para el mapa de calor</t>
  </si>
  <si>
    <t xml:space="preserve">Incumplimiento en la normas del regimen disciplinario </t>
  </si>
  <si>
    <t xml:space="preserve">Vulneración al acuerdo de confidencialidad </t>
  </si>
  <si>
    <t>falta a la moral y a las buenas costumbres</t>
  </si>
  <si>
    <t>Vulneración al Código Penal y demás normas concordantes</t>
  </si>
  <si>
    <t>Pérdida de imagen Institucional</t>
  </si>
  <si>
    <t>Intervención de los organos de control</t>
  </si>
  <si>
    <t xml:space="preserve">Perdida de credibilidad
</t>
  </si>
  <si>
    <t>Realizar charlas enfocadas en el impacto que se generaría, frente vulneración de la clausulas de confidencialidad una vez al año, para los colaboradores de la OCD</t>
  </si>
  <si>
    <t xml:space="preserve">Para un control se realiza un solo movimiento </t>
  </si>
  <si>
    <t xml:space="preserve">La OCD cuenta con una base de datos dentro de la cual se deberá indicar el estado del proceso que tiene asignado cada abogado, obligación de todos los colaboradores  de la OCD de mantenerla  actualizada  de manera permanente. </t>
  </si>
  <si>
    <t xml:space="preserve">Posibilidad de obtener un beneficio económico por el uso inadecuado de la información disponible y confiable por parte de los colobaradores que brindan atención al ciudadano en la entidad  </t>
  </si>
  <si>
    <t>falla en el complimiento de los procedimientos y politicas establecidas para la seguridad de la información.</t>
  </si>
  <si>
    <t>Insufiencia en los controles de acceso a los diferentes aplicativos de consulta, registro y gestión que soportan la atención y oferta de trámites de la entidad.</t>
  </si>
  <si>
    <t>El jefe del proceso define y asigna permanentemente  perfiles y usuarios de consulta para los aplicativos  de acuerdo con el tipo de gestión , con el propósito de  impedir su uso por parte de personal no autorizado, a través del aplicativo dispuesto por la entidad, en caso de encontrar accesos indebido se informará a las autoridades competentes una vez demostrado el hecho, como evidencia se genera usuario y contraseña de acceso y formato de confidencialidad para el acceso a sistemas de información</t>
  </si>
  <si>
    <t>El profesional de la DAC lider de la politica de Racionalización de  trámites,  crea y/o actualiza mensualmente la información en la guía de trámites y servicios y el sistema único de información de trámites (SUIT), con el fin de Generar  certificado de confiabilidad por cada una de las Direcciones y Subdirecciones que cuentan con información publicada en la guía de trámites y servicios y el sistema único de información de trámites (SUIT), dejando como registro certificados de confiabilidad.</t>
  </si>
  <si>
    <t>Certificados de Confiabilidad</t>
  </si>
  <si>
    <t>Realizar mesas de trabajo con los colaboradores de atención al ciudadano, con el fin de socializar los temas relacionados con delitos de corrupción y procedimientos o lineamientos de atención al ciudadano</t>
  </si>
  <si>
    <t>Se realizan en total dos movimientos en el mapa de calor</t>
  </si>
  <si>
    <t>Posibilidad de obtener un beneficio económico por la prestación inadecuada de trámites y/o servicios a la ciudadanía, con el propósito de conseguir una rentabilidad propia o para un tercero.</t>
  </si>
  <si>
    <t xml:space="preserve">Insuficiencia en la metodología para divulgar las politica pública distrital de servicio a la ciudadanía, trámites y servicios y canales de comunicación con la ciudadanía.
</t>
  </si>
  <si>
    <t>Falla en la racionalización y simplificación de los procedimientos en las diferentes etapas de los procesos misionales y de prestación de los servicios.</t>
  </si>
  <si>
    <t xml:space="preserve">Debilidad en la concertación de alianzas estratégicas y de articulación interinstitucional para combatir la corrupción. </t>
  </si>
  <si>
    <t>Debilidad en los puntos de control y mecanismos de seguimiento y medición de la eficacia y eficiencia del proceso contractual.</t>
  </si>
  <si>
    <t>Investigaciones disciplinarias, administrativas, penales y fiscales.</t>
  </si>
  <si>
    <t>Perdida de imagen institucional</t>
  </si>
  <si>
    <t>El profesional de la DAC lider de los puntos de atención, verifica bimestralmente  las denuncias por actos de corrupcción, con el fin de dar tratamiento a los posibles hechos de corrupción  de los colobarodores de atención al ciudadano, a través de un memorando remitido a la Oficina de Control Disciplinario.</t>
  </si>
  <si>
    <t>El profesional de la DAC lider de la politica de Racionalización de  trámites,   verifica bimestralmente la implementación de la Estrategia de Racionalización de Trámites y/o Servicios publicada en el SUIT y en el PAAC, con el fin de mejorar los trámites u OPA,s a través de disminución de tiempos, costos y requisitos, así como definición de estrategias para que el ciudadano  pueda realizar los trámites directamente en la Entidad sin acceder a  intermediarios y/o Tramitadores que afectan la prestación de servicios de la entidad, dejando como registro acta de reunión.</t>
  </si>
  <si>
    <t>El Orientador de servicios / Profesional Universitario / Rol instructor Profesional y Rol Instructor Técnico DAC, verifica  constantemente que el ciudadano que va a ingresar al curso sea el infractor registrado, con el fin de validar su identidad a través de la comparación visual del rostro del asistente con la fotografía del documento respectivo, dejando como registro el listado de validación de identidad.</t>
  </si>
  <si>
    <t>El profesional de la DAC lider de cursos pedagógicos,   verifica trimestralmente el cumplimiento del procedimiento de Cursos  Pedagógicos, con el fin de  Implementar los mecanismos de medición con respecto a la satisfacciónde los cursos pedagogicos, dejando como registro los formatos anexos al procedimiento PM04-PR01-Cursos Pedagógicos.</t>
  </si>
  <si>
    <t xml:space="preserve">El profesional de la DAC lider de presupuesto y contratación, verifica mensualmente cada una de las etapas del proceso precontractual y contractual en las áreas involucradas por cada uno de los contratos, así como los  contratos de interventoría asignados a la DAC,  con el fin garantizar la implementación de  los lineamientos dispuestos en los  manuales de supervisón e interventoría, dejando como registro los informes de supervisión de las interventorías y la base de seguimiento de la ejecución presupuestal. 
</t>
  </si>
  <si>
    <t xml:space="preserve">El Profesional lider de exceptuados  de la Dirección de Atención al Ciudadano, Verifica mensualmente los documentos adjuntos a la solicitud para el para Trámite de Excepción Vehicular, en concordancia con los requisitos legales  conforme al tipo de excepción, dejando como registro la lista de chequeo correspondiente. </t>
  </si>
  <si>
    <t>memorando remitido a la Oficina de Control Disciplinario.</t>
  </si>
  <si>
    <t>Actas de seguimiento</t>
  </si>
  <si>
    <t>listado de validación de identidad.</t>
  </si>
  <si>
    <t>Resultados implementación mecanismos de medición</t>
  </si>
  <si>
    <t>informes de supervisión de las interventorías y la base de seguimiento de la ejecución presupuestal.</t>
  </si>
  <si>
    <t>Listas de Chequeo:
PM04-PR06-F01
PM04-PR06-F02</t>
  </si>
  <si>
    <t>Realizar mesas de trabajo con los colaboradores de atención al ciudadano, con el fin de socializar trimestralmente los temas relacionados con la politica de racionalización de trámites, así como los lineamientos del Manual de Contratación, interventoría  y código de Integridad de la Entidad, dejando como registro las actas de asistencia a la socialización.</t>
  </si>
  <si>
    <t xml:space="preserve">El profesional de la DAC lider de presupuesto y contratación, verifica mensualmente cada una de las etapas del proceso precontractual y contractual en las áreas involucradas por cada uno de los contratos, así como los  contratos de interventoría asignados a la DAC,  con el fin garantizar la implementación de  los lineamientos dispuestos en los  manuales de supervisón e interventoría, dejando como registro los informes de supervisión de las interventorías y la base de seguimiento de la ejecución presupuestal. </t>
  </si>
  <si>
    <t>Se promedia y se dezsplazan 3 movimiento en la matriz de calor</t>
  </si>
  <si>
    <t>Posibilidad de obtener un beneficio económico por el uso inadecuado de la informacion confidencial de la ciudadania por parte de los funcionarios y contratistas que realizan la atencion al publico de la DGC  de la Entidad para beneficio propio o de un tercero.</t>
  </si>
  <si>
    <t>El servidor público solicitar dádiva a un tercero</t>
  </si>
  <si>
    <t>Falta de  valores y principios éticos en el desempaño de las funciones por parte de los funcinarios</t>
  </si>
  <si>
    <t>Desconocimiento del procedimiento y la normatividad</t>
  </si>
  <si>
    <t>Reprocesos en la realizacion de las actividades</t>
  </si>
  <si>
    <t>Ofrecimiento o dádiva al servidor público para agilizar la entrega de la licencia de conducción</t>
  </si>
  <si>
    <t>Falta de controles en la custodia de los documentos</t>
  </si>
  <si>
    <t>Incremento de denuncia por parte del ciudadano</t>
  </si>
  <si>
    <t>Falta de conocimiento de la normatividad y cumplimiento de los terminos procesales</t>
  </si>
  <si>
    <t>Falta de controles dentro de los procedimientos implementados en el Proceso</t>
  </si>
  <si>
    <t xml:space="preserve">Desconocimiento de la normatividad aplicable </t>
  </si>
  <si>
    <t>Ofrecimiento de dadivas de un tercero al servidor público para agilizar el trámite de desvinculación</t>
  </si>
  <si>
    <t>Tomar de manera erronea la decisión de desvinculación</t>
  </si>
  <si>
    <t xml:space="preserve">Aumento de denuncias por parte del ciudadano por no realizar el debido proceso </t>
  </si>
  <si>
    <t>Falta principios éticos en el desempaño de las actividades por parte de los funcinarios</t>
  </si>
  <si>
    <t>Posibilidad de recibir dádivas de parte de un tercero debido a la pérdida total o parcial de expedientes de los Procesos Contravencionales ocasionando el entorpecimiento del proceso administrativo generando la nulidad y/o caducidad del mismo.</t>
  </si>
  <si>
    <t>Aumento de denuncias por la perdida de expedientes por parte de la Entidad</t>
  </si>
  <si>
    <t xml:space="preserve">Falta de principios éticos en la realización de las actividades </t>
  </si>
  <si>
    <t>Falta de control en la custodia de los expedientes por parte de los Profesionales</t>
  </si>
  <si>
    <t>Falta de control en la custodia de los expedientes en el archivo de la Dependencia</t>
  </si>
  <si>
    <t>El Profesional Especializado del Grupo de la Secretaria Común realiza semanalmente seguimiento a la Base de Datos verificando el estado del reparto de expedientes a las Autoridades de Tránsito de los procesos contravencionales dejando como evidencia el correo electrónico con los hallazgos del seguimiento.</t>
  </si>
  <si>
    <t>La Autoridad de Tránsito realiza máximo dentro de los tres (3) días siguientes la entrega de los expedientes de los procesos gestionados al Grupo de la Secretaria Común, dejando como evidencia el Formato Entrega de expedientes - Abogados (Continuaciones) o el Formato Entrega de Expedientes Salidas y Audiencias (Apertura)</t>
  </si>
  <si>
    <t>Semanalmente</t>
  </si>
  <si>
    <t>Correo electrónico con los hallazgos del seguimiento.</t>
  </si>
  <si>
    <t>Formato Entrega de expedientes - Abogados (Continuaciones) o el Formato Entrega de Expedientes Salidas y Audiencias (Apertura)</t>
  </si>
  <si>
    <t>Se realizara el reparto de los expedientes a las Autoridades de Tránsito por medio del Formato Entrega de expedientes - Abogados con el fin de evitar  la pérdida de los expedientes, tener la trazabilidad de los documentos y realizar el seguimiento continuo de los mismos.</t>
  </si>
  <si>
    <t>Se realizara el registro en la base de datos de los expedientes entregados por las Autoridades de Tránsito con el fin de evitar la pérdida de los expedientes, tener la trazabilidad de los documentos y realizar el seguimiento continuo de los mismos</t>
  </si>
  <si>
    <t>Realizar la denuncia por la pérdida del expediente</t>
  </si>
  <si>
    <t>Reconstrucción del expediente</t>
  </si>
  <si>
    <t>Posibilidad de recibir dádivas de parte de un tercero para revocar una resolución o investigación en segunda instancia</t>
  </si>
  <si>
    <t xml:space="preserve">Debilidad en el cumplimiento de los controles para la aprobación de los estudios de tránsito
</t>
  </si>
  <si>
    <t>Investigaciones disciplinarias, administrativas por tráfico de influencias</t>
  </si>
  <si>
    <t>Reprocesos</t>
  </si>
  <si>
    <t>El (la) Coordinador(a) del grupo de los estudios de tránsito de la subdirección de infraestructura, verifica de forma permanente los conceptos de estudios de tránsito allegados por el profesional con el fin de verificar que cumplan de requisitos establecidos a través de la lista de chequeo y el estudio presentado. En caso de presentar alguna observación se solicitará realizar los ajustes por parte del profesional, en caso de concepto de aprobación de un estudio sin cumplir los requisitos, se investigará la procedencia del incumplimiento y se reportará al ente competente, dejando como evidencia el concepto de aprobación del estudio y la lista de chequeo correspondiente.</t>
  </si>
  <si>
    <t>Concepto aprobado del estudio, lista de chequeo</t>
  </si>
  <si>
    <t>Realiza un movimiento</t>
  </si>
  <si>
    <t>Realizar dos socializaciones a los responsables de las actividades asociadas a estudios de tránsito en temas relacionados con valores individuales y colectivos, principios y directrices. Dejando como evidencia la presentación y el listado de asistencia</t>
  </si>
  <si>
    <t>Debilidad en la implementación  de las políticas de seguridad de la información</t>
  </si>
  <si>
    <t xml:space="preserve">Investigaciones disciplinarias, administrativas </t>
  </si>
  <si>
    <t xml:space="preserve">El profesional de la OTIC verifica de manera permanente que la solictud de creación de usuario cumpla con los requisitos establecidos para asignacion de cuentas, con el fin de no otorgar permisos indebidos para la ingreso a los sistemas de información, en caso de no cumplir se devuelve al jefe de area solicitante, dejando como registro el ticket de verfificación y seguimiento de la solicitud. </t>
  </si>
  <si>
    <t xml:space="preserve">Registro el ticket de verfificación y seguimiento de la solicitud. </t>
  </si>
  <si>
    <t xml:space="preserve">El gestor de integridad de la OTIC, realiza semestramelnte socialización al codigo de integridad dejando como evidencia acta y listados de asistencia </t>
  </si>
  <si>
    <t>Ausencia de seguimientos al debida utlización de los sistemas de información de la entidad</t>
  </si>
  <si>
    <t>Falta a la moral y a las buenas costumbres</t>
  </si>
  <si>
    <t>El Jefe de la OTIC verifica y asigna de  manera permanente las solicitudes de Concepto Técnico a los ingenieros Especializados  para que se dé una respuesta que permita a los proyectos con componente TIC adelantados en la entidad estén alineados con las políticas institucionales y la optimización de recursos , con el fin de no aprobar y asesorar cualquier tipo de inversión en Hardware y Software que pueda afectar la plataforma tecnológica de la entidad, todas las respuestas se  devuelven al área solicitante, dejando como registro el correo electrónico de respuesta o con memorando.</t>
  </si>
  <si>
    <t>Correo electrónico de respuesta o con memorando.</t>
  </si>
  <si>
    <t xml:space="preserve">Se realizará seguimiento a las respuestas emitidas </t>
  </si>
  <si>
    <t xml:space="preserve">MAPA  DE RIESGOS DE CORRUPCIÓN </t>
  </si>
  <si>
    <t>Posibilidad de recibir dádivas en favor propio o  de un tercero   por la manipulación de los requisitos establecidos para la realización de la devolucion de dineros por concepto de acuerdos de pago y comparendos-Retención en la fuente por trámite de enajenación de activo no exitoso en la Concesión SIM.</t>
  </si>
  <si>
    <t>Posibilidad de recibir dádivas en favor propio  de un tercero   mediante la manipulación de los  requisitos establecidos para la realización de los asientos contables</t>
  </si>
  <si>
    <t>Posibilidad de obtener una dádiva o beneficio económico  por la aprobación de un estudio de tránsito  con el propósito de conseguir una rentabilidad propia o para un tercero.</t>
  </si>
  <si>
    <t>Posibilidad de obtener una dádiva o beneficio económico  por emitir un concepto tecnico de para adquisición de insfraestructura tecnologica (hardware y software) para  favorecer a un tercero.</t>
  </si>
  <si>
    <t>Posibilidad de obtener una dádiva o beneficio económico  para adulterar o usar de manera inadecuada los sistemas de información y la información allí depositada de la entidad con el fin  favorecer a un tercero.</t>
  </si>
  <si>
    <t xml:space="preserve">El propfesional encargado de hacer las devoluciones en la Subdireccion Financiera verifica que la informacion plasmada en el formulario este acorde con la informacion consignada en SICON,y en Bogdata esta informacio  se consigna en  la  carpeta compartida Storage ADMIN.dejando como evidencia  los soportes aportados por el solicitante y los registros en SICON y BogData.  </t>
  </si>
  <si>
    <t>Posibilidad de recibir dadivas por la manipulación inadecuada de  expedientes relacionados con multas o gestión de cobro por violación a las normas de transito y transporte  para favorecer a un tercero</t>
  </si>
  <si>
    <t>Posibilidad de recibir dádivas por la manipulación inadecuada de la información de la base de datos alojada en el Gestor Documental para el beneficio propio o de un tercero</t>
  </si>
  <si>
    <t>Posibilidad de obtener una dádiva o beneficio económico por la mala práctica en el desarrollo de la supervisión de contratos a cargo de la Subdirección Administrativa (combustible, papelería, transporte, mantenimiento de vehículos y locativo entre otros) con el fin de beneficiar a un tercero.</t>
  </si>
  <si>
    <t xml:space="preserve">Falta de controles dentro de los procedimientos implementados en el Proceso y desconocimiento de los procedimientos por parte de los servidores públicos. </t>
  </si>
  <si>
    <t xml:space="preserve">Desconocimiento de la normatividad y la legislación por parte de los servidores públicos. </t>
  </si>
  <si>
    <t>El Profesional líder de gestión documental de la Subdirección Administrativa, adelantará con la Dirección de Gestión del cobro, reuniones mensuales para verificar el avance de la organización de los expedientes de cobro coactivo y transporte publico,  dejando como registro las memorias de los seguimientos junto a la presentación en power point</t>
  </si>
  <si>
    <t>Mensual</t>
  </si>
  <si>
    <t xml:space="preserve">Memorias de los seguimientos junto a la presentación en power point </t>
  </si>
  <si>
    <t>Diario</t>
  </si>
  <si>
    <t xml:space="preserve">bitácoras </t>
  </si>
  <si>
    <t>El Profesional líder de gestión documental de la Subdirección Administrativa realizará seguimiento semestral sobre la organización de archivos en toda la entidad bajo la responsabilidad de la Subdirección Administrativa el cual se registrara en un informe de actividades.</t>
  </si>
  <si>
    <t>Reportando a las autoridades competentes.</t>
  </si>
  <si>
    <t xml:space="preserve">Desconocimiento de la normatividad y la legislación relacionada con seguridad de la información por parte de los servidores públicos 
</t>
  </si>
  <si>
    <t xml:space="preserve">Insuficiencia en los controles de acceso al gestor documental s de consulta, registro y gestión que soportan la atención y oferta de trámites de la entidad.  </t>
  </si>
  <si>
    <t xml:space="preserve">Perdida de confianza y credibilidad </t>
  </si>
  <si>
    <t>La  subdirectora administrativa solicitará de manera mensual a la Oficina de Tecnologías de la Información un reporte de todos los cambios y accesos que realizaron los usuarios administradores del Gestor Documental por debajo de la base de datos, con el fin de detectar anomalías en los accesos de los usuarios.</t>
  </si>
  <si>
    <t>La empresa de seguridad realizará una revisión diaria  de maletas y elementos externos del personal que acceda a la zona donde se encuentran los expedientes, con el fin de evitar que la documentación sea sustraída del área de intervención por parte de los funcionarios. dejando las novedades reportadas en las bitácoras de cada sede</t>
  </si>
  <si>
    <t>El Profesional líder de gestión documental de la Subdirección Administrativa realizará realiza capacitaciones a los funcionarios cuyos permisos en Orfeo sea de administradores , con relación a temas de anticorrupción, el cual se registrara en un listado de asistencia y ata de reunión.</t>
  </si>
  <si>
    <t xml:space="preserve">Desconocimiento de la normatividad aplicable, procedimientos, así como las consecuencias que conllevan estas malas prácticas  </t>
  </si>
  <si>
    <t>Falta de controles suficientes por parte del supervisor en materia anticorrupción</t>
  </si>
  <si>
    <t>Desconocimiento del código de integridad  en el desempeño de las actividades por parte del supervisor o apoyo a la supervisión</t>
  </si>
  <si>
    <t>Intervención de los órganos de control</t>
  </si>
  <si>
    <t>La Subdirectora Administrativa o quien ésta designe para el efecto, gestionará anualmente una socialización de la normativa anticorrupción aplicable dirigida a los funcionarios y colaboradores del la dependencia, para fortalecer los conocimientos en materia anticorrupción, minimizando la posibilidad de ocurrencia de hechos relacionados con corrupción, dejando como evidencia el listado de asistencia y la respectiva presentación.</t>
  </si>
  <si>
    <t xml:space="preserve">El supervisor y el apoyo a la supervisión de la Subdirección Administrativa, realizará una reunión previa a la suscripción del acta de inicio de cada contrato de adquisición de bienes y servicios, con el fin de recordar las obligaciones en materia anticorrupción disminuyendo así el riesgo de que estas se materialicen, dejando como evidencia un acta de reunión. </t>
  </si>
  <si>
    <t>La Subdirectora Administrativa o quien ésta designe para el efecto, sin excepción, deberá participar de las reuniones virtuales o presenciales que se llevan acabo con los contratistas, con el fin de realizar seguimiento a las obligaciones contractuales evitando la desviación del contrato, relacionados con actos de corrupción, levantando acta de dichas reuniones.</t>
  </si>
  <si>
    <t>La Subdirectora Administrativa o quien ésta designe para el efecto, gestionará semestralmente una socialización del Código de Integridad dirigida a los funcionarios y colaboradores del la dependencia, para fortalecer los valores y principios, disminuyendo de esta manera la posibilidad de ocurrencia de hechos relacionados con corrupción, dejando como evidencia el listado de asistencia y la respectiva presentación.</t>
  </si>
  <si>
    <t>Anualmente</t>
  </si>
  <si>
    <t xml:space="preserve">Listado de asistencia 
Presentación </t>
  </si>
  <si>
    <t xml:space="preserve">Permanente </t>
  </si>
  <si>
    <t xml:space="preserve">Acta de reunión </t>
  </si>
  <si>
    <t>Semestralmente</t>
  </si>
  <si>
    <t>Realizar capacitaciones a los funcionarios y colaboradores de la Subdirección Administrativa, con relación a temas de anticorrupción.</t>
  </si>
  <si>
    <t xml:space="preserve">Reportar a control disciplinario o Procuraduria según corresponda.
</t>
  </si>
  <si>
    <t>Escalar el caso al oficial de cumplimiento (Subsecretaria de Gestión Corporativa)</t>
  </si>
  <si>
    <t xml:space="preserve">La empresa de seguridad realizará una revision de maletas y elementos externos del personal que acceda a la zona donde se encuentran los expedientes dejando las novedades reportadas en las bitacoras de cada sede. </t>
  </si>
  <si>
    <t>Realiza 2  movimiento</t>
  </si>
  <si>
    <t>Realiza 3 movimientos</t>
  </si>
  <si>
    <t>Posibilidad de recibir dadivas por manipulación en la estructuración de requisitos habilitantes y/o evaluación, en procesos de selección y /o perfiles de contratistas en contratos de prestación de servicios.</t>
  </si>
  <si>
    <t>Posibilidad de recibir dadivas u otros beneficios por la manipulación de procesos administrativos en favor del fenomeno de prescripción en beneficio propio o de terceros</t>
  </si>
  <si>
    <t>Omisión de la gestión en los procesos persuasivos y coactivos</t>
  </si>
  <si>
    <t xml:space="preserve">Ausencia de apropiación de los valores éticos institucionales </t>
  </si>
  <si>
    <t>Posibles hallazgos con incidencia disciplinaria y fiscal por prescripción de las obligaciones de la ciudadania</t>
  </si>
  <si>
    <t>Dificultad de lograr la meta de recaudo programada</t>
  </si>
  <si>
    <t>El grupo GMI minería de información de la Dirección de Gestión de Cobro a través del requerimiento mensual generado por el provedor tecnologico ETB contratado por la entidad presenta las alertas para las obligaciones proximas a prescribir con el fin de que la DGC, realice la gestión a fin de evitar la materialización de la prescripción de las obligaciones de la ciudadania, dejando como registro el requerimiento (correo electronico), el correo de respuesta por parte de la ETB (No se registra la información presentada por la ETB teniendo en cuenta la información sensible y confidencial en cuanto a la cartera de la entidad)</t>
  </si>
  <si>
    <t xml:space="preserve">Preventivo </t>
  </si>
  <si>
    <t>requerimiento (correo electronico), el correo de respuesta por parte de la ETB (No se registra la información presentada por la ETB teniendo en cuenta la información sensible y confidencial en cuanto a la cartera de la entidad)</t>
  </si>
  <si>
    <t>Los profesionales de la DGC, realizan mensualmente con el insumo presentado por la ETB la alimentación de la base de actos administrativos de prescripción, la cual es remitida a la Subdirección financiera para efectos de conciliación contable, con el fin  de manejar la misma información en cuanto a la cartera de la entidad y evitar manejos inadecuados en cifras o generar alertas, dejando como registro la base de datos y los correos remitidos a financiera.</t>
  </si>
  <si>
    <t xml:space="preserve">Reportar a la Oficina de Control Disciplinario </t>
  </si>
  <si>
    <t>Realizar socialización semestral al equipo de gestión de cobro, sobre temas relacionados con el código de integridad, dejando las listas de asistencia como registro de ejecución</t>
  </si>
  <si>
    <t xml:space="preserve">Posibilidad de recibir dadivas en favor propio  o de un tercero   por el direccinamiento  de los indicadores de capcacidad financiera e indicadores de capacidad organizacional a favor de una empresa determinada
</t>
  </si>
  <si>
    <t>Pérdida de imagen institucional</t>
  </si>
  <si>
    <t>El profesional encargado de hacer la evaluación financiera en la Subdireccion Financiera realiza la verificación de los requisitos habilitantes financieros con base en la información reportada por los proponentes en el Registro Unico de Proponentes RUP, dejando como registro el PA03-IN13-F01 FORMATO VERIFICACION DE REQUISITOS FINANCIEROS HABILITANTES Y PA03-IN13-F02 FORMATO CONSOLIDADO INFORME DE REQUISITOS  FINANCIEROS HABILITANTES, firmados por el evaludor financiero y el Subdirector Financiero</t>
  </si>
  <si>
    <t xml:space="preserve">preventivo </t>
  </si>
  <si>
    <t>Memorando remitido por ORFEO</t>
  </si>
  <si>
    <t>PA03-IN13-F01 FORMATO VERIFICACION DE REQUISITOS FINANCIEROS HABILITANTES Y PA03-IN13-F02  FORMATO CONSOLIDADO INFORME DE REQUISITOS  FINANCIEROS HABILITANTES</t>
  </si>
  <si>
    <t>Realizar  2 socializaciones del codigo de Integridad de la SDM  al personal  encargado de efectuar el analisis de estructuración y evaluación financiera   .</t>
  </si>
  <si>
    <t>En caso de encontrarse posibles casos de corrupcion en las estructuraciones  ,la Subdireccion Financiera pone en conocimiento de las instancias de control de la Entidad la  situacion presentada para su correspondiente investigacion</t>
  </si>
  <si>
    <t xml:space="preserve">El subdirector financiero realiza permanentemente la asignación del profesional para la realización de la estructuración financiera, con el fin de validar y efectuar  la solicitud presentada, dejando como registro memorando de asignación firmado por el Subdirector Financiera </t>
  </si>
  <si>
    <t>Desconocimiento del codigo de integridad de la entidad</t>
  </si>
  <si>
    <t>No se solicitan el acompañamiento por parte del dirección de contratación para la estructuración del proceso contractual.</t>
  </si>
  <si>
    <t>Presentación de hallazgos en procesos de auditoría</t>
  </si>
  <si>
    <t>Posibles investigaciones de tipo administrativo, fiscal, sancionatorios o penales</t>
  </si>
  <si>
    <t>PERMANENTE</t>
  </si>
  <si>
    <t>correo electronico con la retroalimentación de las observaciones encontradas.</t>
  </si>
  <si>
    <t xml:space="preserve"> estudio previo donde se determina la aplicación de los documentos tipo cuando se requiera. </t>
  </si>
  <si>
    <t>estudios previos aprobados por el ordenador del gasto</t>
  </si>
  <si>
    <t>actas de reunión y/o correos electronicos con las observaciones presentadas</t>
  </si>
  <si>
    <t>cargue del proceso en el aplicativo secop ii como primera aprobación</t>
  </si>
  <si>
    <t>Informar al ente regulador competente</t>
  </si>
  <si>
    <t>El equipo estructurador garantiza permanentemente que para procesos de selección se utilicen los pliegos tipo entregados por Colombia Compra Eficiente, esto con el fin de garantizar  los requisitos habilitantes, dejando como evidencia el estudio previo donde se determina la aplicación de los documentos tipo cuando se requiera. (Todos los procesos)</t>
  </si>
  <si>
    <t>Verificación permanente  del cumplimiento de requisitos minimos por parte del ordenador del gasto con su equipo estructurador, con el fin de prevenir posibles desviaciones en los requisitos habilitantes, dejando como evidencia los estudios previos aprobados por el ordenador del gasto (Todos los procesos)</t>
  </si>
  <si>
    <t>El equipo evaluador en conjunto con el abogado designado evaluaran las propuestas presentadas con el fin de verificar que cumplan con los requisitos habilitantes y las normatividad aplicable para el procesos de selección, dejando como registro actas de reunión y/o correos electronicos con las observaciones presentadas (Todos los procesos)</t>
  </si>
  <si>
    <t>El coordinador designado evalua los documentos de evaluación que allegue el equipo evaluador y el abogado desigando con el fin  de verificar que cumplan con los requisitos habilitantes y las normatividad aplicable para el procesos de selección, dejando como registro el cargue del proceso en el aplicativo secop ii como primera aprobación  (Gestión Jurídica)</t>
  </si>
  <si>
    <t>El profesional abogado de procesos de selección en conjunto con el coordinador de procesos de selección  revisan permenentemente que  la completitud de los documentos de los estudios previos esten conformes con los requisitos establecidos en la normatividad vigente y los lineamientos internos,  con el fin de prevenir procesos de selección sin el cumplimiento de los requisitos, en caso de no cumplir se regresan al área para sus respectivos ajustes, dejando como evidencia del control un correo electronico con la retroalimentación de las observaciones encontradas. (Gestión Jurídica)</t>
  </si>
  <si>
    <t xml:space="preserve">Versión </t>
  </si>
  <si>
    <t>fecha</t>
  </si>
  <si>
    <t>Control de cambio</t>
  </si>
  <si>
    <t>3 mayo de 2021</t>
  </si>
  <si>
    <t>Adopción mapa de riesgos de corrupción por procesos</t>
  </si>
  <si>
    <t>16 Junio de 2021</t>
  </si>
  <si>
    <t>Inclusión de riesgos asociados al proceso de gestión administrativa / Gestión Financiera y se genero un riesgo transversal para todos los procesos.
Riesgos 24 al 29</t>
  </si>
  <si>
    <t>TODOS LOS PROCESOS</t>
  </si>
  <si>
    <t>4.0</t>
  </si>
  <si>
    <t>3.0</t>
  </si>
  <si>
    <t>28 enero de 2021</t>
  </si>
  <si>
    <t xml:space="preserve">Mapa de riesgos institucional </t>
  </si>
  <si>
    <t xml:space="preserve">5.0 </t>
  </si>
  <si>
    <t>Trámites y OPA inscritos en el SUIT</t>
  </si>
  <si>
    <t xml:space="preserve">Normatividad que los sustenta </t>
  </si>
  <si>
    <t>Costo del servicio con su normatividad asociada</t>
  </si>
  <si>
    <t>Canales dispuestos para su realización</t>
  </si>
  <si>
    <t>Derechos fundamentales que garantizan</t>
  </si>
  <si>
    <t>Caracterización de los grupos de valor</t>
  </si>
  <si>
    <t>Que sea prioritario en el Plan Distrital de Desarrollo</t>
  </si>
  <si>
    <t>Que el trámite u OPA afecte de forma directa, la garantía de derechos fundamentales y/o población en condición de vulnerabilidad (salud, educación, víctimas, condición de discapacidad, entre otras)</t>
  </si>
  <si>
    <t>Si es susceptible de riesgo de corrupción o se percibe como de alto riesgo de corrupción</t>
  </si>
  <si>
    <t>Si es un trámite u OPA con alto costo para la entidad</t>
  </si>
  <si>
    <t>Si es un trámite u OPA con alto costo para la ciudadanía.</t>
  </si>
  <si>
    <t>Sí es un trámite u OPA identificado por mejorar como resultado de los diferentes espacios de participación ciudadana</t>
  </si>
  <si>
    <t>Si la ciudadanía, los usuarios o grupos de valor alguna vez lo priorizaron en ejercicios de caracterización.</t>
  </si>
  <si>
    <t>Si el trámite u OPA cuenta con el sustento normativo adecuado</t>
  </si>
  <si>
    <t>Si es el trámite u OPA con mayor solicitud por parte de la ciudadanía</t>
  </si>
  <si>
    <t>Si es el trámite u OPA insignia de la entidad</t>
  </si>
  <si>
    <t>Si el trámite cumple por lo menos con 5 criterios de los 10 se prioriza</t>
  </si>
  <si>
    <t>Total</t>
  </si>
  <si>
    <t>Analisis de causas</t>
  </si>
  <si>
    <r>
      <rPr>
        <b/>
        <sz val="11"/>
        <color theme="1"/>
        <rFont val="Calibri"/>
        <family val="2"/>
        <scheme val="minor"/>
      </rPr>
      <t>Afuera:</t>
    </r>
    <r>
      <rPr>
        <sz val="11"/>
        <color theme="1"/>
        <rFont val="Calibri"/>
        <family val="2"/>
        <scheme val="minor"/>
      </rPr>
      <t xml:space="preserve">  En los momentos del proceso del trámite o servicio en que interactúan los grupos de interés (grupos de valor como los representantes del sector empresarial, víctimas, mujeres, entre otros) o intermediarios y el servidor de la entidad o particular que ejerce funciones públicas o presta servicios
públicos.</t>
    </r>
  </si>
  <si>
    <r>
      <rPr>
        <b/>
        <sz val="11"/>
        <color theme="1"/>
        <rFont val="Calibri"/>
        <family val="2"/>
        <scheme val="minor"/>
      </rPr>
      <t>Hacia dentro</t>
    </r>
    <r>
      <rPr>
        <sz val="11"/>
        <color theme="1"/>
        <rFont val="Calibri"/>
        <family val="2"/>
        <scheme val="minor"/>
      </rPr>
      <t>: al momento de ejecutar los procedimientos requeridos al interior de la entidad para dar
cumplimiento al trámite o servicio solicitado</t>
    </r>
  </si>
  <si>
    <t>Espacios de discrecionalidad, fallas en
el diseño de los procesos, normatividad
compleja, excesivos costos administrativos,
débiles sistemas de información, inadecuada
selección de personal, ausencia de manuales,
tecnología obsoleta o carente de controles.</t>
  </si>
  <si>
    <t xml:space="preserve"> Intervención de carteles de contratistas,
organizaciones delictivas, grupos armados,
participación y control social débiles,
fragilidad en el control externo, recursos
públicos no regulados efectivamente. </t>
  </si>
  <si>
    <t>Conseuencias</t>
  </si>
  <si>
    <t>¿Qué pasaría si se materializa el riesgo?</t>
  </si>
  <si>
    <t>Con la ocurrencia del hecho, ¿cómo se afecta la garantía del derecho o la entrega del producto asociada
al trámite?</t>
  </si>
  <si>
    <t>¿Se están generando costos adicionales para la ciudadanía o para la entidad o
pérdidas de recursos públicos?</t>
  </si>
  <si>
    <t>¿Ocasiona lesiones físicas o pérdida de vidas humanas?</t>
  </si>
  <si>
    <t>¿La materialización del riesgo está afectando la competitividad de la entidad o del sector?</t>
  </si>
  <si>
    <t>¿La ocurrencia del riesgo puede dar lugar a intervención de órganos de control o apertura de procesos sancionatorios (de orden disciplinario, fiscal o penal)?</t>
  </si>
  <si>
    <t>¿Afecta al grupo de funcionarios que adelanta el trámite?</t>
  </si>
  <si>
    <t>¿La materialización del riesgo puede generar pérdida de confianza de la Entidad, afectando su reputación?</t>
  </si>
  <si>
    <t>¿Qué datos puedo usar para identificar el impacto o las consecuencias de la materialización del riesgo? Por ejemplo, encuestas de percepción o confianza del DANE, Organismos internacionales o propias de la entidad)</t>
  </si>
  <si>
    <t>Nombre del trámite u OPA</t>
  </si>
  <si>
    <t>Etapa del
Proceso</t>
  </si>
  <si>
    <t xml:space="preserve">Preguntas sugeridas </t>
  </si>
  <si>
    <t>Posibles escenarios
de corrupción</t>
  </si>
  <si>
    <t>Al interior de la entidad ¿Qué permite
que esa condición
se presente?
¿Por qué se puede
materializar el RC*?
¿Qué no se está
haciendo de forma
correcta?</t>
  </si>
  <si>
    <t>¿Qué pasa si se materializa?</t>
  </si>
  <si>
    <r>
      <t>4. ¿</t>
    </r>
    <r>
      <rPr>
        <b/>
        <sz val="11"/>
        <color theme="1"/>
        <rFont val="Calibri"/>
        <family val="2"/>
        <scheme val="minor"/>
      </rPr>
      <t>Es posible manipular la información</t>
    </r>
    <r>
      <rPr>
        <sz val="11"/>
        <color theme="1"/>
        <rFont val="Calibri"/>
        <family val="2"/>
        <scheme val="minor"/>
      </rPr>
      <t>?
Ej: por la dispersión de la información es posible que terceros (tramitadores) den información errónea, en beneficio propio y
o de un tercero</t>
    </r>
  </si>
  <si>
    <t>Información a la ciudadanía</t>
  </si>
  <si>
    <t>6.0</t>
  </si>
  <si>
    <t>28 de septiembre 2021</t>
  </si>
  <si>
    <t>Analisis del contexto para identificación de riesgos de corrupción en trámites y OPA</t>
  </si>
  <si>
    <t xml:space="preserve">Evaluación de Priorización </t>
  </si>
  <si>
    <t>Trámites y OPA priorizados</t>
  </si>
  <si>
    <t>Portafolio de trámites y OPAS</t>
  </si>
  <si>
    <t>x</t>
  </si>
  <si>
    <t>Se encuentra en implementación el analisis de costos</t>
  </si>
  <si>
    <t xml:space="preserve">Categoria de virtualización </t>
  </si>
  <si>
    <t>cursos pedagógicos por infracción a las normas de
tránsito</t>
  </si>
  <si>
    <t>inscripción en la base de datos de vehículos exceptuados de la restricción de circulación vehicular en el Distrito Capital</t>
  </si>
  <si>
    <t>Facilidadesde pago  para deudores de obligaciones no tributarias</t>
  </si>
  <si>
    <t>Orden de entrega de vehiculos inmovilizados</t>
  </si>
  <si>
    <t>Fallas en la identificación normativa asociadas a los trámites u OPAS</t>
  </si>
  <si>
    <t>Falta de apropición de la política de integridad de la entidad por parte de los colaboradores que hacen presencia en los puntos de atención a la ciudadania de la SDM</t>
  </si>
  <si>
    <t>La oferta institucional de trámites u OPAS, no se encuentran virtualizados en su totalidad</t>
  </si>
  <si>
    <t>Perdida de la imagen insttucional</t>
  </si>
  <si>
    <t>Aumento en las reclamaciones, demandas, tutelas y demás acciones jurídicas, que ingresan a la Entidad</t>
  </si>
  <si>
    <t xml:space="preserve">El profesional de la DAC líder de racionalización de trámites, identifica constantemente la necesidad de actualizar y dinamizar la oferta de trámites u OPAS de la SDM,  mediate la solicitud de creación y/o eliminación de los mismos en  el Sistema Único de Información de Trámites (SUIT),  acorde con los lineamientos establecidos en la circular conjunta 006 de 2021 y el Decreto 189 de 2020, dejando como evidencia la solictud  remitida al DAFP y/o acta de reunión interna.  </t>
  </si>
  <si>
    <t xml:space="preserve">solictud  remitida al DAFP y/o acta de reunión interna.  </t>
  </si>
  <si>
    <t>El profesional de la DAC líder de racionalización de trámites, desarrolla permanentemente estrategias de análisis de variables internas y externas, e implementa estrategias tecnologías de simplificación, estandarización, eliminación y automatización de los servicios prestados por la entidad para mejorar la percepción y experiencia de los ciudadanos frente a los trámites y/o servicios prestados por la Entidad, dejando como evidencia actas de reunión y/o estrategia de racionalización cargada en el SUIT.</t>
  </si>
  <si>
    <t>actas de reunión y/o estrategia de racionalización cargada en el SUIT.</t>
  </si>
  <si>
    <t>El profesional lider de cursos pedagogicos, verificar constantemente el número de usuarios registrados en el PM04-PR01-F01 contra el número de usuarios ingresados en SICON, teniendo en cuenta los lienamientos establecidos en el PM04-PR01 Procedimiento de cursos pedagogicos, dejando como evidencia el formato PM04-PR01-F03 FORMATO DE CONTROL DIARIO REGISTRO CURSO SICON</t>
  </si>
  <si>
    <t>PM04-PR01-F03 FORMATO DE CONTROL DIARIO REGISTRO CURSO SICON</t>
  </si>
  <si>
    <t>El lider de exceptuados revisa constantemente que el comunicado de respuesta sea coherente con los documentos radicados por el ciudadano, en los casos de las solicitudes gestionadas por ORFEO y valida que la respuesta a la solicitud cumpla con los requisitos legales y el tipo de excepción, en los casos de las solicitudes gestionadas por SIMUR, teniendo en cuenta los lineamientos establecidos en el PM04-PR06, dejando como evidencia las listas de chequeo  PM04-PR06-F01; PM04-PR06-F02</t>
  </si>
  <si>
    <t>listas de chequeo  PM04-PR06-F01; PM04-PR06-F02</t>
  </si>
  <si>
    <t xml:space="preserve">Posibilidad de recibir dadivas o beneficio economico por   omitir los lineamientos y/o politicas de operación para la realización de tramites u OPAS priorizados según la circular 006 de 2021, relacionados en la pestaña "priorización trámites", en beneficio de un tercero
</t>
  </si>
  <si>
    <t>Inclusión lineamientos circular conjunta 006 de 2021 para la identificación de riesgos en trámites y OPA</t>
  </si>
  <si>
    <t>Los profesionales de la DAC que hacen parte del componente de sensibilzación realizaran socialización semestral sobre el codigo de integridad y política de transparencia, dirigida a los colaboradores que hacen presencia en los puntos de atención a la ciudadania</t>
  </si>
  <si>
    <t>Informar al ente regulador competente (oficina de control disciplinario)</t>
  </si>
  <si>
    <r>
      <t>1. ¿</t>
    </r>
    <r>
      <rPr>
        <b/>
        <sz val="11"/>
        <color theme="1"/>
        <rFont val="Calibri"/>
        <family val="2"/>
        <scheme val="minor"/>
      </rPr>
      <t>Cuáles son los actores internos y externos que intervienen en la gestión del
trámite</t>
    </r>
    <r>
      <rPr>
        <sz val="11"/>
        <color theme="1"/>
        <rFont val="Calibri"/>
        <family val="2"/>
        <scheme val="minor"/>
      </rPr>
      <t xml:space="preserve">? Ciudadania
</t>
    </r>
  </si>
  <si>
    <t>Asignación de turnos</t>
  </si>
  <si>
    <t xml:space="preserve">Ausencia de procesos de virtualización, bajos estadares eticos </t>
  </si>
  <si>
    <t>Aumento de requierimientos de la ciudadania</t>
  </si>
  <si>
    <r>
      <t>2. ¿</t>
    </r>
    <r>
      <rPr>
        <b/>
        <sz val="11"/>
        <color theme="1"/>
        <rFont val="Calibri"/>
        <family val="2"/>
        <scheme val="minor"/>
      </rPr>
      <t>Hay suficiente información del trámite</t>
    </r>
    <r>
      <rPr>
        <sz val="11"/>
        <color theme="1"/>
        <rFont val="Calibri"/>
        <family val="2"/>
        <scheme val="minor"/>
      </rPr>
      <t>?
Guía de Trámites y servicios</t>
    </r>
  </si>
  <si>
    <t>Mala información sumistrada por externos</t>
  </si>
  <si>
    <t>La información es suficiente pero la ciudadania en muchas ocaciones acude a información informal</t>
  </si>
  <si>
    <t>Puede presentarse una demanda en contra de la entidad</t>
  </si>
  <si>
    <r>
      <t>3. ¿</t>
    </r>
    <r>
      <rPr>
        <b/>
        <sz val="11"/>
        <color theme="1"/>
        <rFont val="Calibri"/>
        <family val="2"/>
        <scheme val="minor"/>
      </rPr>
      <t>La información sobre el trámite es clara para la ciudadanía y de acceso público</t>
    </r>
    <r>
      <rPr>
        <sz val="11"/>
        <color theme="1"/>
        <rFont val="Calibri"/>
        <family val="2"/>
        <scheme val="minor"/>
      </rPr>
      <t>?
¿</t>
    </r>
    <r>
      <rPr>
        <b/>
        <sz val="11"/>
        <color theme="1"/>
        <rFont val="Calibri"/>
        <family val="2"/>
        <scheme val="minor"/>
      </rPr>
      <t>Es el proceso tan complejo que puede
desbordar la comprensión del usuario</t>
    </r>
    <r>
      <rPr>
        <sz val="11"/>
        <color theme="1"/>
        <rFont val="Calibri"/>
        <family val="2"/>
        <scheme val="minor"/>
      </rPr>
      <t xml:space="preserve">?
Los ciudadanos tienen acceso a información de los trámites y servicios que se presta a través de la Red CADE a través de distintas plataformas. Sin embargo, muchas veces la información de la página web, SUIT y Guía de trámites no es la
misma. </t>
    </r>
  </si>
  <si>
    <t>Presencia de tramitadores</t>
  </si>
  <si>
    <t>Desactualización de la información que reposa en los diferentes canales</t>
  </si>
  <si>
    <t xml:space="preserve">El jefe de la Dirección de Representación Judicial en conjunto con el profesional designado de la Dirección, realizan seguimiento mensual a los procesos judiciales, con el propósito de verificar las actuaciónes desarrolladas por los apoderado, a través de la plataforma Siproj web. En caso de presentarse una irregularidad con un proceso, se verificará con el abogado encargado de su desarrollo y se realizará la respectiva investigación.  
 . </t>
  </si>
  <si>
    <t xml:space="preserve">El profesional designado por la Dirección de Representación Judicial, programará en el III trimestre socialización sobre temas del codigo de integridad y ley de transparencia , con el fin mitigar los posibles hechos de corrupcion, dejando como evidencia las listas de asistencia y evaluación de la socialización. </t>
  </si>
  <si>
    <t xml:space="preserve">El profesional designado por la Dirección de Representación Judicial, realizará socialización  de forma trimestral al equipo de trabajo de la Dirección, sobre el estado de los procesos judiciales en la plataforma Siproj web. Dejando como evidencia los listados de asistencia. </t>
  </si>
  <si>
    <t xml:space="preserve">El profesional de la Dirección de Representacion Judicial deberá presentar al Comite de Conciliacion el analisis juridico de procedencia de conciliación y de defensa de los procesos a su cargo,  dentro del termino de quince (15) dias siguientes a la radicacion de solcitud, en caso de requerirse ajustes se realizaran mediante la ficha tecnica que se carga en el Siproj la cual será verificada y aprobada por el director de Representación Judicial. Dejando como evidencia el registro finalde la ficha tecnica. </t>
  </si>
  <si>
    <t xml:space="preserve">Los profesionales de la Dirección de Normatividad y Conceptos cada vez que se ponga en consideración la revisión de un acto administrativo, verificarán que las normas que soportan los mismos se encuentren vigentes, en el regimen legal de la Alcaldia Mayor de Bogotá y otras de igual confibilalidad. En caso de encontrarse normatividad no vigente, se  dejará la observación a traves de correos electronicos y/o en los documentos compartidos en drive. </t>
  </si>
  <si>
    <t xml:space="preserve">El profesional de la Dirección de Normatividad y Conceptos  encargado de la actualización de la matriz de cumplimiento legal,  cada vez que se conozca una norma, solicitará a las dependencia de la entidad, a traves de los enlaces de calidad y/o colaboradores designados, diligenciar una matriz en la cual se indique: proceso competente, disposiciónes que le aplique a  las funciones de la entidad, sistema de gestión y las actividades a traves de las cuales se cumple con la disposicion normativa, requerimiento que se realizará mediante de correo electrónico. </t>
  </si>
  <si>
    <t>El jefe del area de la Direccion de Representación Judicial en conjunto con el profesional designado por la Dirección, realizan seguimiento mensual a las fortalezas y debilidades encontradas en la defensa, mediante el analisis de fallos perdidos, con el proposito de identificar posibles actos de corrupción. En caso de presentarse una irregularidad se iniciara la respectiva investigacion, dejando como registro para el presente control las actas de las reuniones de seguimiento.</t>
  </si>
  <si>
    <t xml:space="preserve">Correos electronicos </t>
  </si>
  <si>
    <t xml:space="preserve">El profesional designado de la Dirección de Normatividad y Conceptos adelantará una mesa de trabajo con los colaboradores de la dependencia de forma semestral, sobre el Codigo de Integridad y Politica Antisoborno y demas normas concordantes, dejando como registro la presentación, memorando- citación, listados de asistencia y evaluación de la socialización. </t>
  </si>
  <si>
    <t xml:space="preserve">El profesional de la Direccion de Contratacion realiza revisión permanentemente de los estudios y documentos previos que se presentan para el tramite de procesos de contratación, con el proposito de impedir que los mismos no cumplan con los requisitos normativos, a traves de los procedimientos y formatos establecidos por la Direccion de Contrataciòn para tal fin. En caso de desviación se generarán alertas y recomendaciones previas,  dejando como evidencia el control mediante correos electronicos y/o memorandos remitidos a las areas. </t>
  </si>
  <si>
    <t xml:space="preserve">El profesional de la Dirección de Contratación realizará socialización semestral sobre los lineamientos del Codigo de Integridad y Politica Antisoborno y, de los documentos contractuales (cada vez que sean actualizados) dejando como registro la presentación, memorando- citación, listados de asistencia y evaluación de la socialización. </t>
  </si>
  <si>
    <t>El (la) líder del grupo de facilidades de pago junto con el supervisor de los contratistas que adelantan esta gestion, con el diligenciamiento de solicitud de creación de usuario y formato de confidencialidad para el acceso a sistemas de información, solicitarán los usuarios  para realizar la consulta y registro de la información en  los aplicativos de acuerdo con el perfil asignado, con el propósito de impedir un manejo indebido de los mismos; en caso de encontrar accesos y/o gestiones indebidas o de ser reportadas así por el administrador de la información, se procederá con las gestiones de bloqueo de aplicativo y seguimiento de perfil inmediato.</t>
  </si>
  <si>
    <t xml:space="preserve"> El profesional designado por la Dirección de Gestión de Cobro, realiza a los profesionales de la Dirección de forma semestralmente  socializaciones sobre el Protocolo de Actos Administrativos de Prescripción y sobre el Código de Integridad, con el fin mitigar posibles hechos de corrupción. Dejando como registro el listado de asistencia y tips informativos vía correo electrónico.</t>
  </si>
  <si>
    <t xml:space="preserve">El profesional de la Dirección de Gestión de Cobro realizará una socialización semestralmente del Código de Integridad, con el fin de procurar que todas las actividades, operaciones y actuaciones se realicen de acuerdo con las normas constitucionales y legales vigentes, las mismas se desarrollarán a través de charlas informativas. Dejando como registro listados asistencia. </t>
  </si>
  <si>
    <t xml:space="preserve">El profesional abogado encargado del proceso de selección, con el revisor del proceso de selección de la Dirección de Contratación,  revisan permanentemente que  la completitud de los documentos de los estudios previos esten conformes con los requisitos establecidos en la normatividad vigente y con los lineamientos internos,  todo esto, con el fin de prevenir procesos de selección sin el cumplimiento de los requisitos. En caso de no cumplir se regresarán al área para sus respectivos ajustes, dejando como evidencia del control un correo electronico con la retroalimentación de las observaciones encontradas. (Gestión Jurídica). </t>
  </si>
  <si>
    <t xml:space="preserve">El abogado designado por la Dirección de Contratación,  verifica los documentos de la evaluación juridica que allegue el equipo evaluador, con el fin, de verificar que se cumplan con los requisitos y la normatividad aplicable para el proceso de selección, dejando como evidencia la evalución del proceso contractual que se cargue en la plataforma SECOP II (Gestión Jurídica). </t>
  </si>
  <si>
    <t xml:space="preserve">El profesional designado por la Dirección de Contratación,  revisará y ajustará el Manual de Contratación PA 05 - M02 y los documentos contractuales para que se efectué la suscripción de los documentos y estudios previos, incorporandose el tema del Codigo de Ética, dejandose como evidencia  el manual de contratación y los documentos contractuales ajustados y publicados. </t>
  </si>
  <si>
    <t xml:space="preserve">La Dirección de Contratación elaborará un memorando dirigido a los ordenadores del gasto, en el que se daran directricez con respecto a la necesidad de incluir aspectos relacionados con el codigo de ética, en los memorandos de asignación del equipo estructurador y evaluador. El mismo, se socializara una vez al año. </t>
  </si>
  <si>
    <t xml:space="preserve">El grupo GMI minería de información de la Dirección de Gestión de Cobro a través del requerimiento mensual generado por el provedor tecnologico contratado por la entidad presenta las alertas para las obligaciones proximas a prescribir, con el fin de que la DGC realice la gestión a fin de evitar la materialización de la prescripción de las obligaciones de la  ciudadania, dejando como registro el requerimiento (correo electronico) y el correo de respuesta por parte del proveedor tecnologico que maneja la entidad.   </t>
  </si>
  <si>
    <t xml:space="preserve">7.0 </t>
  </si>
  <si>
    <t>28 de diciembre de 2021</t>
  </si>
  <si>
    <t>Actualización controles y acciones de los riesgos asociados al proceso de gestión jurídica</t>
  </si>
  <si>
    <t>Posibilidad que puede tener un servidor y/o coloborador al recibir, dar o prometer utilidad indebida de cualquier valor (de naturalizar financiera o no financiera) a cambio de: retardar u omitir un acto propio de su cargo, o ejecutar uno contrario a sus deberes oficiales; suministrar informaciòn confidencial y/o de reserva; ocasionar la pérdida de documentos publicos y/o de expedientes disciplinarios para el  beneficio propio o de un tercero.</t>
  </si>
  <si>
    <t>Cada vez que ingrese un nuevo funcionario y/o colaborador a la OCD</t>
  </si>
  <si>
    <t xml:space="preserve">Se debe contar con el acuerdo de confidencialidad firmado y digitalizado </t>
  </si>
  <si>
    <t>Actas de Comité Primario, pantallazo de pestaña unificado del cuadro compartido en Google Drive de la OCD</t>
  </si>
  <si>
    <t>Actas de Comité Primario, pantallazo de pestaña quejas del cuadro compartido en Google Drive de la OCD</t>
  </si>
  <si>
    <t>Acta de Comité Primario</t>
  </si>
  <si>
    <t>El profesional y/o colaborador debe suscribir acuerdo de confidencialidad dejando como evidencia el documento digitalizado</t>
  </si>
  <si>
    <t>Los auxiliares administrativos en el comité primario mensual reportarán el resultado de la revisión respecto de la existencia y permanencia de las carpetas físicas de los procesos comparando el registro con la información de la base de datos (cuadro compartido)</t>
  </si>
  <si>
    <t xml:space="preserve">Los auxiliares administrativos a cargo del manejo de la información registrada en la pestaña de quejas de la base de datos (cuadro compartido) informarán en el comité primario mensual que las mismas se encuentren gestionadas por parte de los abogados comisionados.  En caso de evidenciar la falta de gestión de alguna de las quejas, el abogado comisionado deberá informar el trámite actual.  </t>
  </si>
  <si>
    <t>La Jefe de la OCD, mediante comité primario mensual, realizará sensibilizaciones orientadas a la prevención de actos por corrupción al equipo de trabajo</t>
  </si>
  <si>
    <t>La Jefe de la OCD, mediante comité primario mensual, realizará sensibilizaciones orientadas a la prevención de actos por corrupción al equipo de trabajo.</t>
  </si>
  <si>
    <t>Se realizarán sensibiizaciones y/o charlas, relacionadas en los temas de corrupcion para los miembros del equipo de la OCD.</t>
  </si>
  <si>
    <t>Se dará a inicio de actuación disciplinaria por parte de la OCD  y se Reportara a las autoridades competentes , Procuraduria General de la Nacion, Personería de Bogotá D.C , Fiscalía Genral de la Nación y Contraloría Distrital de Bogotá D.C</t>
  </si>
  <si>
    <t xml:space="preserve">8.0 </t>
  </si>
  <si>
    <t>16 de marzo de 2022</t>
  </si>
  <si>
    <t>Se ajustan los riesgos del proceso de control disciplinario unificando los 3 anteriores en uno solo</t>
  </si>
  <si>
    <t>VERSIÓN 2.0</t>
  </si>
  <si>
    <t>Versión:2.0</t>
  </si>
  <si>
    <t>SEGUIMIENTO A CONTROL PERIODO DE REPORTE CORTE AGOSTO</t>
  </si>
  <si>
    <t>REPORTE ACCIONES ADICIONALES (EFICACIA DEL PERIODO AGOSTO)</t>
  </si>
  <si>
    <t>Mensualmente (mayo, junio, julio y agosto</t>
  </si>
  <si>
    <t>Mensualmente se realiza el seguimiento a los fallos de exonerados emitidos por la Subdirección de Contravenciones, teniendo como base para la revisión el Requerimiento SP_20328_17_Informe_Procesos. A la fecha no se ha materializado el riesgo ni se han encontrado posibles hechos de corrupción para los procesos contravencionales - exonerados. Se carga como evidencia la Matriz de seguimiento de exonerados</t>
  </si>
  <si>
    <t>abril</t>
  </si>
  <si>
    <t>No se han realizado para este periodo actividades de capacitación en temas de corrupción. Sin embargo, por parte del grupo antisoborno se realizó una socialización de temas anticorrupción y antisoborno a los colaboradores de este proceso. Se carga como evidencia el Listado de asistencia.</t>
  </si>
  <si>
    <t>Listado de asistencia.</t>
  </si>
  <si>
    <t>Para el 1° semestre 2022, se realizó el 21 de abril en dos jornadas la socialización temas antisoborno y anticorrupción a todos los colaboradores del Proceso Gestión Contravencional y al Transporte Público. Se carga como evidencia el Listado de Asistencia. Para el segundo semestre . Coordinaremos con la Dirección de Talento Humano la capacitación para el segundo semestre</t>
  </si>
  <si>
    <t>Se realizó al finalizar la socialización una evaluación con el fin de conocer la efectividad de la socialización realizada.</t>
  </si>
  <si>
    <t>Evaluación Socialización</t>
  </si>
  <si>
    <t>Para el 1° semestre 2022, se realizó el 21 de abril en dos jornadas la socialización temas antisoborno y anticorrupción a todos los colaboradores del Proceso Gestión Contravencional y al Transporte Público. Al finalizar la socialización se realizó una evaluación de los conocimientos adquiridos. Se carga como evidencia el Listado de Asistencia Para el segundo semestre . Coordinaremos con la Dirección de Talento Humano la capacitación para el segundo semestre</t>
  </si>
  <si>
    <t>Semanal durante el cuatrimestre</t>
  </si>
  <si>
    <t>Diariamente</t>
  </si>
  <si>
    <t>Para los meses de mayo,junio, julio y agosto de 2022, cada día los Auxiliarles Administrativos que conforman el Grupo de Secretaría Común de la Subdirección de Contravenciones, verificaron que las actuaciones administrativas de los expedientes que se adelantaran en el Centro de Servicios de Movilidad y que fueran entregados en custodia, cuenten con la totalidad de las actuaciones administrativas GENERADAS, en el Sistema de Información Contravencional “SICON”, dejando como evidencia las anotaciones pertinentes en las planillas del formado F02. Se carga como evidencia las planillas de reparto contravencional</t>
  </si>
  <si>
    <t>Cada día del período mayo, junio, julio yjunio 2022 los Auxiliares Administrativos que conforman el Grupo de Secretaría Común de la Subdirección de Contravenciones, de acuerdo a la programación de las agendas dada por los Profesionales Especializados, asignan en reparto los expedientes dados en custodia, y teniendo en cuenta las fechas de control de términos registradas en las bases de datos y utilizando los formatos establecidos.</t>
  </si>
  <si>
    <t>Planillas de Resparto</t>
  </si>
  <si>
    <t>Quincenalmente</t>
  </si>
  <si>
    <t>Los integrantes de la secretarí Cómun de la subdirección de Contravenciones realiza este seguimiento y deja abnotaciones en la base de datos</t>
  </si>
  <si>
    <t xml:space="preserve"> base de datos </t>
  </si>
  <si>
    <t>1 Cuatrimestre</t>
  </si>
  <si>
    <t>Para el 1° cuatrimestre de 2022: Se realizó socialización de la matriz de riesgos de soborno,  temas antisoborno y anticorrupción a todos los colaboradores de la Subdirección, se evidencia con del listado de asistencia, ésta se realizó el 21 de Abril. Al finalizar la socialización se hizo una evaluación de los conocimientos adquiridos.
En el 2° cuatrimestre no se realizo socialización se programara para el segundo semestre.</t>
  </si>
  <si>
    <t>1 y 2 Cuatrimestre</t>
  </si>
  <si>
    <t xml:space="preserve">En el 1° y 2° cuatrimestre de 2022, por parte de la Subsecretaría de Control e Investigaciones al Transporte Público se llevan los reportes de desvinculaciones que llegan a la dependencia en el tablero de la DAC y en las bases internas de la subdirección. La evidencia se encuentra en los datos de las desvinculaciones se llevan en el formato cargado en Drive de Datos de Operación, este registro se carga mensualmente. https://docs.google.com/spreadsheets/d/1hsx3-XLEflasQ-Z39MooQ1xe1KgKZA5QkHUNACla06A/edit#gid=0 </t>
  </si>
  <si>
    <t>abril de 2022</t>
  </si>
  <si>
    <t>No aplica pues ya se hizo una socialización en el primer trimestre de 2022 y la segunda se tiene programada para el segundo semestre de 2022</t>
  </si>
  <si>
    <t>Primera Semana de cada mes</t>
  </si>
  <si>
    <t>Por parte de la Subdirección de Control e Investigaciones al Transporte Público, para el período entre mayo y agosto de 2022- Se realiza seguimiento semanal y mensual a las bases de datos de desvinculaciones con el profesional encargado de manejar este tema que se manejan en la SCITP</t>
  </si>
  <si>
    <t xml:space="preserve">Carga mensualmente en el tablero de la DAC e informes internos mensuales. https://docs.google.com/spreadsheets/d/1hsx3-XLEflasQ-Z39MooQ1xe1KgKZA5QkHUNACla06A/edit#gid=0 </t>
  </si>
  <si>
    <t>Esta actividad es realizada de manera permanente por los abogados revisores adscritos a la DIATT. Estos abogados revisores verifican que los actos administrativos se fundamenten en la normatividad vigente y que por ende se ajusten a derecho. Cuando hay observaciones y/o ajustes, estos se realizan por parte de los revisores a los proyectos que resuelven los recursos de apelación, es de señalar, que estos generalmente se efectúan vía Whatsapp. No obstante en algunos casos , se  efectúan mediante correo electrónico. Se adjunta pantallazos de estos mensajes</t>
  </si>
  <si>
    <t>Se hizo una socialización en el primer trimestre de 2022 y la segunda se tiene programada para el segundo semestre de 2022</t>
  </si>
  <si>
    <t>ENE-JUL 2022</t>
  </si>
  <si>
    <t xml:space="preserve">El Grupo de Secretaría Común, establece estrategias que permiten minimizar la pérdida de expedientes en el trámite de los procesos, por tanto, mediante el grupo de trabajo de profesionales funcionarios y contratistas del Grupo de Gestión Administrativa y Datos, realiza en conjunto con el colaborador encargado de bases de datos el control de los expedientes, verificando el reparto y entrega oportuna de los expedientes con el fin de evitar pérdida de los expedientes.
El reparto se encuentra de acuerdo con el formato PM05-PR02-F02 - Entrega de Expedientes -  Abogados, establecido en el Sistema Integrado de Gestión Distrital conforme con el Modelo Integrado de Planeación y Gestión – MIPG.
</t>
  </si>
  <si>
    <t xml:space="preserve">Este seguimiento se realiza de acuerdo con los formatos establecidos en el Sistema Integrado de Gestión Distrital conforme con el Modelo Integrado de Planeación y Gestión - MIPG, en el cual participan los profesionales especializados con rol de autoridades de tránsito de la Subdirección de Contravenciones respecto de las actividades de competencia de la dependencia, el grupo de Secretaria Común verifica la entrega de los expedientes, a través de las respectivas planillas de reparto.
</t>
  </si>
  <si>
    <t xml:space="preserve">El Grupo de Secretaría Común, realiza el reparto mediante el formado definido en el Sistema Integrado de Gestión Distrital conforme con el Modelo Integrado de Planeación y Gestión - MIPG de los expedientes a los profesionales especializados con el rol de autoridades de tránsito y se realiza el seguimiento mediante de base de datos y el control de planillas respectivo. </t>
  </si>
  <si>
    <t>PM05-PR02-F02 - Entrega de Expedientes -  Abogados</t>
  </si>
  <si>
    <t>El Grupo de Gestión Administrativa y Datos, mediante los colaboradores del Apoyo Administrativo, realiza el reparto mediante el formado PM05-PR02-F02 - Entrega de Expedientes -  Abogados, definido en el Sistema Integrado de Gestión Distrital conforme con el Modelo Integrado de Planeación y Gestión - MIPG para la asignación de los expedientes a los profesionales especializados con el rol de autoridades de tránsito y se realiza el seguimiento mediante de base de datos y el control de planillas respectivo.</t>
  </si>
  <si>
    <t>mayo-junio-julio-agosto</t>
  </si>
  <si>
    <t>Se presenta una muestra mes a mes (mayo - agosto), donde se evidencia que el profesional de la Subdireccion Financiera encargado de hacer las devoluciones ha verificado que la informacion plasmada en el formulario este acorde con la informacion consignada en SICON y en Bogdata, para proceder con la orden de devolución en BogData y emitir respuesta en Orfeo a los ciudadanos interesados.</t>
  </si>
  <si>
    <t>Semana del 10 al 13 de mayo de 2022</t>
  </si>
  <si>
    <t>Se da cumplimiento a la primera socialización del código de integridad realizado con funcionarios y contratistas de la Subdirección Financiera.</t>
  </si>
  <si>
    <t>Se adjuntan como evidencia las presentaciones en Power point y los correos electrónicos enviados a los funcionarios y contratistas de la subdirección Financiera, haciendo énfasis en los valores del código de integridad.</t>
  </si>
  <si>
    <t>Se presenta una muestra mes a mes (mayo-agosto) de las causaciones generadas en el aplicativo LIMAY de SICAPITAL, donde se evidencia que la elaboración de la causación realizada por un profesional de la subdirección financiera es revisada por otro profesional para garantizar que la información esté correcta y acorde con el pago y deducciones a practicar.</t>
  </si>
  <si>
    <t>El control se realiza de manera permanente a medida que se solicita por parte de la dependencia interesada la designación de los profesionales que conformarán el comité estructurador y evaluador de los procesos de contratación.</t>
  </si>
  <si>
    <t>Se adjuntan memorandos mediante los cuales el subdirector financiero designa el profesional para elaborar la estructuración financiera de todos los procesos de contratación requeridos por las dependencias solicitantes.</t>
  </si>
  <si>
    <t>El control se realiza de manera permanente según el calendario (presentación de propuestas) de los procesos de contratación publicados en el SECOP II por parte de la SDM.</t>
  </si>
  <si>
    <t>Se presentan evidencias de las evaluaciones de capacidad financiera y organizacional y de ofertas económicas, remitidas de manera oportuna a la Dirección de Contratación firmadas por el evaluador y el subdirector financiero para su respectiva publicación en el SECOP II.</t>
  </si>
  <si>
    <t>Mayo, junio, julio y agosto</t>
  </si>
  <si>
    <t xml:space="preserve">Se realizaron auditorias y reuniones mensuales de seguimiento a procesos judiciales, verificando la actualización y el registro de información tanto en las bases de datos de la entidad como de la plataforma Siproj Web. Así mismo, se determiaron aciertos y tareas. Se aporta como evidencias los informes de los seguimientos y las actas de las reuniones. </t>
  </si>
  <si>
    <t xml:space="preserve">En programación </t>
  </si>
  <si>
    <t xml:space="preserve">Se tiene programado realizar dicha socialización al equipo de trabajo de la Dirección de Representación Judicial en el mes de septiembre de 2022. </t>
  </si>
  <si>
    <t xml:space="preserve">El 24 de junio de 2022, se realizó la segunda reunión trimestral de auditoria, seguimiento y socialización de los procesos judiciales en donde se determiaron aciertos, tareas y recomendaciones.  </t>
  </si>
  <si>
    <t xml:space="preserve">Se convocaron y realizaron diez (10) sesiones del Comité de conciliación en donde se agendaron 50 fichas técnicas y la decisión de más de 186 casos por aplicación de la politica de defensa de no conciliación relacionada con contravenciones D-12, registrando un promedio de 13 días entre el recibido de la solicitud y el estudio del caso. Se anexa como evidencia las fichas tecnicas. 
</t>
  </si>
  <si>
    <t xml:space="preserve">La Directora de la Dirección de Representación Judicial realizó seguimiento a las políticas y líneas de defensa – fallos favorables y desfavorables, de las mismas, resultaron las actas de seguimiento  con los abogados del grupo contencioso y de fallos favorables y desfavorables que se presentaron durante los meses de mayo, Junio, julio y Agosto.  Se anexa como evidencia las actas de seguimiento. </t>
  </si>
  <si>
    <t xml:space="preserve">En lo transcurrido de los meses de mayo, junio, julio y agosto se efecuto la revisión 
de  actos administrativos por parte de los profesionales de la Dirección de Normatividad y Conceptos, en los documentos compartidos por drive se evidencia observaciones a  inclusión de normas derogadas, utilización de normatividad que todavía se encuentra en incorporación, inclusión de inhabilidades e impedimientos que carecían de soporte jurídico, consideraciones a decretos suspendidos, entre otras observaciones. Se anexa como evidencia del control las revisiónes hechas. </t>
  </si>
  <si>
    <t xml:space="preserve">Durante los meses de mayo, junio, julio y agosto, la Dirección de Normatividad y Conceptos en cabeza del profesional encargado de la actualización de la matriz de cumplimiento legal, a remitido a las diferentes dependencias de la Secretaría Distrital de Moviidad, la matriz de cumplimiento legal, con las normas expedidas en lo corrido de cada periodo, a fin que los colabores designados, diligencien las columnas correspondientes y en especial, definan cómo se da cumplimiento a la misma, al interior de cada area. En consecuencia, se adjuntan 10  correos electronicos con las solicitudes realizadas.  </t>
  </si>
  <si>
    <t xml:space="preserve"> El 30 de junio de 2022 se adelanto la socialización sobre Gestión Antisoborno y Conflicto de Intereses a todo el equipo que conforma la Dirección de Normatividad y Conceptos, con la entrega de un material para leer, y revisar, relacionado con el Plan de Desarrollo, la Política Antisoborno, riesgos de corrupción y conflicto de intereses. Dentro del material entregado, se realizaron preguntas de evaluación a la socialización. Finalmente, se llevó a cabo una evaluación de la actividad. </t>
  </si>
  <si>
    <t xml:space="preserve">
*Material de apoyo a la socialización. 
*Respuestas del taller realizado. 
*Listado de asistencia. </t>
  </si>
  <si>
    <t xml:space="preserve"> Los profesionales de la Dirección de Contratación asignados a los diferentes procesos contractuales realizaron revisión de estudios y documentos previos presentados por las dependencias para continuar con el trámite de contratación. En los casos en que se encontraron observaciones y necesidades de ajustes, los profesionales remitieron a los delegados los respectivos comentarios. Se anexa como evidencia del control estudios y documentos con observaciones realizadas por parte de los profesionales de la Dirección de Contratación y correos electrónicos remitidos a las áreas solicitando los ajustes.</t>
  </si>
  <si>
    <t xml:space="preserve">El 29 de junio de 2022 se realizó una socialización a funcionarios y contratistas de la Dirección de Contratación sobre lineamientos del Código de Integridad y la Política Antisoborno. </t>
  </si>
  <si>
    <t>*Citación de la reunión.
*Presentación.
*Listado de asistencia
*Pantallazo de la actividad evaluativa y los resultados de la misma.</t>
  </si>
  <si>
    <t>Se realizó la solicitud de creación de usuario a todo el personal nuevo que ingreso a la Dirección de Gestión de Cobro, así mismo, se realizó entrega del acta con contraseñas de acceso a programas como SICON. No se adjunta estas actas como evidencia porque contienen datos privados, solo los correos de solicitud de creación de usuario.</t>
  </si>
  <si>
    <t>11 de mayo, 24 de junio y 1 de julio.</t>
  </si>
  <si>
    <t xml:space="preserve">Se realizaron socializaciónes por grupos (para no alterar la prestación del servicio) del código de integridad, protocolo de actos administrativos y otros temas pertinentes, con el fin de evitar posibles hechos de corrupción. </t>
  </si>
  <si>
    <t xml:space="preserve">*Listados de asistencia. 
*Presentación. 
*Tips nformativos. </t>
  </si>
  <si>
    <t>Se realizaron socializaciónes por grupos (para no alterar la prestación del servicio) del código de integridad y otros temas pertinentes, con el fin de evitar posibles hechos de corrupción.</t>
  </si>
  <si>
    <t xml:space="preserve">
Se realizaron requerimientos a la ETB mensualmente sobre las prescripciones, solamente se adjunta correo del mes de julio, el del mes de agosto se remite por parte de ETB apartir del 20 de septiembre en adelante. Así también se genera la proyección (mes de julio-agosto) de los comparendos próximos a prescribir, permitiendo así la gestión de la Dirección de Gestión de Cobro para la no materialización de dichas prescripciones.  Se anexa como evidencia correos electronicos por parte del prooveedor. </t>
  </si>
  <si>
    <t>Los profesionales de la Dirección de Contratación asignados a los diferentes procesos contractuales efectuaron de manera integral revisión de estudios y documentos previos presentados por las dependencias para continuar con el trámite de contratación. En los casos en que se encontraron observaciones y necesidades de ajustes, los profesionales remitieron a los delegados los respectivos comentarios.  Una vez subsanada la situación se hizo el cargue de los documentos  a la plataforma SECOP, esto se manda a los flujos de aprobación, el primer flujo corresponde al abogado revisor quien es filtro del mismo y así de esta manera se logra la optimización del proceso. El reporte de estas acciones queda registrado en la plataforma SECOP II. Se anexa como evidencia del control correos electrónicos remitidos a las áreas con las observaciones realizadas.</t>
  </si>
  <si>
    <t xml:space="preserve">Los abogados designados en los diferentes procesos de selección realizaron las verificaciones asegurando que los documentos allegados al equipo evaluador cumplieran con los requisitos habilitantes y la normatividad aplicable para los procesos de selección.  Se anexa como evidencia el cargue de algunos procesos en el aplicativo SECOP II. </t>
  </si>
  <si>
    <t>La Dirección de Contratación se encuentra realizando revisión al Manual de Contratación para realizar los ajustes correspondientes.</t>
  </si>
  <si>
    <t>Documento en borrador de la actualización del Manual de Contratación.</t>
  </si>
  <si>
    <t xml:space="preserve">El pasado 11 de agosto de 2022 la Dirección de Contratación remitió un memorando dirigido a los ordenadores del gasto, en el que se dieron directrices frente a la necesidad de incluir aspectos relacionados con el código de  Integridad (anteriormente llamado Código de ética) en los memorandos de designación del equipo estructurador y evaluador. </t>
  </si>
  <si>
    <t>Memorando No. 202253000197823</t>
  </si>
  <si>
    <t>Del 01 de Mayo de 2022 al 31 de Agosto de 2022</t>
  </si>
  <si>
    <t>El proceso ejecutó el control asociado al riesgo, y aporta los registros que evidencian la implementación del control (PM03-PR03-F03 Acta de Compromiso) para proyectos en los meses evaluados.
Estos registros se presentan completos, claros, identifican plenamente los proyectos y tramos viales para los que aplican, estan firmados por las partes (solicitantes, funcionario y jefe de dependencia), y no presentan comentarios que refieran inconsistencias en el proceso.</t>
  </si>
  <si>
    <t>Se realizó la acción adicional propuesta, que consistió en una sensibilización sobre el codigo de integridad y las politicas antisoborno al personal de la dependencia.</t>
  </si>
  <si>
    <t>1. Lista de asistencia socialización Integridad-PAAC-antisoborno 27-05-2021.
2. Memorias en power point de la presentación.</t>
  </si>
  <si>
    <t>Mayo, junio, julio y agosto de 2022</t>
  </si>
  <si>
    <t>Se realizó la verificación de 21.477 PMT en el periodo comprendido entre el 01 de mayo y 30 de agosto de 2022, para corroborar el cumplimiento de los requisitos establecidos en los procedimientos  descritos en la GT&amp;S y SUIT, con el fin de mitigar el impacto generado a las condiciones de movilidad por la ejecución de obras.</t>
  </si>
  <si>
    <t>Del 01 de mayo de 2022 al 31 de agosto de 2022</t>
  </si>
  <si>
    <t>Se presenta seguimiento a los IPATS realizados desde la subdirección de control de tránsito y transporte, donde se lleva la trazabilidad de los radicados y las respuestas emitidas. Se presentan dos informes, el primero de los meses de Mayo y Junio y el segundo de los meses de Julio y Agosto. La evidencia se presenta en la carpeta denominada "Control 3". Así mismo, se adjunta la evidencia en la carpeta "Acción 2", que corresponde a este control</t>
  </si>
  <si>
    <t>Para los meses de Mayo, junio, Julio y Agosto de 2022, se realiza el reporte a la Oficina de servicio al Ciudadano de los certificados de confiabilidad de la SGV, SCTT y SEMA, garantizando de esta manera el funcionamiento integral de los aplicativos. Como evidencia se adjuntan los certificado de confiabilidad y el correo enviado, para cada uno de los meses</t>
  </si>
  <si>
    <t>Se realizó la acción adicional propuesta, que consistió en una sensibilización sobre el codigo de integridad y las políticas antisoborno al personal de la dependencia.</t>
  </si>
  <si>
    <t>1. Lista de asistencia socialización Integridad-PAAC-antisoborno 27-05-2021.
2. Memorias en poder point de la presentación.</t>
  </si>
  <si>
    <t>Mayo, Junio, Julio y Agosto de 2022</t>
  </si>
  <si>
    <t>Al Segundo Cuatrimestre se tiene un avance del 66,66% en la verificación aleatoria, para el suministro de copias de informes de accidentes de tránsito</t>
  </si>
  <si>
    <t>se presentan un total de 236 muestras aleatorias realizando un análisis de tamaño de muestra, nivel de confianza y margen de error para corroborar que las respuestas se den de una manera adecuada. La evidencia se presenta en la carpeta denominada "Acción 2"</t>
  </si>
  <si>
    <t>15 de marzo de 2020, 12 de enero de 2022, 17 de enero de 2022, 25 de enero de 2022, 1 de febrero de 2022, 1 abril de 2022 y 2 de agosto de 2022</t>
  </si>
  <si>
    <t>Los acuerdos de confidencialidad se suscribieron de conformidadcon lo establecido en mapa de riesgo por corrupcion.</t>
  </si>
  <si>
    <t>5 de mayo de 2022, 2 de junio de 2022, 7 de julio de 2022 y 4 de agosto de 2022</t>
  </si>
  <si>
    <t>mensualmente se realiza el reporte frente a la existencia de la carpetas fisicas.</t>
  </si>
  <si>
    <t>mensualmente , durante el comité primerio los auxiliares administrativos informan el tramite impartido a las quejas recepcionadas en la OCDI.</t>
  </si>
  <si>
    <t xml:space="preserve">mensualmente, durante el comité primario, la Jefe de la OCD realiza sensibilizaciones </t>
  </si>
  <si>
    <t xml:space="preserve">27 de mayo de 2022, 19 de mayo de 2022, 14 de junio de 2022, 21 de junio 2022, 14 de julio de 2022, 18 de julio de 2022, 3 de agosto de 2022 y 17 de agosoto de 2022, </t>
  </si>
  <si>
    <t>mensualmente la OCD, realiza sensibilizaciones a las diferentes areas de la entidad,</t>
  </si>
  <si>
    <t>listado de asistencia a las sensibilizaciones, diapositivas de las sensibilizaciones</t>
  </si>
  <si>
    <t xml:space="preserve">permanentemente </t>
  </si>
  <si>
    <t>pantallazos de la base de datos, pestañas de : quejas y expediente,</t>
  </si>
  <si>
    <t xml:space="preserve">durante los comites primarios, la Jefe de la OCD, realiza charlas anticorrupcion </t>
  </si>
  <si>
    <t>actas de comités primarios</t>
  </si>
  <si>
    <t>2do CUATRIMESTRE</t>
  </si>
  <si>
    <t>En el periodo de reporte se realizó mensualmente la activaciòn de los usuarios en los aplicativos a los colaboradores de la Dirección de Atención al Ciudadano. 
Se anexa la base de datos de la activaciòn de los usuarios  con corte agosto 2022.
* Solicitud de cuentas de usuario - Mayo 2022
* Solicitud de cuentas de usuario - Junio 2022
* Solicitud de cuentas de usuario - Julio 2022
* Solicitud de cuentas de usuario - Agosto 2022</t>
  </si>
  <si>
    <t>En el periodo de reporte se realizó mensualmente la actualización y validación de la información relacionada con trámites y servicios publicada en la Guía de Trámites y Servicios – Súper CADE Virtual. 
Se anexan los certificados de confiabilidad  con corte agosto 2022.
* Certificado de confiabilidad - Mayo 2022
* Certificado de confiabilidad - Junio 2022
* Certificado de confiabilidad - Julio 2022
* Certificado de confiabilidad - Agosto 2022</t>
  </si>
  <si>
    <t>En el periodo de reporte se realizó bimestralmente la verificación de la implementación de estrategias de Racionalización de Trámites y/o Servicios publicada en el SUIT y en el PAAC, con ell fin de simplificación, estandarización, eliminación y automatización de los servicios prestados por la entidad. 
Se anexa las actas de reunión bimestrales realizadas por el equipo de Racionalización de tramites.
* Acta de reunión Mayo - Junio 2022
* Acta de reunión  Julio - Agosto 2022</t>
  </si>
  <si>
    <t>2DO CUATRIMESTRE</t>
  </si>
  <si>
    <t>Durante el periodo de reporte se realizaron socializaciones a los colaboradores de atención al ciudadano sobre la  Política Distrital de Servicio al Ciudadano “Decreto Distrital 197 de 2014” y Política Antisoborno de la Secretaría Distrital de Movilidad “Resolución 396 de 2019”, a fin de mitigar posibles actos de soborno y corrupción.</t>
  </si>
  <si>
    <t>* Informe política antisoborno y canales de denuncia
* Socialización Política Antisoborno y anticorrupción (respuestas)</t>
  </si>
  <si>
    <t>Durante el periodo de reporte se realizaron socializaciones a los servidores y colaboradores de patios, sobre el manual de servicios de la Secretaría Distrital de Movilidad y la política pública del servicio al ciudadano, así como de la Política antisoborno y Racionalización de trámites, con el fin de reforzar conocimientos y aclarar dudas al respecto.</t>
  </si>
  <si>
    <t>* Informe capacitación - Actividad Patios SDM
* Listado de asistencia socializaciónes Patios (15-06-2022)</t>
  </si>
  <si>
    <t>En el periodo de reporte se realizó la verificación de la implementación de estrategias de Racionalización de Trámites y/o Servicios publicada en el SUIT y en el PAAC, con el fin de simplificar, estandar y automatizar los servicios prestados por la entidad. 
Se anexa las actas de reunión bimestrales realizadas por el equipo de Racionalización de tramites.
* Acta de reunión Mayo - Junio 2022
* Acta de reunión  Julio - Agosto 2022</t>
  </si>
  <si>
    <t xml:space="preserve">En el periodo de reporte se realizó la verificación del número de usuarios registrados  en la lista de asistencia del curso contra el número de usuarios ingresados en el sistema contravencional. 
Se anexa el control diario del registro del curso en el SICON del centro de servicios calle 13, paloquemao y los 4 punto de la VUS.
1. CSM Calle 13
2. CSM Paloquemao
3. VUS - Fontibón
4. VUS - 20 de julio
5. VUS - Suba
6. VUS - Americas </t>
  </si>
  <si>
    <t>En el periodo de reporte se realizaron sensibilizaciones sobre codigo de integridad y política de transparencia, dirigida a los colaboradores de atención al ciudadano, a traves de la ejecución de actividades con el fin de fortalecer conocimientos y cursos virtuales en el marco de los programas de inducción y reinducción.</t>
  </si>
  <si>
    <t>* Actividad DAC Código de Integridad Primer Semestre
* Correo de Bogotá es TIC - Curso de Integridad - DAFP</t>
  </si>
  <si>
    <t>Mayo a agosto de 2022</t>
  </si>
  <si>
    <t>Durante el cuatrimestre se elaboraron y verificaron los conceptos de estudios de tránsito, garantizando el cumplimiento de los requisitos de cada estudio</t>
  </si>
  <si>
    <t>El 28 de junio se realizó socialización del riesgo de corrupción y los valores, principios y directrices de integridad de la SDM.</t>
  </si>
  <si>
    <t>Soporte ppt y listado de asistencia</t>
  </si>
  <si>
    <t>MENSUAL</t>
  </si>
  <si>
    <t xml:space="preserve">La Oficina de Tecnologías de la Información y las Comunicaciones realizo seguimiento y verificación a las solicitudes en relación a la cancelación y creación de cuentas de usuario, que se solicitaron durante este periodo por los jefes de las dependencias de la SDM y supervisores designados. </t>
  </si>
  <si>
    <t>La Oficina de Tecnologías de la Información y las Comunicaciones tiene planeada la reunión de seguimiento al MIPG para el mes de noviembre 2022.</t>
  </si>
  <si>
    <t xml:space="preserve">Acta </t>
  </si>
  <si>
    <t xml:space="preserve">La Oficina de Tecnologías de la Información y las Comunicaciones realizo la asignación de (24) Veinticuatro  solicitudes de Conceptos Técnicos, solicitados por las de dependencias de la Entidad a las cuales se les dio trámite y respuesta a dichas solicitudes. </t>
  </si>
  <si>
    <t>La Oficina de Tecnologías de la Información y las Comunicaciones tiene planeada la reunión de seguimiento a la asignación y respuesta de los Conceptos Técnicos emitidos por OTIC para el mes de noviembre 2022.</t>
  </si>
  <si>
    <t xml:space="preserve">Julio- Agosto </t>
  </si>
  <si>
    <t>Para este periodo se adjunta presentación de los seguimientos mensuales a la Dirección de Gestión del cobro</t>
  </si>
  <si>
    <t>La empresa de seguridad realizó la revisión de maletas y elementos externos del personal en las sedes de Puente Aranda y casa 21.</t>
  </si>
  <si>
    <t>semestral</t>
  </si>
  <si>
    <t xml:space="preserve">Segumiento semestral a la subsecretaría de Gestión Corporativa </t>
  </si>
  <si>
    <t>si</t>
  </si>
  <si>
    <t xml:space="preserve">Se adjunta presentación de segumiento semestral a la subsecretaría de Gestión Corporativa </t>
  </si>
  <si>
    <t>NO APLICA</t>
  </si>
  <si>
    <t>No se realizó capacitación ya que no ingresaron nuevos perfiles con rol de administrador</t>
  </si>
  <si>
    <t>Se carga reporte de los cambios adelantados en Orfeo por los usuarios administradores</t>
  </si>
  <si>
    <t xml:space="preserve">Esta accion se llevara a cabo en el mes de septiembre </t>
  </si>
  <si>
    <t xml:space="preserve">para periodo no se realizaron reuniones previas de inicio de contratos </t>
  </si>
  <si>
    <t xml:space="preserve">Se adjuntan las siguiente evidencias para el reporte de avance del periodo:
Actas de reunión para el seguimiento del contrato 2022-927 cuyo objeto es: REALIZAR EL AVALÚO COMERCIAL DE LAS EDIFICACIONES A CARGO DE LA SECRETARÍA DISTRITAL DE MOVILIDAD
Actas de reunión para el seguimiento del contrato 2021-2616 cuyo objeto es: REALIZAR A MONTO AGOTABLE, A PRECIOS UNITARIOS FIJOS, SIN FÓRMULA DE REAJUSTE, EL MANTENIMIENTO PREVENTIVO, CORRECTIVO, MEJORAS REPARACIONES Y ADECUACIONES LOCATIVAS DE LAS SEDES DE LA SECRETARÍA DISTRITAL DE MOVILIDAD Y DE OTRAS EDIFICACIONES A SU CARGO </t>
  </si>
  <si>
    <t xml:space="preserve">para el segundo semestre  se tiene programado realizar socializacion al interior de la dependencia en el mes de noviembres </t>
  </si>
  <si>
    <t xml:space="preserve">Anual </t>
  </si>
  <si>
    <t xml:space="preserve">capaciotacion </t>
  </si>
  <si>
    <r>
      <t xml:space="preserve">1. Para los períodos de mayo, junio, julio y agosto de 2022, se realizaron seguimientos semanales a las bases de datos que contienen la información de los procesos contravencionales, lo que generó la remisión de varios correos con el detalle de los expedientes que requerían impulso procesal prioritario por parte de los Profesionales Especializados con el rol de Autoridades de tránsito y abogados contratistas a cargo de la sustanciación de los procesos, con lo cual se logró se diera prioridad a aquellos expedientes con proximidad de vencimiento de términos.
2. Para los meses de mayo y junio de 2022, continuó la revisión de los expedientes del reporte No. 56802 generado por la ETB, revisión que conllevó al saneamiento de varios expedientes en el Sistema de Información Contravencional “SICON”, dado los requerimientos realizados a abogados sustanciadores y autoridades de tránsito para que aquellos expedientes con fallo le fueran generados los pasos de en firme y cierre, para que se pudiera continuar con el proceso de cobro. Se cargan como evidencias la Asignación de expedientes Control de términos 
</t>
    </r>
    <r>
      <rPr>
        <sz val="11"/>
        <rFont val="Calibri"/>
        <family val="2"/>
        <scheme val="minor"/>
      </rPr>
      <t>Por parte de la Subsecretaría de Control e Investigaciones al Transporte Público, Se lleva control en la base de datos " Expediente con Caducidad año 2022" Se carga como evidencia la Base de Datos Seguimiento Caducidades. " Expedientes Con Caducidad Año 2022"</t>
    </r>
    <r>
      <rPr>
        <sz val="11"/>
        <color theme="1"/>
        <rFont val="Calibri"/>
        <family val="2"/>
        <scheme val="minor"/>
      </rPr>
      <t xml:space="preserve">
La figura jurídica de la caducidad de los procesos contravencionales e investigaciones administrativas por violación a las normas de tránsito y transporte se configura en la primera instancia, no en la Dirección de Investigaciones Administrativas al Transito y Transporte.  A la DIATT llegan los procesos que precisamente teniendo fallo de primera instancia, es decir no configurada la caducidad, son objeto de recurso de apelación.</t>
    </r>
  </si>
  <si>
    <r>
      <rPr>
        <b/>
        <sz val="11"/>
        <color theme="1"/>
        <rFont val="Calibri"/>
        <family val="2"/>
        <scheme val="minor"/>
      </rPr>
      <t xml:space="preserve">Permanente. </t>
    </r>
    <r>
      <rPr>
        <sz val="11"/>
        <color theme="1"/>
        <rFont val="Calibri"/>
        <family val="2"/>
        <scheme val="minor"/>
      </rPr>
      <t>El control se efectúa a medida que van llegando las solicitudes de devolución a la subdirección financiera.</t>
    </r>
  </si>
  <si>
    <r>
      <rPr>
        <b/>
        <sz val="11"/>
        <color theme="1"/>
        <rFont val="Calibri"/>
        <family val="2"/>
        <scheme val="minor"/>
      </rPr>
      <t xml:space="preserve">Diario: </t>
    </r>
    <r>
      <rPr>
        <sz val="11"/>
        <color theme="1"/>
        <rFont val="Calibri"/>
        <family val="2"/>
        <scheme val="minor"/>
      </rPr>
      <t>El control se efectúa a medida que llegan solicitudes de pago a la subdirección financiera.</t>
    </r>
  </si>
  <si>
    <r>
      <rPr>
        <b/>
        <sz val="11"/>
        <color theme="1"/>
        <rFont val="Calibri"/>
        <family val="2"/>
        <scheme val="minor"/>
      </rPr>
      <t>Contravencional:</t>
    </r>
    <r>
      <rPr>
        <sz val="11"/>
        <color theme="1"/>
        <rFont val="Calibri"/>
        <family val="2"/>
        <scheme val="minor"/>
      </rPr>
      <t xml:space="preserve"> En la Dirección de Investigaciones Administrativas al Tránsito y Transporte- DIATT, en el periodo no se adelantaron proceso de contratación de obras de infraestructura que implicaran la utilización de Pliegos Tipo.
</t>
    </r>
    <r>
      <rPr>
        <b/>
        <sz val="11"/>
        <color theme="1"/>
        <rFont val="Calibri"/>
        <family val="2"/>
        <scheme val="minor"/>
      </rPr>
      <t>Financiera:</t>
    </r>
    <r>
      <rPr>
        <sz val="11"/>
        <color theme="1"/>
        <rFont val="Calibri"/>
        <family val="2"/>
        <scheme val="minor"/>
      </rPr>
      <t xml:space="preserve"> Como evidencia se reporta una muestra de los memorandos enviados a diferentes dependencias de la SDM, con la estructuración financiera solicitada para cada proceso, el cual queda consignado en el estudio previo del proceso.
</t>
    </r>
    <r>
      <rPr>
        <b/>
        <sz val="11"/>
        <color theme="1"/>
        <rFont val="Calibri"/>
        <family val="2"/>
        <scheme val="minor"/>
      </rPr>
      <t>Juridica:</t>
    </r>
    <r>
      <rPr>
        <sz val="11"/>
        <color theme="1"/>
        <rFont val="Calibri"/>
        <family val="2"/>
        <scheme val="minor"/>
      </rPr>
      <t>Dirección de Contratación: En el segundo cuatrimestre del año (meses de mayo, junio, julio y agosto)  no se hizo uso de pliegos tipo, por cuanto los mismos no abarcan todas las necesidades contractuales de la entidad.</t>
    </r>
    <r>
      <rPr>
        <b/>
        <sz val="11"/>
        <color theme="1"/>
        <rFont val="Calibri"/>
        <family val="2"/>
        <scheme val="minor"/>
      </rPr>
      <t xml:space="preserve">
Dirección de Normatividad y Conceptos:  </t>
    </r>
    <r>
      <rPr>
        <sz val="11"/>
        <color theme="1"/>
        <rFont val="Calibri"/>
        <family val="2"/>
        <scheme val="minor"/>
      </rPr>
      <t xml:space="preserve">Aunque Colombia Compra Eficiente no tiene consagrado pliegos tipo para la prestación de servicios profesionales o de apoyo a la gestión que son los contratos celebrados en la Dirección de Normatividad y Conceptos, se adjunta los estudios previos en los cuales se acredita el cumplimiento de los requisitos legales para la cesión del contrato 2022-21. </t>
    </r>
    <r>
      <rPr>
        <b/>
        <sz val="11"/>
        <color theme="1"/>
        <rFont val="Calibri"/>
        <family val="2"/>
        <scheme val="minor"/>
      </rPr>
      <t xml:space="preserve">
Dirección de Gestión de Cobro:  </t>
    </r>
    <r>
      <rPr>
        <sz val="11"/>
        <color theme="1"/>
        <rFont val="Calibri"/>
        <family val="2"/>
        <scheme val="minor"/>
      </rPr>
      <t>Se garantizo que en los estudios previos de los procesos de selección se utilizaran los pliegos tipo entregados por Colombia Compra Eficiente, de acuerdo a los modelos remitidos por el equipo designado de la Dirección Técnica de Contratación.</t>
    </r>
    <r>
      <rPr>
        <b/>
        <sz val="11"/>
        <color theme="1"/>
        <rFont val="Calibri"/>
        <family val="2"/>
        <scheme val="minor"/>
      </rPr>
      <t xml:space="preserve">
Dirección de Representación Judicial:  </t>
    </r>
    <r>
      <rPr>
        <sz val="11"/>
        <color theme="1"/>
        <rFont val="Calibri"/>
        <family val="2"/>
        <scheme val="minor"/>
      </rPr>
      <t>Se efectuaron nueve (9) estudios previos, los cuales fueron tramitados en los pliegos tipo indicados por Colombia Compra Efeciente utilizando los modelos requeridos por la Dirección de Contratación</t>
    </r>
    <r>
      <rPr>
        <b/>
        <sz val="11"/>
        <color theme="1"/>
        <rFont val="Calibri"/>
        <family val="2"/>
        <scheme val="minor"/>
      </rPr>
      <t xml:space="preserve">. 
DGCTT: </t>
    </r>
    <r>
      <rPr>
        <sz val="11"/>
        <color theme="1"/>
        <rFont val="Calibri"/>
        <family val="2"/>
        <scheme val="minor"/>
      </rPr>
      <t xml:space="preserve">Para el primer cuatrimestre de 2022, la DGCTT no realizó procesos de selección que utilicen pliegos tipo entregados por Colombia compra eficiente
</t>
    </r>
    <r>
      <rPr>
        <b/>
        <sz val="11"/>
        <color theme="1"/>
        <rFont val="Calibri"/>
        <family val="2"/>
        <scheme val="minor"/>
      </rPr>
      <t>Gestión de Trámites y servicios</t>
    </r>
    <r>
      <rPr>
        <sz val="11"/>
        <color theme="1"/>
        <rFont val="Calibri"/>
        <family val="2"/>
        <scheme val="minor"/>
      </rPr>
      <t xml:space="preserve">: A partir del 28 de enero 2022 comenzó la ley de garantías y por tanto a corte de agosto 2022 no se han suscrito nuevos contratos de persona jurídica y persona natural. Se adjunta: los estudios previos de la DAC.
</t>
    </r>
    <r>
      <rPr>
        <b/>
        <sz val="11"/>
        <color theme="1"/>
        <rFont val="Calibri"/>
        <family val="2"/>
        <scheme val="minor"/>
      </rPr>
      <t>Seguridad vial</t>
    </r>
    <r>
      <rPr>
        <sz val="11"/>
        <color theme="1"/>
        <rFont val="Calibri"/>
        <family val="2"/>
        <scheme val="minor"/>
      </rPr>
      <t xml:space="preserve">: Durante el periodo de reporte no se han estructurado procesos de selección que hayan requerido el uso de pliegos tipo, de conformidad a la normatividad y reglamentación aplicable.
</t>
    </r>
    <r>
      <rPr>
        <b/>
        <sz val="11"/>
        <color theme="1"/>
        <rFont val="Calibri"/>
        <family val="2"/>
        <scheme val="minor"/>
      </rPr>
      <t>Planeación del transporte</t>
    </r>
    <r>
      <rPr>
        <sz val="11"/>
        <color theme="1"/>
        <rFont val="Calibri"/>
        <family val="2"/>
        <scheme val="minor"/>
      </rPr>
      <t xml:space="preserve">: Durante el cuatrimestre  no se estructuraron  procesos de selección que requieran la utilización pliegos tipo entregados por Colombia Compra Eficiente
</t>
    </r>
    <r>
      <rPr>
        <b/>
        <sz val="11"/>
        <color theme="1"/>
        <rFont val="Calibri"/>
        <family val="2"/>
        <scheme val="minor"/>
      </rPr>
      <t>OTIC</t>
    </r>
    <r>
      <rPr>
        <sz val="11"/>
        <color theme="1"/>
        <rFont val="Calibri"/>
        <family val="2"/>
        <scheme val="minor"/>
      </rPr>
      <t xml:space="preserve">: La Oficina de Tecnologías de la Información y las Comunicaciones con el personal estructurador y de evaluación atendió las observaciones en lo relacionado a estructuración de documentación como (Estudios Previos estudios de mercado entre otros)
</t>
    </r>
    <r>
      <rPr>
        <b/>
        <sz val="11"/>
        <color theme="1"/>
        <rFont val="Calibri"/>
        <family val="2"/>
        <scheme val="minor"/>
      </rPr>
      <t>OCI:No</t>
    </r>
    <r>
      <rPr>
        <sz val="11"/>
        <color theme="1"/>
        <rFont val="Calibri"/>
        <family val="2"/>
        <scheme val="minor"/>
      </rPr>
      <t xml:space="preserve"> aplica
</t>
    </r>
    <r>
      <rPr>
        <b/>
        <sz val="11"/>
        <color theme="1"/>
        <rFont val="Calibri"/>
        <family val="2"/>
        <scheme val="minor"/>
      </rPr>
      <t>TH:</t>
    </r>
    <r>
      <rPr>
        <sz val="11"/>
        <color theme="1"/>
        <rFont val="Calibri"/>
        <family val="2"/>
        <scheme val="minor"/>
      </rPr>
      <t xml:space="preserve"> Se estructuraron 11 estudios previos de los 5 se encuentran en ejecucion a la fecha,   1. prestaciones de servicio SGC-53, sgc-49,sgc- 65 ( en ejecucion) y sgc-342.   2. Bienes y servicios: circuito de bienestar, capacitaciones ( en ejecucion), pruebas psicotecnicas, habilidades gerenciales, ergonomia, calibracion de equipos primeros auxilios y botiquines.
</t>
    </r>
    <r>
      <rPr>
        <b/>
        <sz val="11"/>
        <color theme="1"/>
        <rFont val="Calibri"/>
        <family val="2"/>
        <scheme val="minor"/>
      </rPr>
      <t>Inteligencia para la movilidad</t>
    </r>
    <r>
      <rPr>
        <sz val="11"/>
        <color theme="1"/>
        <rFont val="Calibri"/>
        <family val="2"/>
        <scheme val="minor"/>
      </rPr>
      <t xml:space="preserve">: Durante el cuatrimestre (mayo - agosto) no se estructuraron  procesos de selección que requieran la utilización pliegos tipo entregados por Colombia Compra Eficiente
</t>
    </r>
    <r>
      <rPr>
        <b/>
        <sz val="11"/>
        <color theme="1"/>
        <rFont val="Calibri"/>
        <family val="2"/>
        <scheme val="minor"/>
      </rPr>
      <t>Comunicaciones:</t>
    </r>
    <r>
      <rPr>
        <sz val="11"/>
        <color theme="1"/>
        <rFont val="Calibri"/>
        <family val="2"/>
        <scheme val="minor"/>
      </rPr>
      <t xml:space="preserve"> La Oficina Asesora de Comunicaciones y Cultura para la Movilidad - OACCM- en la etapa de estructuración de cada uno de los procesos respectivos que se adelanta ron y en los que participó, estableció las condiciones habilitantes técnicas, económicas y de ponderación tomando como punto de referencia de requisitos establecidos en los documentos tipo que le aplican, en el caso de la respectiva contratación, y siguiendo los lineamientos establecidos por Colombia Compra Eficiente mediante las circulares, guías y conceptos proferidos. Lo anterior de conformidad con lo establecido en el parágrafo 7° del artículo 2 de la Ley 1150 de 2007, modificado por el artículo 1 de la Ley 2022 de 2020, los documentos o pliegos tipo son aplicables para los procesos de selección de obras públicas, interventoría para las obras públicas, interventoría para consultoría de estudios y diseños para obras públicas, consultoría en ingeniería para obra. En el escenario en el que el proceso de contratación sea distinto a obras públicas, las Entidades Estatales pueden usar los requisitos incluidos en los Documentos Tipo como buenas prácticas, efectuando los ajustes necesarios de acuerdo con el alcance del objeto a contratar.
Para el periodo,  se suscribieron cuarenta y nueve (49) nuevos contratos, el primero a través de la modalidad de contrato de mínima cuantía (2022-925), el segundo por medio de Convenio interadministrativo (2022-1200) y los restantes cuarenta y siete corresponden a Prestación de servicios, (2022-1605 , 2022-1590 , 2022-1360 , 2022-1470, 2022-1471, 20221464, 2022-1454, 2022-1378, 2022-1275, 2022-1364, 2022-1358, 2022-1351, 2022-1412, 2022-1407, 2022-1437, 2022-1286, 2022-1422, 2022-1400, 2022-1354, 2022-1373, 2022-1276, 2022-1410, 2022-1303, 2022-1266, 2022-1284, 2022-1322, 2022-1314, 2022-1210, 2022-1230, 2022-1205, 2022-1319, 2022-1265, 2022-1263, 2022-1283, 2022-1305,  2022-1290, 2022-1323, 2022-1285, 2022-1264, 2022-1404, 2022-1473 , 2022-1173 , 2022-1167 , 2022-1119 ,  2022-1031 , 2022-1181 ) en cumplimiento a lo establecido en los lineamientos de Ley.
</t>
    </r>
    <r>
      <rPr>
        <b/>
        <sz val="11"/>
        <color theme="1"/>
        <rFont val="Calibri"/>
        <family val="2"/>
        <scheme val="minor"/>
      </rPr>
      <t>Administrativa:</t>
    </r>
    <r>
      <rPr>
        <sz val="11"/>
        <color theme="1"/>
        <rFont val="Calibri"/>
        <family val="2"/>
        <scheme val="minor"/>
      </rPr>
      <t xml:space="preserve"> Se realiza revisión de los estudios previos, a fin de que se de cumplimiento a los requisitos de norma de acuerdo a la modalidad de selección escogida, asi mismo se verifican que los requisitos habilitantes sean coherentes con la naturaleza y objeto del proceso.
</t>
    </r>
    <r>
      <rPr>
        <b/>
        <sz val="11"/>
        <color theme="1"/>
        <rFont val="Calibri"/>
        <family val="2"/>
        <scheme val="minor"/>
      </rPr>
      <t>Gestión social</t>
    </r>
    <r>
      <rPr>
        <sz val="11"/>
        <color theme="1"/>
        <rFont val="Calibri"/>
        <family val="2"/>
        <scheme val="minor"/>
      </rPr>
      <t xml:space="preserve">: Se reporta anexo técnico y estudio de sector, determinando la aplicación de los documentos requeridos.
</t>
    </r>
    <r>
      <rPr>
        <b/>
        <sz val="11"/>
        <color theme="1"/>
        <rFont val="Calibri"/>
        <family val="2"/>
        <scheme val="minor"/>
      </rPr>
      <t/>
    </r>
  </si>
  <si>
    <r>
      <rPr>
        <b/>
        <sz val="11"/>
        <color theme="1"/>
        <rFont val="Calibri"/>
        <family val="2"/>
        <scheme val="minor"/>
      </rPr>
      <t xml:space="preserve">Contravencional: </t>
    </r>
    <r>
      <rPr>
        <sz val="11"/>
        <color theme="1"/>
        <rFont val="Calibri"/>
        <family val="2"/>
        <scheme val="minor"/>
      </rPr>
      <t xml:space="preserve">La labor de verificación del cumplimiento de requisitos minimos por parte del ordenador del gasto con su equipo estructurador se realiza en el momento de elaborar los estudios previos de cada proceso. la Dirección de Investigaciones al Tránsito y Transporte DIATT, durante la vigencia de los meses mayo, junio, julio y agosto 2022, no ha adelantado nuevos procesos de Contratación de persona jurídica. Por esa razón no se cargan evidencias para este periodo
</t>
    </r>
    <r>
      <rPr>
        <b/>
        <sz val="11"/>
        <color theme="1"/>
        <rFont val="Calibri"/>
        <family val="2"/>
        <scheme val="minor"/>
      </rPr>
      <t>Financiera:</t>
    </r>
    <r>
      <rPr>
        <sz val="11"/>
        <color theme="1"/>
        <rFont val="Calibri"/>
        <family val="2"/>
        <scheme val="minor"/>
      </rPr>
      <t xml:space="preserve"> Se reportan evidencias de algunas reuniones realizadas, entre ellas para los procesos: SDM-PSA-MC-50-2022 los días 19/05/22 y el 21/06/22; SDM-CMA-19-2022 el día 27/05/22; SDM-LP-55-2022 el 07/07/22; SDM-PSA-SIE-48-2022 el 19/07/22
</t>
    </r>
    <r>
      <rPr>
        <b/>
        <sz val="11"/>
        <color theme="1"/>
        <rFont val="Calibri"/>
        <family val="2"/>
        <scheme val="minor"/>
      </rPr>
      <t>Dirección de Normatividad y Conceptos</t>
    </r>
    <r>
      <rPr>
        <sz val="11"/>
        <color theme="1"/>
        <rFont val="Calibri"/>
        <family val="2"/>
        <scheme val="minor"/>
      </rPr>
      <t xml:space="preserve">: Se adjunta estudios previos para la cesión del contrato 2022-21, celebrado en el II cuatrimestre 2022, teniendo en cuenta que el resto de contratos que tiene el area se suscribieron en el primer cuatrimestre. 
</t>
    </r>
    <r>
      <rPr>
        <b/>
        <sz val="11"/>
        <color theme="1"/>
        <rFont val="Calibri"/>
        <family val="2"/>
        <scheme val="minor"/>
      </rPr>
      <t>Dirección de Gestión de Cobro</t>
    </r>
    <r>
      <rPr>
        <sz val="11"/>
        <color theme="1"/>
        <rFont val="Calibri"/>
        <family val="2"/>
        <scheme val="minor"/>
      </rPr>
      <t xml:space="preserve">: 
Se verifica permanentemente que los estudios previos cumplan con los requisitos mínimos, acción realizada por el ordenador del gasto conjuntamente con su equipo estructurador.
</t>
    </r>
    <r>
      <rPr>
        <b/>
        <sz val="11"/>
        <color theme="1"/>
        <rFont val="Calibri"/>
        <family val="2"/>
        <scheme val="minor"/>
      </rPr>
      <t>Dirección de Representación Judicial</t>
    </r>
    <r>
      <rPr>
        <sz val="11"/>
        <color theme="1"/>
        <rFont val="Calibri"/>
        <family val="2"/>
        <scheme val="minor"/>
      </rPr>
      <t xml:space="preserve">:  La Dirección mensualmente realiza seguimiento y verificación al cumplimiento de los requisitos establecidos para la contratación, se anexa como evidencia loos estudios previos aprobados por el ordenador del gasto. 
</t>
    </r>
    <r>
      <rPr>
        <b/>
        <sz val="11"/>
        <color theme="1"/>
        <rFont val="Calibri"/>
        <family val="2"/>
        <scheme val="minor"/>
      </rPr>
      <t>DGCTT:</t>
    </r>
    <r>
      <rPr>
        <sz val="11"/>
        <color theme="1"/>
        <rFont val="Calibri"/>
        <family val="2"/>
        <scheme val="minor"/>
      </rPr>
      <t xml:space="preserve"> Se realizan los estudios previos de los Contratos de prestación de Servicios profesionales y licitaciones para la DGCTT, SGV, SCTT y SEMA. Como evidencia se anexan los estudios previos del mes de mayo, junio, julio y agosto de 2022.
</t>
    </r>
    <r>
      <rPr>
        <b/>
        <sz val="11"/>
        <color theme="1"/>
        <rFont val="Calibri"/>
        <family val="2"/>
        <scheme val="minor"/>
      </rPr>
      <t>Gestión de Trámites y servicios</t>
    </r>
    <r>
      <rPr>
        <sz val="11"/>
        <color theme="1"/>
        <rFont val="Calibri"/>
        <family val="2"/>
        <scheme val="minor"/>
      </rPr>
      <t xml:space="preserve">: A partir del 28 de enero 2022 comenzó la ley de garantías y por tanto a corte de agosto 2022 no se han suscrito nuevos contratos de persona jurídica y persona natural. Se adjunta: los estudios previos de la DAC. 
</t>
    </r>
    <r>
      <rPr>
        <b/>
        <sz val="11"/>
        <color theme="1"/>
        <rFont val="Calibri"/>
        <family val="2"/>
        <scheme val="minor"/>
      </rPr>
      <t>Seguridad vial</t>
    </r>
    <r>
      <rPr>
        <sz val="11"/>
        <color theme="1"/>
        <rFont val="Calibri"/>
        <family val="2"/>
        <scheme val="minor"/>
      </rPr>
      <t xml:space="preserve">: estudios previos aprobados por el ordenador del gasto
</t>
    </r>
    <r>
      <rPr>
        <b/>
        <sz val="11"/>
        <color theme="1"/>
        <rFont val="Calibri"/>
        <family val="2"/>
        <scheme val="minor"/>
      </rPr>
      <t>Planeación del transporte</t>
    </r>
    <r>
      <rPr>
        <sz val="11"/>
        <color theme="1"/>
        <rFont val="Calibri"/>
        <family val="2"/>
        <scheme val="minor"/>
      </rPr>
      <t xml:space="preserve">: Durante el cuatrimestre se elaboraron los estudios previos verificando el cumplimiento de los requisitos habilitantes
</t>
    </r>
    <r>
      <rPr>
        <b/>
        <sz val="11"/>
        <color theme="1"/>
        <rFont val="Calibri"/>
        <family val="2"/>
        <scheme val="minor"/>
      </rPr>
      <t>OTIC:</t>
    </r>
    <r>
      <rPr>
        <sz val="11"/>
        <color theme="1"/>
        <rFont val="Calibri"/>
        <family val="2"/>
        <scheme val="minor"/>
      </rPr>
      <t xml:space="preserve"> La Oficina de Tecnologías de la Información y las Comunicaciones realizo la labor de asignación y estructuración de documentación como (Estudios Previos estudios de mercado entre otros)
</t>
    </r>
    <r>
      <rPr>
        <b/>
        <sz val="11"/>
        <color theme="1"/>
        <rFont val="Calibri"/>
        <family val="2"/>
        <scheme val="minor"/>
      </rPr>
      <t>OCI:</t>
    </r>
    <r>
      <rPr>
        <sz val="11"/>
        <color theme="1"/>
        <rFont val="Calibri"/>
        <family val="2"/>
        <scheme val="minor"/>
      </rPr>
      <t xml:space="preserve"> Durante el periodo de reporte no se estructuró ningún proceso de contratación, por lo tanto, para este periodo no fue necesario dejar evidencia frente a los soportes establecidos en control (estudios previos del contrato suscrito, dentro de los formatos establecidos para ello por la Entidad, de acuerdo con la normatividad vigente). 
</t>
    </r>
    <r>
      <rPr>
        <b/>
        <sz val="11"/>
        <color theme="1"/>
        <rFont val="Calibri"/>
        <family val="2"/>
        <scheme val="minor"/>
      </rPr>
      <t>TH</t>
    </r>
    <r>
      <rPr>
        <sz val="11"/>
        <color theme="1"/>
        <rFont val="Calibri"/>
        <family val="2"/>
        <scheme val="minor"/>
      </rPr>
      <t xml:space="preserve">: Se aprobaron 11 procesos mediante memorando de radicación
</t>
    </r>
    <r>
      <rPr>
        <b/>
        <sz val="11"/>
        <color theme="1"/>
        <rFont val="Calibri"/>
        <family val="2"/>
        <scheme val="minor"/>
      </rPr>
      <t>Inteligencia para la movilidad</t>
    </r>
    <r>
      <rPr>
        <sz val="11"/>
        <color theme="1"/>
        <rFont val="Calibri"/>
        <family val="2"/>
        <scheme val="minor"/>
      </rPr>
      <t xml:space="preserve">: Conforme al control establecido, se remiten los estudios previos de los contratos suscritos durante el segundo cuatrimestre de 2022 por la Dirección de Inteligencia para la Movilidad. 
</t>
    </r>
    <r>
      <rPr>
        <b/>
        <sz val="11"/>
        <color theme="1"/>
        <rFont val="Calibri"/>
        <family val="2"/>
        <scheme val="minor"/>
      </rPr>
      <t>Comunicaciones:</t>
    </r>
    <r>
      <rPr>
        <sz val="11"/>
        <color theme="1"/>
        <rFont val="Calibri"/>
        <family val="2"/>
        <scheme val="minor"/>
      </rPr>
      <t xml:space="preserve"> En los procesos de contratación que adelantó la OACCM se realizó la verificación de los requisitos habilitantes técnicos de las propuestas presentadas, la revisión de cada uno de los criterios de conformidad con las reglas establecidas en el estudio previo, pliego de condiciones y demás documentos que integran el proceso, además de aplicar una selección objetiva. Una vez surtida la revisión por parte del comité evaluador se procede a expedir un informe de evaluación preliminar o definitivo, según sea el caso, el cual se procedió a radicar a la Dirección de Contratación, conforme al procedimiento interno.  De igual manera con las respuestas que se presentan dentro del término de traslado de los respectivos procesos, se construye un documento de respuesta a las observaciones firmado por los integrantes del comité evaluador, que es radicado a la Dirección de Contratación. 
Así mismo para el caso de contrataciones directas se establece en el estudio previo la justificación que da lugar a dicha selección.
En este periodo, se suscribieron tres (3) nuevos contratos, el primero a través de la modalidad de contrato de mínimo cuantía (2022-925), el segundo por medio de Convenio interadministrativo (2022-1200)  y el tercero por medio de contratación directa (2022-1031) en cumplimiento a lo establecido en los lineamientos de Ley.
</t>
    </r>
    <r>
      <rPr>
        <b/>
        <sz val="11"/>
        <color theme="1"/>
        <rFont val="Calibri"/>
        <family val="2"/>
        <scheme val="minor"/>
      </rPr>
      <t>Gestión social</t>
    </r>
    <r>
      <rPr>
        <sz val="11"/>
        <color theme="1"/>
        <rFont val="Calibri"/>
        <family val="2"/>
        <scheme val="minor"/>
      </rPr>
      <t xml:space="preserve">: Se reporta estudios previos aprobados por el ordenador del gasto.
</t>
    </r>
    <r>
      <rPr>
        <b/>
        <sz val="11"/>
        <color theme="1"/>
        <rFont val="Calibri"/>
        <family val="2"/>
        <scheme val="minor"/>
      </rPr>
      <t>Administrtaiva:</t>
    </r>
    <r>
      <rPr>
        <sz val="11"/>
        <color theme="1"/>
        <rFont val="Calibri"/>
        <family val="2"/>
        <scheme val="minor"/>
      </rPr>
      <t xml:space="preserve"> Se adjuntan las siguiente evidencias para el reporte de avance del periodo:
Memorando de remisión de los estudios previos por parte del Ordenador del Gasto del Proceso SDM-MC-105-2022, cuyo objeto es: “ADQUIRIR ELEMENTOS Y HERRAMIENTAS DE FERRETERÍA REQUERIDOS POR LA SECRETARÍA DISTRITAL DE MOVILIDAD”
Memorando de remisión de los estudios previos por parte del Ordenador del Gasto del Proceso  SDM–PSA–SIE–84-2022 cuyo objeto es: SUMINISTRO E INSTALACION DE EQUIPOS ELECTRONICOS PARA LA SECRETARÍA DISTRITAL DE MOVILIDAD
Memorando de remisión de los estudios previos por parte del Ordenador del Gasto del Proceso cuyo objeto es: "ADQUISICIÓN E INSTALACIÓN DEL MOBILIARIO PARA EL FUNCIONAMIENTO DE LAS SEDES DE LA SECRETARÍA DISTRITAL DE MOVILIDAD Y LA SECCIONAL DE TRÁNSITO DE BOGOTÁ."
Memorando de remisión de los estudios previos por parte del Ordenador del Gasto del Proceso SDM-MC-116-2022, cuyo objeto es: “ALQUILER Y MANTENIMIENTO DE BATERÍAS DE BAÑOS PORTÁTILES PARA LOS PARQUEADEROS DE VEHÍCULOS REMANENTES ADMINISTRADOS POR LA SECRETARIA DISTRITAL DE MOVILIDAD”
Memorando de remisión de los estudios previos por parte del Ordenador del Gasto del Proceso SDM-CMA-106-2022, cuyo objeto es: “CONTRATAR LA INTERVENTORÍA ADMINISTRATIVA, TÉCNICA, OPERATIVA, FINANCIERA,  CONTABLE, JURÍDICA Y AMBIENTAL PARA LA EJECUCIÓN DEL CONTRATO DE OBRA, CUYO  OBJETO ES "REALIZAR A MONTO AGOTABLE, A PRECIOS UNITARIOS FIJOS, EL MANTENIMIENTO  PREVENTIVO, CORRECTIVO, MEJORAS REPARACIONES Y ADECUACIONES LOCATIVAS DE LAS  SEDES DE LA SECRETARÍA DISTRITAL DE MOVILIDAD Y DE OTRAS EDIFICACIONES A SU CARGO”    al igual estructuración del  proceso de Gestión Documental SDM-LP-063-2022
</t>
    </r>
    <r>
      <rPr>
        <b/>
        <sz val="11"/>
        <color theme="1"/>
        <rFont val="Calibri"/>
        <family val="2"/>
        <scheme val="minor"/>
      </rPr>
      <t>Planeación Insittucional</t>
    </r>
    <r>
      <rPr>
        <sz val="11"/>
        <color theme="1"/>
        <rFont val="Calibri"/>
        <family val="2"/>
        <scheme val="minor"/>
      </rPr>
      <t xml:space="preserve">: Estructutración  personal contratista de la oficina asesora de planeación institucional, se anexan evidencias en el drive
</t>
    </r>
  </si>
  <si>
    <r>
      <rPr>
        <b/>
        <sz val="11"/>
        <color theme="1"/>
        <rFont val="Calibri"/>
        <family val="2"/>
        <scheme val="minor"/>
      </rPr>
      <t>Dirección de Contratación</t>
    </r>
    <r>
      <rPr>
        <sz val="11"/>
        <color theme="1"/>
        <rFont val="Calibri"/>
        <family val="2"/>
        <scheme val="minor"/>
      </rPr>
      <t xml:space="preserve">: En ejercicio de la revisión a los requisitos habilitantes y la normatividad aplicable para los diferentes procesos de selección, los profesionales de la Dirección de Contratación realizaron mesas de trabajo con las áreas. Se adjunta como soporte correos electrónicos producto de las reuniones y de las observaciones realizadas .  
</t>
    </r>
    <r>
      <rPr>
        <b/>
        <sz val="11"/>
        <color theme="1"/>
        <rFont val="Calibri"/>
        <family val="2"/>
        <scheme val="minor"/>
      </rPr>
      <t>Dirección de Normatividad y Conceptos</t>
    </r>
    <r>
      <rPr>
        <sz val="11"/>
        <color theme="1"/>
        <rFont val="Calibri"/>
        <family val="2"/>
        <scheme val="minor"/>
      </rPr>
      <t xml:space="preserve">: A través de correos electrónicos se recibieron observaciones remitidas por los abogados de la Subsecretaría de Gestión Jurídica de modo que se garantizará el cumplimiento de los requisitos legales dentro del proceso de contratación, para la cesión del contrato 2022-21, celebrado en el II cuatrimestre 2022, teniendo en cuenta que el resto de contratos que tiene el area se suscribieron en el primer cuatrimestre. 
</t>
    </r>
    <r>
      <rPr>
        <b/>
        <sz val="11"/>
        <color theme="1"/>
        <rFont val="Calibri"/>
        <family val="2"/>
        <scheme val="minor"/>
      </rPr>
      <t>Dirección de Gestión de Cobro</t>
    </r>
    <r>
      <rPr>
        <sz val="11"/>
        <color theme="1"/>
        <rFont val="Calibri"/>
        <family val="2"/>
        <scheme val="minor"/>
      </rPr>
      <t xml:space="preserve">: Se evalúan las propuestas verificando que cumplan con los requisitos habilitantes y la normatividad a través de observaciones realizadas por correo electrónico y/o en documentos compartidos gestionados por el Comité evaluador y el abogado designado de la Dirección Técnica de Contratación.
</t>
    </r>
    <r>
      <rPr>
        <b/>
        <sz val="11"/>
        <color theme="1"/>
        <rFont val="Calibri"/>
        <family val="2"/>
        <scheme val="minor"/>
      </rPr>
      <t>Dirección de Representación Judicial</t>
    </r>
    <r>
      <rPr>
        <sz val="11"/>
        <color theme="1"/>
        <rFont val="Calibri"/>
        <family val="2"/>
        <scheme val="minor"/>
      </rPr>
      <t xml:space="preserve">: Se realiza un estudio previo de los requisitos habilitantes los cuales una vez verificados son remitidos a la Dirección de Contratación, los cuales, son revisados y meditante correo electronico remitidas las respectivas observaciones o con visto bueno para continuar con la contratación solicitada. 
</t>
    </r>
    <r>
      <rPr>
        <b/>
        <sz val="11"/>
        <color theme="1"/>
        <rFont val="Calibri"/>
        <family val="2"/>
        <scheme val="minor"/>
      </rPr>
      <t>DGCTT.</t>
    </r>
    <r>
      <rPr>
        <sz val="11"/>
        <color theme="1"/>
        <rFont val="Calibri"/>
        <family val="2"/>
        <scheme val="minor"/>
      </rPr>
      <t xml:space="preserve"> Se realizan los respectivos seguimientos y evaluaciones de las propuestas de las licitaciones. Como evidencias se adjuntan actas, verificaciones de requisitos y respuestas a las observaciones presentadas en los meses de mayo, junio, julio y agosto de 2022
</t>
    </r>
    <r>
      <rPr>
        <b/>
        <sz val="11"/>
        <color theme="1"/>
        <rFont val="Calibri"/>
        <family val="2"/>
        <scheme val="minor"/>
      </rPr>
      <t>Gestión de Trámites y servicios</t>
    </r>
    <r>
      <rPr>
        <sz val="11"/>
        <color theme="1"/>
        <rFont val="Calibri"/>
        <family val="2"/>
        <scheme val="minor"/>
      </rPr>
      <t xml:space="preserve">: Se evaluaron las propuestas con el fin de verificar el cumplimiento de los requisitos habilitantes, las cuales reposan en los siguientes informes:
*Informe de Evalaucion Financiero 
*Informe de Evalaucion Económico
*Informe de Evalaucion Jurídico
*Informe Evaluacion Tecnica Proceso SDM-CMA-12-2022
*Consolidado de Verificación Jurídica, Técnica y Financiera F-JC-794
</t>
    </r>
    <r>
      <rPr>
        <b/>
        <sz val="11"/>
        <color theme="1"/>
        <rFont val="Calibri"/>
        <family val="2"/>
        <scheme val="minor"/>
      </rPr>
      <t>Seguridad vial:</t>
    </r>
    <r>
      <rPr>
        <sz val="11"/>
        <color theme="1"/>
        <rFont val="Calibri"/>
        <family val="2"/>
        <scheme val="minor"/>
      </rPr>
      <t xml:space="preserve"> Durante el periodo de reporte no se han estructurado procesos de selección que hayan requerido el uso de pliegos tipo, de conformidad a la normatividad y reglamentación aplicable.
</t>
    </r>
    <r>
      <rPr>
        <b/>
        <sz val="11"/>
        <color theme="1"/>
        <rFont val="Calibri"/>
        <family val="2"/>
        <scheme val="minor"/>
      </rPr>
      <t>OTIC:</t>
    </r>
    <r>
      <rPr>
        <sz val="11"/>
        <color theme="1"/>
        <rFont val="Calibri"/>
        <family val="2"/>
        <scheme val="minor"/>
      </rPr>
      <t xml:space="preserve"> La Oficina de Tecnologías de la Información y las Comunicaciones atendió las observaciones encontradas frente a las evaluaciones que se realizaron y remitidas por el abogado asignado de la DC.
</t>
    </r>
    <r>
      <rPr>
        <b/>
        <sz val="11"/>
        <color theme="1"/>
        <rFont val="Calibri"/>
        <family val="2"/>
        <scheme val="minor"/>
      </rPr>
      <t>OCI:</t>
    </r>
    <r>
      <rPr>
        <sz val="11"/>
        <color theme="1"/>
        <rFont val="Calibri"/>
        <family val="2"/>
        <scheme val="minor"/>
      </rPr>
      <t xml:space="preserve"> Durante el periodo de reporte no se estructuró ningún proceso de contratación, por lo tanto, para este periodo no fue necesario dejar evidencia frente a los soportes establecidos en control (estudios previos del contrato suscrito, dentro de los formatos establecidos para ello por la Entidad, de acuerdo con la normatividad vigente). 
</t>
    </r>
    <r>
      <rPr>
        <b/>
        <sz val="11"/>
        <color theme="1"/>
        <rFont val="Calibri"/>
        <family val="2"/>
        <scheme val="minor"/>
      </rPr>
      <t>TH</t>
    </r>
    <r>
      <rPr>
        <sz val="11"/>
        <color theme="1"/>
        <rFont val="Calibri"/>
        <family val="2"/>
        <scheme val="minor"/>
      </rPr>
      <t xml:space="preserve">: Para el periodo no fue necesario la reunión del equipo evaluador para valuar las propuestas presentadas.
</t>
    </r>
    <r>
      <rPr>
        <b/>
        <sz val="11"/>
        <color theme="1"/>
        <rFont val="Calibri"/>
        <family val="2"/>
        <scheme val="minor"/>
      </rPr>
      <t>Inteligencia para la movilidad</t>
    </r>
    <r>
      <rPr>
        <sz val="11"/>
        <color theme="1"/>
        <rFont val="Calibri"/>
        <family val="2"/>
        <scheme val="minor"/>
      </rPr>
      <t xml:space="preserve">:  realizaron observaciones respecto de los requisitos habilitantes para los procesos SDM-CMA-19-2022, SDM-CMA-26 DE 2022, las cuales se encuentran debidamente registradas en SECOP. Se adjunta copia del proceso SECOP.
</t>
    </r>
    <r>
      <rPr>
        <b/>
        <sz val="11"/>
        <color theme="1"/>
        <rFont val="Calibri"/>
        <family val="2"/>
        <scheme val="minor"/>
      </rPr>
      <t>Comunicaciones:</t>
    </r>
    <r>
      <rPr>
        <sz val="11"/>
        <color theme="1"/>
        <rFont val="Calibri"/>
        <family val="2"/>
        <scheme val="minor"/>
      </rPr>
      <t xml:space="preserve"> Dentro del procedimiento interno de la entidad una vez se han estructurado los requisitos (técnicos, financieros, jurídicos y/o aspectos económicos) de los procesos de contratación, el ordenador del gasto respectivo realiza la revisión integral del estudio previo que justifican la contratación validando los criterios establecidos, los cuales deben ser acordes a la necesidad a satisfacer por parte de la entidad, así como a los principios de selección objetiva, proporcionalidad, pluralidad y transparencia.  Surtida la respectiva validación y aprobación por parte del ordenador del gasto, y de acuerdo al proceso, es él quien remite el estudio previo y demás documentos que lo integran, que contiene los requisitos (técnicos, jurídicos y financieros) establecidos a la Dirección de Contratación, como se puede evidenciar en los memorandos 
Para este periodo se dio alcance a la radicación del proceso de contratación de mínima cuantía radicado con el No. 20221100080663 y 202211000109553, Convenio Interadministrativo con el radicado No. 202211000175023 y los contratos de prestación de servicios con los radicados No. 202211000123433, 202211000126073, 202211000157643, 202211000164053, 202211000170013, 202211000198773, 202211000146893, 202211000172163, 202211000136093, 202211000176333.
Así mismo se relacionan los siguientes oficios que fueron radicados durante el reporte anterior pero cuyo trámite de adjudicación se realizó en el periodo de julio a agosto de 2022, entre los que se encuentran: 202211000110323, 202211000132703, 202211000136083, 202211000138673, 202211000141743, 02211000141763, 202211000143353, 202211000146023, 202211000145093. Estos oficios se relacionaron en el reporte pasado de junio.
</t>
    </r>
    <r>
      <rPr>
        <b/>
        <sz val="11"/>
        <color theme="1"/>
        <rFont val="Calibri"/>
        <family val="2"/>
        <scheme val="minor"/>
      </rPr>
      <t>Administrativa:</t>
    </r>
    <r>
      <rPr>
        <sz val="11"/>
        <color theme="1"/>
        <rFont val="Calibri"/>
        <family val="2"/>
        <scheme val="minor"/>
      </rPr>
      <t xml:space="preserve"> Se realizó evaluación Técnica al proponente Fourtelco S.A.S, quien presentó la propuesta del menor valor del proceso N° SDM-MC-121-2022. Del cual se adjunta copia. </t>
    </r>
  </si>
  <si>
    <t xml:space="preserve">*Acta de la socialización.  
 *Listado de asistencia. </t>
  </si>
  <si>
    <r>
      <rPr>
        <b/>
        <sz val="11"/>
        <rFont val="Calibri"/>
        <family val="2"/>
        <scheme val="minor"/>
      </rPr>
      <t>NOTA: El formato - Acta de recibo de señales retiradas en vía,  ya no tiene el código PM02-PR09-F01 debido a que fue dado de baja, y se creó un nuevo formato con el mismo nombre, para el mismo fin, el cual está vigente con el código PM03-PR12-F01 y es el que se reporta aquí.</t>
    </r>
    <r>
      <rPr>
        <sz val="11"/>
        <rFont val="Calibri"/>
        <family val="2"/>
        <scheme val="minor"/>
      </rPr>
      <t xml:space="preserve">
El proceso ejecutó el control asociado al riesgo, y aporta los registros que evidencian la implementación del control (PM03-PR12-F01 Acta de recibo de señales retiradas en vía) para la actividad en los meses evaluados.
El acta relaciona las señales retiradas recibidas, su estado, su causal de retiro y el memorando firmado por el jefe de la dependencia y dirigido al subdirector administrativo formaliza la entrega de estos elementos a almacén con las justificaciones técnicas pertinentes.
</t>
    </r>
    <r>
      <rPr>
        <b/>
        <sz val="11"/>
        <rFont val="Calibri"/>
        <family val="2"/>
        <scheme val="minor"/>
      </rPr>
      <t>PD</t>
    </r>
    <r>
      <rPr>
        <sz val="11"/>
        <rFont val="Calibri"/>
        <family val="2"/>
        <scheme val="minor"/>
      </rPr>
      <t>:  Posterior a este reporte se va a pedir la actualización de la matriz de riesgos de corrupción del proceso con el fin de hacer el ajuste en la columna S evidencia de control, indicando el nuevo código del formato.</t>
    </r>
  </si>
  <si>
    <r>
      <rPr>
        <b/>
        <sz val="11"/>
        <rFont val="Calibri"/>
        <family val="2"/>
        <scheme val="minor"/>
      </rPr>
      <t>NOTA: El formato - Informe de visita,  ya no tiene el código PM02-PR06-F01 debido a que fue dado de baja, y se creó un nuevo formato con el mismo nombre, para el mismo fin, el cual está vigente con el código PM03-PR013-F01 Informe de Visita y es el que se reporta aquí.</t>
    </r>
    <r>
      <rPr>
        <sz val="11"/>
        <rFont val="Calibri"/>
        <family val="2"/>
        <scheme val="minor"/>
      </rPr>
      <t xml:space="preserve">
El proceso ejecutó el control asociado al riesgo, y aporta los registros que evidencian la implementación del control (PM03-PR013-F01 Informe de Visita) para la actividad en los meses evaluados.
Los formatos permiten evidenciar la aplicación de visitas para verificar y evaluar el estado de las señalizaciones y las condiciones de garantía, y los oficios corresponden a solicitudes de garantía hechas a los contratistas cuando se evidencia que hay afectaciones dentro del tiempo de garantía.
</t>
    </r>
    <r>
      <rPr>
        <b/>
        <sz val="11"/>
        <rFont val="Calibri"/>
        <family val="2"/>
        <scheme val="minor"/>
      </rPr>
      <t>PD</t>
    </r>
    <r>
      <rPr>
        <sz val="11"/>
        <rFont val="Calibri"/>
        <family val="2"/>
        <scheme val="minor"/>
      </rPr>
      <t>:  Posterior a este reporte se va a pedir la actualización de la matriz de riesgos de corrupción del proceso con el fin de hacer el ajuste en la columna S evidencia de control, indicando el nuevo código del formato.</t>
    </r>
  </si>
  <si>
    <r>
      <t xml:space="preserve">El proceso de evaluación considera como insumo principal la toma de información en campo de volúmenes vehiculares y peatonales, necesario para analizar las </t>
    </r>
    <r>
      <rPr>
        <b/>
        <sz val="11"/>
        <rFont val="Calibri"/>
        <family val="2"/>
        <scheme val="minor"/>
      </rPr>
      <t>condiciones técnicas mínimas para semaforizar</t>
    </r>
    <r>
      <rPr>
        <sz val="11"/>
        <rFont val="Calibri"/>
        <family val="2"/>
        <scheme val="minor"/>
      </rPr>
      <t xml:space="preserve"> requeridas por la norma, razón por la cual durante el cuatrimestre no se suministró aforos del componente de priorización que generará la evaluación de parametros en intersecciones solicitadas. 
Lo anterior, considerando que para el Contrato de toma de información en campo año 2022, se publicó el aviso de convocatoria al proceso SDM-LP-24-2022 el 9/05/2022, y se adjudico el 1/08/2022, por lo que para el cierre del cuatrimestre no se contaba con acta de inicio por temas reacionados con la revisión y aprobación de pólizas. 
Por lo tanto, no se presentaron evidencias relacionadas con el proceso de evaluación de condiciones tecnicas minimas. Pero se adjunta los oficios y memorando que relacionan las solicitudes de semaforizar.</t>
    </r>
  </si>
  <si>
    <r>
      <t xml:space="preserve">En el periodo de reporte se realizó la solicitud mediante correo electrónico a la Oficina de Control Disciplinario, del reporte de ingreso de denuncias por actos de corrupción para puntos de atención donde la Secretaria Distrital de Movilidad hace presencia. 
Se anexa los memorandos remitidos a la Oficina de Control Disciplinario con corte Junio 2022.
* Informe denuncias Mayo-Junio 2022
</t>
    </r>
    <r>
      <rPr>
        <b/>
        <sz val="11"/>
        <color theme="1"/>
        <rFont val="Calibri"/>
        <family val="2"/>
        <scheme val="minor"/>
      </rPr>
      <t>Nota:</t>
    </r>
    <r>
      <rPr>
        <sz val="11"/>
        <color theme="1"/>
        <rFont val="Calibri"/>
        <family val="2"/>
        <scheme val="minor"/>
      </rPr>
      <t xml:space="preserve"> Cabe destacar que los reportes se generan mes vencido, por lo tanto el  reporte del mes de agosto se presenta en la primera semana del mes de septiembre 2022.</t>
    </r>
  </si>
  <si>
    <r>
      <t xml:space="preserve">En el periodo de reporte se realizó la verificación del número de usuarios registrados  en la lista de asistencia al curso PM04-PR01-F01. Se anexa los registros de las listas de asistencia del centro de servicios calle 13, paloquemao y los 4 punto de la VUS.
1. CSM Calle 13
2. CSM Paloquemao
3. VUS - Fontibón
4. VUS - 20 de julio
5. VUS - Suba
6. VUS - Americas 
</t>
    </r>
    <r>
      <rPr>
        <b/>
        <sz val="11"/>
        <rFont val="Calibri"/>
        <family val="2"/>
        <scheme val="minor"/>
      </rPr>
      <t xml:space="preserve">
Nota:</t>
    </r>
    <r>
      <rPr>
        <sz val="11"/>
        <rFont val="Calibri"/>
        <family val="2"/>
        <scheme val="minor"/>
      </rPr>
      <t xml:space="preserve"> Cabe destacar que los reportes se generan mes vencido, por lo tanto el  reporte del mes de agosto se presenta en la primera semana del mes de septiembre 2022.</t>
    </r>
  </si>
  <si>
    <r>
      <t xml:space="preserve">En el periodo de reporte se realizó los informes de satisfacción correspondientes al 2do trimestre 2022. 
Se anexa el Informes de satisfacción del 2do trimestre 2022 (Abril - Junio).
</t>
    </r>
    <r>
      <rPr>
        <sz val="11"/>
        <rFont val="Calibri"/>
        <family val="2"/>
        <scheme val="minor"/>
      </rPr>
      <t>* Informe de satisfacción de cursos segundo trimestre 2022</t>
    </r>
  </si>
  <si>
    <r>
      <t xml:space="preserve">En el periodo de reporte se realizó la verificación de las etapas del proceso precontractual y contractual en las áreas involucradas por cada uno de los contratos. 
Se adjuntan los informes de interventoria y la base de seguimiento de la ejecución presupuestal con corte julio 2022.
</t>
    </r>
    <r>
      <rPr>
        <sz val="11"/>
        <rFont val="Calibri"/>
        <family val="2"/>
        <scheme val="minor"/>
      </rPr>
      <t xml:space="preserve">* Base de seguimiento ejecución presupuestal
* Informes de Interventoria 
</t>
    </r>
    <r>
      <rPr>
        <sz val="11"/>
        <color theme="1"/>
        <rFont val="Calibri"/>
        <family val="2"/>
        <scheme val="minor"/>
      </rPr>
      <t xml:space="preserve">
</t>
    </r>
    <r>
      <rPr>
        <b/>
        <sz val="11"/>
        <color theme="1"/>
        <rFont val="Calibri"/>
        <family val="2"/>
        <scheme val="minor"/>
      </rPr>
      <t>Nota:</t>
    </r>
    <r>
      <rPr>
        <sz val="11"/>
        <color theme="1"/>
        <rFont val="Calibri"/>
        <family val="2"/>
        <scheme val="minor"/>
      </rPr>
      <t xml:space="preserve"> Cabe destacar que los reportes se generan mes vencido, por lo tanto el  reporte del mes de agosto se presenta en la primera semana del mes de septiembre 2022.</t>
    </r>
  </si>
  <si>
    <r>
      <t xml:space="preserve">En el periodo de reporte se realizó la verificación  los documentos adjuntos a la solicitud para el para Trámite de Excepción Vehicular, en concordancia con los requisitos legales  conforme al tipo de excepción. Se anexan los reportes del segundo cuatrimestre 2022 correspondientes a:
* Solicitudes SIMUR
* Vehiculos activos SIMUR
</t>
    </r>
    <r>
      <rPr>
        <b/>
        <sz val="11"/>
        <color theme="1"/>
        <rFont val="Calibri"/>
        <family val="2"/>
        <scheme val="minor"/>
      </rPr>
      <t>Nota:</t>
    </r>
    <r>
      <rPr>
        <sz val="11"/>
        <color theme="1"/>
        <rFont val="Calibri"/>
        <family val="2"/>
        <scheme val="minor"/>
      </rPr>
      <t xml:space="preserve"> Cabe destacar que los reportes se generan mes vencido, por lo tanto el  reporte del mes de agosto se presenta en la primera semana del mes de septiembre 2022.</t>
    </r>
  </si>
  <si>
    <r>
      <t xml:space="preserve">El subdirector financiero realiza permanentemente la asignación del profesional para la realización de la estructuración financiera, con el fin de validar y efectuar  la solicitud presentada, dejando como registro </t>
    </r>
    <r>
      <rPr>
        <sz val="11"/>
        <rFont val="Calibri"/>
        <family val="2"/>
        <scheme val="minor"/>
      </rPr>
      <t xml:space="preserve">memorando de asignación firmado por el Subdirector Financiera </t>
    </r>
  </si>
  <si>
    <r>
      <t xml:space="preserve">En el periodo de reporte se realizó la verificación normativa de los trámites y OPAS inscritos en el SUIT. Se adjunta: 
</t>
    </r>
    <r>
      <rPr>
        <sz val="11"/>
        <rFont val="Calibri"/>
        <family val="2"/>
        <scheme val="minor"/>
      </rPr>
      <t>1-Matriz de inclusión normativa DAC
2. Matriz normativa - Circulemos digital</t>
    </r>
  </si>
  <si>
    <r>
      <t xml:space="preserve">En el periodo de reporte se realizó la verificación  los documentos adjuntos a la solicitud para el para Trámite de Excepción Vehicular, en concordancia con los requisitos legales  conforme al tipo de excepción. Se anexan los reportes del segundo cuatrimestre 2022 correspondientes a:
* Solicitudes SIMUR
* Vehiculos activos SIMUR
</t>
    </r>
    <r>
      <rPr>
        <b/>
        <sz val="11"/>
        <color theme="1"/>
        <rFont val="Calibri"/>
        <family val="2"/>
        <scheme val="minor"/>
      </rPr>
      <t xml:space="preserve">
Nota:</t>
    </r>
    <r>
      <rPr>
        <sz val="11"/>
        <color theme="1"/>
        <rFont val="Calibri"/>
        <family val="2"/>
        <scheme val="minor"/>
      </rPr>
      <t xml:space="preserve"> Cabe destacar que los reportes se generan mes vencido, por lo tanto el  reporte del mes de agosto se presenta en la primera semana del mes de septiembre 2022.</t>
    </r>
  </si>
  <si>
    <t>La dependencia allegó como evidencia el archivo Excel "SEGUIMIENTO PROCESOS EXONERADOS SUBDIRECCIÓN DE CONTRAVENCIONES - 2021", en el cual se reporta el seguimiento a los fallos de exonerados emitidos por la Subdirección de Contravenciones correspondiente a los meses de mayo (44)-junio (46) y julio (38), sin embargo, no se observó en el reporte de fallos del mes de agosto, igualmente no se adjuntó informe con la revisión de los mismos. 
Para la acción adicional en el periodo los responsables no ejecutaron actividades de capacitación en temas de corrupción.</t>
  </si>
  <si>
    <t>Se hace la salvedad, que no fue posible verificar la efectividad del control, debido a que no remitieron el reporte del mes de agosto, y no adjuntaron el informe de revisión de los fallos de exonerados emitidos por la SC. Acorde con el control asociado para mitigar el evento potencial identificado.  
Por lo anterior, se evidenció que el control no se está aplicando y se está incumpliendo los roles y responsabilidades establecidos en la Política de Administración del Riesgo V 1.0 febrero 2021.
Recomendaciones:
• Aplicar los controles adecuadamente y con la periodicidad establecida, para mitigar la materialización de eventos.
• Fortalecer la documentación y entrega de evidencias, las suministradas no cumplen con la periodicidad establecida para la ejecución de los controles asociados.
• Reportar el mapa de riesgos en los tiempos definidos para la entidad, y garantizar el cargue correspondiente de las evidencias. – 
• Evaluar periódicamente la eficacia de los controles definidos en la matriz de riesgos del proceso.</t>
  </si>
  <si>
    <t>Se verificó listado de asistencia del 21 de abril con 117 asistentes a dos jornadas la socialización temas antisoborno y anticorrupción dirigida a todos los colaboradores del Proceso Gestión Contravencional y al Transporte Público. Se llevó a cabo la acción de acuerdo con lo programado, toda vez que verificada la eficiencia de la  socialización arrojó que le 83% apropió los temas del  Código de Integridad, contribuyendo a mitigar el evento potencial.</t>
  </si>
  <si>
    <t>El control y la acción implementados han contribuido a mitigar el evento potencial identificado, evitando la materialización del mismo.</t>
  </si>
  <si>
    <t xml:space="preserve">La evidencia aportada no corresponde a la establecida en el control, toda vez que se suministró listado de asistencia del 21 de abril    de jornadas la socialización de temas antisoborno y anticorrupción dirigida a todos los colaboradores del Proceso Gestión Contravencional y al Transporte Público, y el control determinó como evidencia: Registro de asistencia / informe del resultado del Taller (Taller de Casos relacionados al riesgo, entrega de licencias de conducción). 
La evidencia aportada para la acción no corresponde Taller de Casos relacionados al riesgo, entrega de licencias de conducción. 
</t>
  </si>
  <si>
    <t>Se hace la salvedad, que no fue posible verificar la efectividad del control y la acción adicional, debido a que no remitieron las evidencias correspondientes a las diseñadas en el control asociado para mitigar el evento potencial identificado.  
Por lo anterior, se evidenció que el control y la acción adicional no se están aplicando y se está incumpliendo los roles y responsabilidades establecidos en la Política de Administración del Riesgo V 1.0 febrero 2021.
Recomendaciones:
• Aplicar el control adecuadamente de acuerdo a su diseño para mitigar la materialización de eventos.
• Fortalecer la documentación y entrega de evidencias, las suministradas no cumplen con la periodicidad establecida para la ejecución de los controles asociados.
• Reportar el mapa de riesgos en los tiempos definidos para la entidad, y garantizar el cargue correspondiente de las evidencias. 
• Evaluar periódicamente la eficacia de los controles definidos en la matriz de riesgos del proceso.</t>
  </si>
  <si>
    <t>Para este control se estableció como evidencias "Base de Datos Informes de SICON", de acuerdo con los soportes allegados estos corresponden a correos enviados a Profesionales y abogados contratistas a cargo de la sustanciación de los procesos en los cuales se relacionan los expedientes que requerían impulso procesal de los meses de mayo-junio y julio, además la periodicidad se estableció mensual y como evidencia la Base de Datos, no obstante, no se observó el soporte descrito en el control (Base de Datos Informes de SICON). 
Los soportes para la acción corresponden a las planillas PM05-PRO2-F02 Formato de entrega de expedientes a abogados, para los meses de mayo y junio, sin reportar julio y agosto.</t>
  </si>
  <si>
    <t>Se observó seguimientos semanales vía correo electrónico, no obstante, no se observó la base de datos que se referencian en el control asociado. 
Por lo anterior, se evidenció que el control y la acción adicional no se están aplicando, no se tiene en cuenta la periodicidad establecida y se está incumpliendo los roles y responsabilidades establecidos en la Política de Administración del Riesgo V 1.0 febrero 2021.
Recomendaciones:
• Aplicar los controles y la acción adecuadamente y con la periodicidad establecida, para mitigar la materialización de eventos.
• Fortalecer la documentación y entrega de evidencias, las suministradas no cumplen con la periodicidad establecida para la ejecución de los controles asociados.
• • Evaluar periódicamente la eficacia de los controles definidos en la matriz de riesgos del proceso.</t>
  </si>
  <si>
    <t xml:space="preserve">Para este control se estableció como evidencias "Base de Datos Informes de SICON", de acuerdo con los soportes allegados estos corresponden a correos enviados a Profesionales y abogados contratistas a cargo de la sustanciación de los procesos en los cuales se relacionan los expedientes que requerían impulso procesal de los meses de mayo-junio y julio, además la periodicidad se estableció mensual y como evidencia la Base de Datos sobre los expedientes rechazados que no fueron cargados en SICON, no obstante, no se observó el soporte descrito en el control (Base de Datos Informes de SICON). 
Para el control anterior, ejecutado por el Profesional responsable y para el presente control ejecutado por el Auxiliar Administrativo remitieron los mismos soportes, evidenciando que no se están aplicando acorde con su diseño ni con la periodicidad establecida.
Para la acción la evidencia aportada corresponde a BD PROCESO_CONTRAVENCIONAL AÑO 2022, en la cual se observó el seguimiento a las actuaciones y actos administrativos con el fin de evitar la caducidad. </t>
  </si>
  <si>
    <t>vía correo electrónico, no obstante, no se evidenció la base de datos que referencian en el control asociado. 
Por lo anterior, se evidenció que el control no se está aplicando, no se tiene en cuenta la periodicidad establecida y se está incumpliendo los roles y responsabilidades establecidos en la Política de Administración del Riesgo V 1.0 febrero 2021.
Respecto de la acción adicional se observó que los responsables ejecutaron ésta conforme a su diseño, la cual contribuyó a mitigar el evento potencial identificado.
Recomendaciones:
• Aplicar los controles adecuadamente y con la periodicidad establecida, para mitigar la materialización de eventos.
• Fortalecer la documentación y entrega de evidencias, las suministradas no cumplen con la periodicidad establecida para la ejecución de los controles asociados.
• Evaluar periódicamente la eficacia de los controles definidos en la matriz de riesgos del proceso.
• …garantizar el cargue correspondiente de las evidencias.
• Evaluar periódicamente la eficacia de los controles definidos en la matriz de riesgos del proceso.</t>
  </si>
  <si>
    <t>Las evidencias no corresponden a la diseñada para el control y la acción, ya que se adjuntó para los dos base de Datos de operación 2022.xlsx la cual no corresponde con el control definido ni para la acción identificada.</t>
  </si>
  <si>
    <t xml:space="preserve">La evidencia de la ejecución del control corresponde a Base de Datos y los trámites en línea, no obstante, no se allegó los reportes de Orfeo, el cual esta descrito en el control.
</t>
  </si>
  <si>
    <t xml:space="preserve">Se hace la salvedad, que no fue posible verificar la efectividad del control, debido a que no remitieron los soportes para el control y la acción. 
Por lo anterior, se evidenció que el control y la acción adicional no se están aplicando, incumpliendo los roles y responsabilidades establecidos en la Política de Administración del Riesgo V 1.0 febrero 2021.
Recomendaciones:
• Aplicar los controles adecuadamente y con la periodicidad establecida, para mitigar la materialización de eventos.
• Fortalecer la documentación y entrega de evidencias, las suministradas no cumplen con la periodicidad establecida para la ejecución de los controles asociados.
• …garantizar el cargue correspondiente de las evidencias. 
• Evaluar periódicamente la eficacia de los controles definidos en la matriz de riesgos del proceso. </t>
  </si>
  <si>
    <t xml:space="preserve">Se hace la salvedad, que no fue posible verificar la efectividad del control, debido a que no remitieron los soportes Orfeo descritos en el control
Por lo anterior, se evidenció que el control no se está aplicando, incumpliendo los roles y responsabilidades establecidos en la Política de Administración del Riesgo V 1.0 febrero 2021.
Recomendaciones:
Aplicar los controles adecuadamente y con la periodicidad establecida, para mitigar la materialización de eventos.
• Fortalecer la documentación y entrega de evidencias, las suministradas no cumplen con la periodicidad establecida para la ejecución de los controles asociados.
• …garantizar el cargue correspondiente de las evidencias. 
• Evaluar periódicamente la eficacia de los controles definidos en la matriz de riesgos del proceso. </t>
  </si>
  <si>
    <t>Los soportes corresponden a siete (7) correos de los abogados revisores de devolución de expedientes, con observaciones a los actos administrativos para que se ajusten a derecho. No obstante, el control estableció como evidencia memorando y periodicidad permanente, soportes que no fueron entregados. 
La acción adicional se ejecutó en el primer cuatrimestre observando la asistencia de 117 funcionarios a una jornada de la socialización en temas antisoborno y anticorrupción dirigida a todos los colaboradores del Proceso Gestión Contravencional y al Transporte Público, quedando pendiente la del segundo semestre.</t>
  </si>
  <si>
    <t>Se hace la salvedad, que no fue posible verificar la efectividad del control, debido a que no remitieron los soportes respectivos.
Por lo anterior, se evidenció que el control no se está aplicando, incumpliendo los roles y responsabilidades establecidos en la Política de Administración del Riesgo V 1.0 febrero 2021.
Respecto de la acción adicional se observó que los responsables ejecutaron ésta conforme a su diseño, la cual contribuyó a mitigar el evento potencial identificado.
Recomendaciones:
• Aplicar los controles adecuadamente y con la periodicidad establecida, para mitigar la materialización de eventos.
• Fortalecer la documentación y entrega de evidencias, las suministradas no cumplen con la periodicidad establecida para la ejecución de los controles asociados.
• …garantizar el cargue correspondiente de las evidencias.
• Evaluar periódicamente la eficacia de los controles definidos en la matriz de riesgos del proceso.</t>
  </si>
  <si>
    <t xml:space="preserve">Aportaron como evidencia REPARTO PLANILLAS F2 JUN-2022 (2) y S.C.REPARTO PLANILLAS F2 MAY-2022 (1) , las cuales no corresponde al control diseñado ni con la periodicidad establecida.
Allegaron como soportes de la ejecución de la acción los formatos de Entrega de Expedientes - Abogados Movilidad Código: PM05-PRO2-F02, para los meses de mayo y junio y seguimiento a través correos electrónicos.
</t>
  </si>
  <si>
    <t>Se hace la salvedad, que no fue posible verificar la efectividad del control y la acción adicional, debido a que no remitieron los soportes respectivos.
Por lo anterior, se evidenció que el control y la acción adicional no se están aplicando, incumpliendo los roles y responsabilidades establecidos en la Política de Administración del Riesgo V 1.0 febrero 2021.
Recomendaciones:
• Fortalecer el suministro de evidencias para el control y la acción, con el propósito de verificar su efectividad, así como, su contribución a la mitigación del evento potencial identificado. 
•  Verificar la pertinencia de ajustar la evidencia de ejecución del control, es decir de los soportes de correos electrónicos a planillas de reparto, que fueron las alegas para esta verificación.
• …garantizar el cargue correspondiente de las evidencias.
• Evaluar periódicamente la eficacia de los controles definidos en la matriz de riesgos del proceso.</t>
  </si>
  <si>
    <t>Con relación a la ejecución del control se evidenció que realizaron a través del formato Entrega de Expedientes - Abogados Código: PM05-PRO2-F02, de los meses mayo y junio, no obstante, no remitieron la totalidad de los soportes (faltaron julio y agosto), pesar de haber establecido una periodicidad permanente. 
Los soportes de la ejecución de la acción corresponden a REPARTO PLANILLAS F2 JUN-2022 (2) y S.C.REPARTO PLANILLAS F2 MAY-2022 (1) y S.C.EVIDENCIAS SEGUIMIENTO MRC - CONTROL DE TÉRMINOS - JUL 2022, sin embargo la periodicidad se estableció diaria,  
Por lo  descrito, no se da cumplimiento a la periodicidad establecida en el diseño del control y la acción.</t>
  </si>
  <si>
    <t>Se hace la salvedad, que no fue posible verificar la efectividad del control y la acción adicional, debido a que no remitieron la totalidad de los soportes respectivos.
Por lo anterior, se evidenció que el control y a acción adicional no se están aplicando, incumpliendo los roles y responsabilidades establecidos en la Política de Administración del Riesgo V 1.0 febrero 2021.
Recomendaciones:
• Aplicar los controles adecuadamente y con la periodicidad establecida, para mitigar la materialización de eventos.
• Fortalecer la documentación y entrega de evidencias, las suministradas no cumplen con la periodicidad establecida para la ejecución de los controles asociados.
• …garantizar el cargue correspondiente de las evidencias.
• Evaluar periódicamente la eficacia de los controles definidos en la matriz de riesgos del proceso.</t>
  </si>
  <si>
    <t xml:space="preserve">La evidencia de la ejecución del control corresponde a una muestra de  órdenes de devolución en BogData de los meses de mayo, junio, julio y agosto, con Pantallazos SICON, y respuestas de Orfeo a solicitudes de devolución que de acuerdo con la trazabilidad realizada corresponde a lo establecido en el diseño del control.
Para la Acción adicional se adjuntó presentaciones de la semana de la integridad,  y correos enviados a los funcionarios y contratistas de la subdirección Financiera, haciendo énfasis en los valores del código de integridad actividades efectuadas en el mes de mayo de 2022.
</t>
  </si>
  <si>
    <t>Continuar con la ejecución del control y la acción conforme a su diseño, lo cual demostró su efectividad, contribuyendo a mitigar el evento potencial identificado</t>
  </si>
  <si>
    <t xml:space="preserve">Se adjuntó muestra de las causaciones generadas en el aplicativo LIMAY de SICAPITAL de los meses de mayo-junio-julio y agosto, evidenciándose que la elaboración de la causación es realizada por un profesional de la SF, y revisada por otro profesional, lo anterior, para garantizar que la información esté correcta y acorde con el pago y deducciones a practicar.
Para la Acción adicional se adjuntó presentaciones de la semana de la integridad,  y correos enviados a los funcionarios y contratistas de la subdirección Financiera, haciendo énfasis en los valores del código de integridad actividades efectuadas en el mes de mayo de 2022.
</t>
  </si>
  <si>
    <t>Continuar con  la ejecución del control y la acción conforme a su diseño, lo cual  demostró su efectividad,  contribuyendo a mitigar el evento potencial identificado</t>
  </si>
  <si>
    <t xml:space="preserve">Sumistraron como evidencia informe de auditoría, seguimiento al registro de información tanto en las bases de datos de la entidad como de la plataforma Siproj Web (módulos), base de datos denuncias, tutelas, cuadro de control, procesos activos revisión cuantía, solicitudes de conciliación, así como actas de Revisión de informes de actividades mensuales -Cumplimiento de obligaciones de mayo, junio, julio y agosto.
Para la ejecución de la acción (1) los responsables mencionan que se tiene programado realizar la socialización sobre temas del código de integridad y ley de transparencia, con el fin mitigar los posibles hechos de corrupción al equipo de trabajo de la Dirección de Representación Judicial en el mes de septiembre de 2022.
</t>
  </si>
  <si>
    <t>Para la ejecución de la acción (2) la Dirección de Representación Judicial para llevar a cabo la acción adicional, ejecutó el 24 de junio de 2022, reunión trimestral de auditoria, seguimiento y socialización del estado de los procesos judiciales en la plataforma Siproj web.</t>
  </si>
  <si>
    <t>Continuar con la ejecución del control y las acciones conforme a su diseño, lo cual demostró su efectividad,  contribuyendo a mitigar el evento potencial identificado .</t>
  </si>
  <si>
    <t xml:space="preserve">Para demostrar la ejecución del control los responsables adjuntaron un total de 49 fichas y base de datos INFORME ESTUDIO  SOLICITUDES DE CONCILIACIÓN 2DO CUATRIMESTRE 2022 en la cual se lleva  de control de los tiempos desde la radicación de la solicitud y la fecha que debe ser llevada al comité , observándose que los casos 210, 211, 212, 213, 214, 215, 221, 222, 230, 235, 236, 258, 259, 260, 261, 262, 263, 282, 286, 311, 339, 348 se encuentran entre 16 y 27 días, superando lo establecido en el control: "...El profesional de la Dirección de Representación Judicial deberá presentar al Comité de Conciliación el análisis jurídico de procedencia de conciliación y de defensa de los procesos a su cargo,  dentro del término de quince (15) días  siguientes a la radicación de solicitud...). Que corresponden al 10% de los informes estudio de solicitudes de conciliación del cuatrimestre evaluado.
Adjuntaron como soporte de la acción presentación de la socialización sobre Gestión Antisoborno y Conflicto de Intereses con la participación de 9 funcionarios del equipo de la Dirección de Normatividad y Conceptos, llevada a cabo el 30 de junio de 2022. Dentro del material entregado, se realizaron preguntas de evaluación a la socialización, así como soportes de la evaluación de la actividad.
</t>
  </si>
  <si>
    <t>Continuar con  la   ejecución del control y la acción conforme a su diseño, lo cual  demostró su efectividad,  sin embargo, es necesario que se cumpla el tiempo establecido en el control, con relación al con el fin de mitigar  la materialización del evento potencial identificado.</t>
  </si>
  <si>
    <t xml:space="preserve">Las evidencias aportadas para verificar el control, corresponde a Actas del 11/05/22, 2/06/22, 7/07/22, 4/08/22, SEGUIMIENTO A POLÍTICAS Y LINEAS DE DEFENSA – FALLOS FAVORABLES Y DESFAVORABLES, en las cuales se llevó a cabo el seguimiento a las fortalezas y debilidades encontradas en la defensa, a través de la socialización de los fallos favorables y desfavorables. </t>
  </si>
  <si>
    <t>El control se viene ejecutando tal y como se diseñó, para lo  cual se adjuntaron los observaciones y control de legalidad  realizado a las siguientes normas: Resolución 151742 de 2022 del Ministerio de Transporte,  Circular externa 14 de 2022, proyecto de decreto "...“Por medio del cual se promueven los enlaces a nivel y con accesibilidad universal..", proyecto de Decreto “Por medio del cual se reglamenta la Mesa Permanente por la Calidad del Aire en la ciudad de Bogotá D. C..", revisión del Proyecto Zuma, revisión del uso de cámaras corporales; para lo cual los profesionales de la Dirección de Normatividad y Conceptos, realizaron las observaciones a  inclusión de normas derogadas, utilización de normatividad que todavía se encuentra en incorporación, inclusión de inhabilidades e impedimentos que carecían de soporte jurídico, consideraciones a decretos suspendidos, entre otras observaciones</t>
  </si>
  <si>
    <t xml:space="preserve">Para la ejecución del control se pudo verificar correos del 2/05/22, 6/05/22, 20/05/22, 27/05/22, 21/06/22, 30/06/22, 22/07/22, 29/07/22 5/08/22, 12/08/22, remitidos por la DNC, a las dependencias con la matriz de cumplimiento legal, con las normas expedidas en lo corrido de cada periodo, a fin que los colabores designados, diligencien las columnas correspondientes, definan cómo se da cumplimiento a la misma al interior de cada área. </t>
  </si>
  <si>
    <t>El control se viene aplicando acorde a su diseño, lo cual se pudo evidenciar a través de los documentos que soportan su ejecución tales como remisión de los ajustes y observaciones entre otros para: estudios previos de: cepos, radios, canales; Suministro e instalación de equipos electrónicos, procesos de selección, contratación directa. Así como correos electrónicos remitiendo los documentos para ajustes.
Para la acción adicional se llevó a cabo Socialización lineamientos Código de Integridad y Política Antisoborno el 29 de junio de 2022, con la asistencia de 32 funcionarios, para lo cual se adjuntó presentación, citación, listado de asistencia y evaluación de la socialización.</t>
  </si>
  <si>
    <t xml:space="preserve">Continuar con la ejecución del control y la acción adicional conforme a su diseño, lo cual demostró su efectividad, contribuyendo a mitigar el evento potencial identificado. </t>
  </si>
  <si>
    <t xml:space="preserve">El proceso ejecutó el control conforme a su diseño, para lo cual remitió como evidencias 19 formatos de Solicitud de cuentas de usuario PA04-PR01-F01,, así como (2) de solicitudes de modificación de usuarios, sin embargo dentro de las evidencias del control se determinó "formato de confidencialidad para el acceso a sistemas de información" no se adjuntan por que contienen información reservado por contener datos privados.
Para la ejecución de la acción adicional, se realizaron socializaciones por grupos del código de integridad, protocolo de actos administrativos entre otros temas, con el fin de evitar posibles hechos de corrupción, los días 11 de mayo, 24 de junio y 1 de julio y la asistencia de 64 funcionarios. </t>
  </si>
  <si>
    <t>Continuar con la ejecución del control  y de la acción conforme a su diseño, lo cual  demostró su efectividad,  contribuyendo a mitigar el evento potencial identificado</t>
  </si>
  <si>
    <t xml:space="preserve">Aportan como evidencias debidamente diligenciado muestra del formato PM03-PR03-F03 Acta de Compromiso, para los siguientes proyectos: 7858 Conservación de la malla vial distrital y cicloinfraestructura de Bogotá. UAERM para los meses de mayo-junio y julio, y SEMINARIO MENOR NUEVA COLINA del mes de agosto, por lo tanto, se evidencia que el control fue efectivo, contribuyendo a la mitigación de evento potencial identificado.
Para la ejecución de la acción la acción adicional propuesta, se llevó a cabo sensibilización sobre el código de integridad y las políticas antisoborno a 103 servidores de la Subsecretaría de gestión de la Movilidad, la cual contribuye fortalecer la mitigación del evento potencial identificado.
</t>
  </si>
  <si>
    <t>De acuerdo a la observación de los responsables relacionada del cambio de formato, se remitió muestra de PM03-PR12-F01  Acta de recibo de señales retiradas en vía de acta No 8 del 19/05/2022, acta No 5 del 15/05/2022,  acta No 5 del 21/07/2022, así como memorando firmado por el jefe de la dependencia y dirigido al subdirector administrativo formaliza la entrega de estos elementos a almacén con las justificaciones técnicas pertinentes y Acta de entrega y recibo de señales de tránsito retiradas en vía Código:PM03-PR12-F02 V1. Las evidencias aportadas dan cuenta de la ejecución del control acorde a su diseño, lo cual contribuye a la mitigación del evento potencial.</t>
  </si>
  <si>
    <t>El control implementado han contribuido a mitigar el evento potencial identificado, evitando la materialización del mismo.</t>
  </si>
  <si>
    <t>De acuerdo a la observación de los responsables relacionada del cambio de formato, se remitió el formato PM03-PR013-F01 Informe de Visita para presentar los resultados de la visitas de verificación de garantías de: Contrato 2019-1780 señaliza Bta - fecha visita 26/05/22 UPZ Tibabuyes, 24/05/22 UPZ San Cristóbal Norte, 24/05/22 UPZ Santa Bárbara, 21/06/22 UPZ El Prado, Contrato 2019-1784 Mantenimiento y Seguridad Vial SAS - fecha visita 16/07/22 UPZ Teusaquillo,  18/08/22 UPZ Los Andes, 18/08/22 UPZ Galerías, así mismo se remitió oficio 202231105268571 de requerimiento por Garantías de Señalización implementada por contrato 2019-1780 UPZ Santa Bárbara y oficio 202231108129951 de requerimiento por Garantías de Señalización implementada por contrato 2019-1784 UPZ Galerías.</t>
  </si>
  <si>
    <t>Los responsables informan que el Contrato de toma de información en campo año 2022, se publicó el aviso de convocatoria al proceso SDM-LP-24-2022 el 9/05/2022, y se adjudicó el 1/08/2022, por lo tanto para el cierre del cuatrimestre no se contaba con acta de inicio por temas relacionados con la revisión y aprobación de pólizas.</t>
  </si>
  <si>
    <t>Recomendación:
• Continuar con la ejecución del control conforme a su diseño, reportando para el próximo seguimiento el acta de inicio del proceso adjudicado, lo cual contribuirá a mitigar el evento potencial identificado.
• Realizar adecuadamente la labor de supervisión para asegurar que el proveedor suministre el registro de formatos de verificación de condiciones para semaforizar.</t>
  </si>
  <si>
    <t xml:space="preserve">Continuar con la ejecución del control y la acción conforme a su diseño, lo cual demostró su efectividad y contribuye a mitigar el evento potencial identificado. </t>
  </si>
  <si>
    <t xml:space="preserve">Continuar con la ejecución del control y la acción conforme a su diseño, lo cual demostró su efectividad y contribuyó a mitigar el evento potencial identificado. </t>
  </si>
  <si>
    <t xml:space="preserve">
Para la acción adicional, se realizaron socializaciones por grupos del código de integridad, protocolo de actos administrativos entre otros temas, con el fin de evitar posibles hechos de corrupción, los días 11 de mayo, 24 de junio y 1 de julio y la asistencia de 64 funcionarios. </t>
  </si>
  <si>
    <t>Remitieron como evidencia de la gestión realizada en el cuatrimestre  muestra PM02-PR01-F01, F02, F03, F04, OBRAS además de correos de conceptos de análisis del tránsito PMT, así como respuestas a eventos, en los cuales se evidencia la verificación del cumplimiento de requisitos establecidos en los procedimientos  descritos en la GT&amp;S y SUIT, con el fin de mitigar el impacto generado a las condiciones de movilidad por la ejecución de obras.
La acción se cumplió con la sensibilización sobre el código de integridad y las políticas antisoborno, llevada a cabo el 25/05/2022, en la cual participaron 103 funcionarios de la dependencia.</t>
  </si>
  <si>
    <t>Remitieron como evidencia de la gestión realizada en el cuatrimestre muestra PM02-PR01-F01, F02, F03, F04, OBRAS además de correos de conceptos de análisis del tránsito PMT, así como respuestas a eventos, en los cuales se observó la verificación en los puntos de control de los procedimientos PM02-PR01 y PM02-PR02. 
Para la ejecución de la acción se realizó la verificación aleatoria del cumplimiento de requisitos establecidos para el suministro de copia de informe de accidentes de tránsito, para lo cual se suministró base de datos del cuatrimestre evaluado, además de la muestra de oficios seleccionada, para dar cumplimiento a la acción.</t>
  </si>
  <si>
    <t>De acuerdo con el diseño del control los responsables aportaron para el cuatrimestre evaluado bases de datos en Excel, que contienen SEGUIMIENTO DE CORRESPONDENCIA - GRUPO DE IPATS de los meses de Mayo y Junio y el segundo de los meses de Julio y Agosto, además de muestra de oficios de respuesta.</t>
  </si>
  <si>
    <t xml:space="preserve">Continuar con la ejecución del control conforme a su diseño, lo cual demostró su efectividad y contribuye a mitigar el evento potencial identificado. </t>
  </si>
  <si>
    <t>Allegaron el Formato para certificar la confiabilidad de la información Código: PM04- PR08-F01 de: Subdirección de Semaforización, Subdirección de Control de Tránsito y Transporte, Subdirección de Gestión en Vía de los meses de mayo-junio-julio, y agosto, los cuales se reportaron a la Oficina de servicio al Ciudadano mediante correos remisorio de los certificados de confiabilidad, garantizando de esta manera el funcionamiento integral de los aplicativos</t>
  </si>
  <si>
    <t>Para el cuatrimestre remitieron como evidencia acuerdos de confidencialidad firmados, de: Myriam Mora del 5/07/22, Jesús Guillermo Ospino del 2/08/22, evidencias que fueron cargadas a la carpeta de la acción 1 y no a la del control, aun así, el control es efectivo debido a que cada vez que ingresa un nuevo funcionario y/o colaborador a la OCD suscriben el acuerdo de confidencialidad.
Se estableció como acción adicional: Realizar charlas enfocadas en el impacto que se generaría, frente vulneración de la cláusulas de confidencialidad una vez al año, para los colaboradores de la OCD, una vez verificadas las evidencias estas corresponden a soportes de la sensibilizaciones a autoridades civiles de tránsito en temas  disciplinarios  (listado de asistencia-presentación), y listado de asistencia DAC y su respectiva presentación Por lo anterior, no se puede verificar la efectividad de la acción, toda vez que las evidencias suministradas no corresponden a la diseñada</t>
  </si>
  <si>
    <t>Recomendación: 
• Fortalecer la adecuada ubicación y suministro de evidencias toda vez que las entregadas están intercambiadas entre las que corresponden al control y la acción, situación que genera reproceso para la verificación de las mismas. 
• Aplicar la acción adicional adecuadamente y con la periodicidad establecida, para mitigar la materialización de eventos.
• Evaluar periódicamente la eficacia de los controles definidos en la matriz de riesgos del proceso.</t>
  </si>
  <si>
    <t xml:space="preserve">Adjuntaron como evidencia las actas de comité 6 junio-7 julio -8 agosto debidamente suscritas, así como pantallazo de BASE COMPARTIDA MES JUNIO, JULIO Y AGOSTO 2022, en las actas se observó el reporte mensual de los auxiliares administrativos del resultado de la revisión de las carpetas físicas, comparadas contra la base de datos, sin embargo, no se evidenció acta ni pantallazo del registro en la base de datos del mes de mayo. 
Para la acción las evidencias corresponden a listado de asistencia a las sensibilizaciones, así como presentación de las sensibilizaciones llevadas a cabo el 27 de mayo de 2022, 19 de mayo de 2022, 14 de junio de 2022, 21 de junio 2022, 14 de julio de 2022, 18 de julio de 2022, 3 de agosto de 2022 y 17 de agosto de 2022, no obstante estas no están relacionadas con la acción diseñada. </t>
  </si>
  <si>
    <t>Se hace la salvedad, que no fue posible verificar la efectividad del control y la acción, debido a que no remitieron la totalidad de los soportes respectivos.
Por lo anterior, se evidenció que el control y la acción adicional no se están aplicando adecuadamente, incumpliendo los roles y responsabilidades establecidos en la Política de Administración del Riesgo V 1.0 febrero 2021.
Recomendaciones
• Fortalecer el adecuado suministro de evidencias de acuerdo con la periodicidad establecida, ya que faltó entregar el acta del mes de mayo.
• Aplicar los controles y acciones adecuadamente y con la periodicidad establecida, para mitigar la materialización de eventos. 
• …garantizar el cargue correspondiente de las evidencias.
• Evaluar periódicamente la eficacia de los controles definidos en la matriz de riesgos del proceso</t>
  </si>
  <si>
    <t xml:space="preserve">Adjuntaron como evidencia las actas de comité 6 junio-7 julio -8 agosto debidamente suscritas, así como pantallazo de BASE COMPARTIDA MES JUNIO, JULIO Y AGOSTO 2022, en las actas se observó el reporte mensual de los auxiliares administrativos del resultado de la revisión de las carpetas físicas, comparadas contra la base de datos, sin embargo, no se evidenció acta ni pantallazo del registro en la base de datos del mes de mayo.  
Se estableció como acción adicional: Se realizarán sensibilizaciones y/o charlas, relacionadas en los temas de corrupción para los miembros del equipo de la OCD., una vez verificadas las evidencias estas corresponden a las actas de reparto de junio, julio y agosto. Por lo anterior, no se pudo verificar la efectividad de la acción, toda vez que las evidencias suministradas no corresponden a la diseñada. </t>
  </si>
  <si>
    <t>Se hace la salvedad, que no fue posible verificar la efectividad del control y la acción, debido a que no remitieron la totalidad de los soportes respectivos.
Por lo anterior, se evidenció que el control y la acción adicional no se están aplicando adecuadamente, incumpliendo los roles y responsabilidades establecidos en la Política de Administración del Riesgo V 1.0 febrero 2021.
Recomendaciones
• Fortalecer el adecuado suministro de evidencias de acuerdo con la periodicidad establecida, ya que faltó entregar el acta del mes de mayo.
• Aplicar los controles y acciones adecuadamente y con la periodicidad establecida, para mitigar la materialización de eventos.
• …garantizar el cargue correspondiente de las evidencias.
• Evaluar periódicamente la eficacia de los controles definidos en la matriz de riesgos del proceso.</t>
  </si>
  <si>
    <t xml:space="preserve">La evidencia del control corresponde a las actas de comité 6 junio-7 julio -8 agosto debidamente suscritas, falto adjuntar la del mes de mayo, no obstante, dentro del orden del día de las actas debería detallarse las sensibilizaciones orientadas a la prevención de actos por corrupción al equipo de trabajo. </t>
  </si>
  <si>
    <t>Recomendaciones
• Aplicar los controles adecuadamente y con la periodicidad establecida, para mitigar la materialización de eventos.</t>
  </si>
  <si>
    <t xml:space="preserve">Adjuntaron como soporte la relación de servidores en la cual se clasifican los aplicativos requeridos para cada uno en la base de datos de la activación de los usuarios para: Solicitud de cuentas de usuario - mayo 2022 (4), Solicitud de cuentas de usuario - junio 2022 (3), Solicitud de cuentas de usuario - Julio 2022 (58), Solicitud de cuentas de usuario - agosto 2022 (22).
Para la acción adicional se realizaron socializaciones en el 1er cuatrimestre
</t>
  </si>
  <si>
    <t>Continuar con la ejecución del control y la acción adicional conforme a su diseño, lo cual demostró su efectividad y contribuye a mitigar el evento potencial identificado</t>
  </si>
  <si>
    <t>El control se ejecutó conforme su diseño, ya que se allegó Certificados de Confiabilidad - Información Publicada en la Guía de Trámites y Servicios de los meses de mayo-junio-julio y agosto, suscritos por la Directora de Atención al Ciudadano</t>
  </si>
  <si>
    <t>Continuar con la ejecución del control conforme a su diseño, lo cual demostró su efectividad y contribuye a mitigar el evento potencial identificado.</t>
  </si>
  <si>
    <t>Allegaron copia de correo enviado a la oficina de control disciplinario solicitando información como cantidad, lugar y motivo de las denuncias por actos de corrupción presentadas para los meses de mayo y junio, en los puntos de atención donde la Secretaría de Movilidad hace presencia. No obstante, en el diseño del control se estableció como evidencia memorando remitido a la OCD. A pesar de generar comunicación para mitigar la materializaron del riesgo, es necesario que se ejecute el control conforme fue diseñado, así como remitir los soportes de acuerdo con la periodicidad establecida.
Para la Acción Adicional, se realizaron socializaciones a los servidores y colaboradores de patios el 15/06/22 en dos jornadas, sobre liderazgo, el manual de servicios de la Secretaría Distrital de Movilidad y la política pública del servicio al ciudadano, así como de la Política antisoborno y Racionalización de trámites, con el fin de reforzar conocimientos y aclarar dudas al respecto, la cual se implementó adecuadamente.</t>
  </si>
  <si>
    <t>Se hace la salvedad, que no fue posible verificar la efectividad del control, debido a que no remitieron la totalidad de los soportes respectivos.
Por lo anterior, se evidenció que el control no se está aplicando, incumpliendo los roles y responsabilidades establecidos en la Política de Administración del Riesgo V 1.0 febrero 2021.
Recomendaciones:
• Verificar la pertinencia de cambiar la evidencia por el soporte (correo electrónico) con el cual se solicita la información a la OCD.
• Fortalecer la documentación y entrega de evidencias, las suministradas.
• …garantizar el cargue correspondiente de las evidencias.
• Evaluar periódicamente la eficacia de los controles definidos en la matriz de riesgos del proceso</t>
  </si>
  <si>
    <t xml:space="preserve">Se allegan Actas bimensuales de Seguimiento Estrategia de racionalización del 6/05/2022 y 9/08/2022, en las cuales se observó la verificación de la implementación de estrategias de Racionalización de Trámites y/o Servicios publicada en el SUIT y en el PAAC. </t>
  </si>
  <si>
    <t>Se remitieron carpetas de  los puntos CSM calle 13, CSM Paloquemao, Fontibón, 20 de Julio, Suba y  Américas de los meses de mayo-junio-julio,  las cuales contienen el formato PM04-PR01-F01  "Registro de Asistencia al curso...", sin embargo, la evidencia del control se establece: listado de validación de identidad, además no se remitió la validación del mes de agosto.</t>
  </si>
  <si>
    <t>Se hace la salvedad, que no fue posible verificar la efectividad del control, debido a que no remitieron la totalidad de los soportes respectivos.
Por lo anterior, se evidenció que el control no se está aplicando, incumpliendo los roles y responsabilidades establecidos en la Política de Administración del Riesgo V 1.0 febrero 2021.
Recomendaciones
• Fortalecer el adecuado suministro de evidencias de acuerdo con la periodicidad establecida, ya que faltó entregar el acta del mes de agosto.
• Aplicar el control adecuadamente y con la periodicidad establecida, para mitigar la materialización de eventos
• …garantizar el cargue correspondiente de las evidencias.
• Evaluar periódicamente la eficacia de los controles definidos en la matriz de riesgos del proceso.</t>
  </si>
  <si>
    <t>El soporte que evidencia la ejecución del control corresponde al formato Medición de la satisfacción de los asistentes al curso pedagógico por infracción a las normas de tránsito. Código: PM04-PR01-F09 "Encuesta de satisfacción 2o trimestre de 2022",, la cual arrojo un promedio de satisfacción del 96% de novel de satisfacción por sedes de atención.</t>
  </si>
  <si>
    <t xml:space="preserve">Los responsables allegaron 2 carpetas denominadas:  1) Base de seguimiento ejecución presupuestal - que contiene Memorandos de Actualización o Traslado Presupuestal dirigidos a OAPI, de los meses de mayo, junio, julio, así como base Contratación Subservicios 2022 de la SSC, de otra parte, la carpeta 2) informes de interventoría CCU de los meses de mayo-junio y julio, la información correspondiente al mes de agosto no se generó al corte de este reporte. </t>
  </si>
  <si>
    <t xml:space="preserve">Se remitieron carpetas que contienen bases de datos de Evidencia solicitudes exceptuados y Evidencia vehículos activos de los meses de mayo-junio-julio, la cual es producto de la verificación  los documentos que se adjuntan a la solicitud para el para Trámite de Excepción Vehicular, en concordancia con los requisitos legales  conforme al tipo de excepción y las Listas de Chequeo:
PM04-PR06-F01  PM04-PR06-F02. El responsable menciona que los reportes se generan mes vencido, por lo tanto el  reporte del mes de agosto se presenta en la primera semana del mes de septiembre 2022.
</t>
  </si>
  <si>
    <t>Se remitió MATRIZ DE INCLUSION NORMATIVA DAC.xls y NORMATIVA CIRCULEMOS DIGITAL.xls, las cuales no son coherentes con la evidencia diseñada que corresponde "solicitud remitida al DAFP y/o acta de reunión interna" Por lo anterior no se pudo verificar la efectividad del control.
Con respecto a la acción adicional, se llevó a cabo: realización del curso virtual de Integridad, Transparencia y Lucha contra la Corrupción en el mes de  mayo, y juego virtual mediante el cual se recordaban aspectos del Código de Integridad SDM llevada a cabo en el mes de julio, actividades realizadas por el equipo de la Dirección de Atención al Ciudadano.</t>
  </si>
  <si>
    <t xml:space="preserve"> Se hace la salvedad, que no fue posible verificar la efectividad del control, debido a que no remitieron los soportes respectivos.
Por lo anterior, se evidenció que el control no se está aplicando, incumpliendo los roles y responsabilidades establecidos en la Política de Administración del Riesgo V 1.0 febrero 2021.
Respecto de la acción adicional se observó que los responsables ejecutaron ésta conforme a su diseño, la cual contribuyó a mitigar el evento potencial identificado.
Recomendaciones:
• Aplicar los controles adecuadamente y con la periodicidad establecida, para mitigar la materialización de eventos.
• Fortalecer la documentación y entrega de evidencias, las suministradas no cumplen con la periodicidad establecida para la ejecución de los controles asociados.
• …garantizar el cargue correspondiente de las evidencias.
• Evaluar periódicamente la eficacia de los controles definidos en la matriz de riesgos del proceso.</t>
  </si>
  <si>
    <t>Se allegan Actas bimensuales de Seguimiento Estrategia de racionalización del 6/05/2022 y 9/08/2022, en las cuales se observó la verificación de la implementación de estrategias de Racionalización de Trámites y/o Servicios publicada en el SUIT y en el PAAC. 
Con respecto a la acción adicional, se llevó a cabo: realización del curso virtual de Integridad, Transparencia y Lucha contra la Corrupción en el mes de  mayo, y juego virtual mediante el cual se recordaban aspectos del Código de Integridad SDM llevada a cabo en el mes de julio, actividades realizadas por el equipo de la Dirección de Atención al Ciudadano.</t>
  </si>
  <si>
    <t>Continuar con la ejecución del control conforme a su diseño, lo cual demostró su efectividad y contribuye a mitigar el evento potencial identificado</t>
  </si>
  <si>
    <t>A través del Formato de control diario de registro curso SICON PM04-PR01-F03 se remitió la información de usuarios que asiste a los cursos en Calle 13, Paloquemao correspondiente a los meses de mayo, junio, julio y agosto, mientras que, para Fontibón, CDM 20 de Julio, Suba, y Américas los faltó adjuntar los registros del mes de agosto. Sin embargo, verificadas las evidencias, éstas son coherentes con Formatos Registro de Asistencia al Curso Pedagógico PM04-PR01-F01, de acuerdo con la muestra seleccionada para CDM Calle 13 del mes de abril se registraron 5748 usuarios, que es coherente con el número de usuarios ingresados a SICON, y que se encuentran registrados en el formato PM04-PR01-F03, por lo anterior, se observó que el control es efectivo ya que la información contenida en estos formatos no se puede alterar, situación que contribuye a la mitigación del evento potencial identificado.</t>
  </si>
  <si>
    <t>Las evidencia corresponden a base de datos "Seguimiento a las solicitudes mayo (119), junio (295), y julio (261) de 2022"  no se realizó reporte para el mes agosto; lo genera incertidumbre sobra la adecuada aplicación del control teniendo en cuenta que la periodicidad de ejecución es mensual.
La acción adicional, se tiene revista adelantar en el mes de noviembre de 2022</t>
  </si>
  <si>
    <t>Se hace la salvedad, que no fue posible verificar la efectividad del control, debido a que no remitieron la totalidad de los soportes.
Por lo anterior, se evidenció que el control no se está aplicando, incumpliendo los roles y responsabilidades establecidos en la Política de Administración del Riesgo V 1.0 febrero 2021.
Recomendaciones:
• Aplicar los controles adecuadamente y con la periodicidad establecida, para mitigar la materialización de eventos.
• Fortalecer la documentación y entrega de evidencias, las suministradas no cumplen con la periodicidad establecida para la ejecución de los controles asociados.
• …garantizar el cargue correspondiente de las evidencias.
• Evaluar periódicamente la eficacia de los controles definidos en la matriz de riesgos del proceso</t>
  </si>
  <si>
    <t xml:space="preserve"> Continuar con la ejecución del control conforme a su diseño, lo cual demostró su efectividad y contribuye a mitigar el evento potencial identificado</t>
  </si>
  <si>
    <t>Los responsables llevaron a cabo reunión de seguimiento a la gestión documental el 19/08/2022 con la Subsecretaría de Gestión Jurídica. No obstante, la periodicidad del control establece llevar a cabo reuniones mensuales con la Dirección de Gestión del cobro, observando que no se remitió memorias de los meses de mayo, junio y julio.  
Como soporte de la ejecución de la acción se adjuntó presentación de seguimiento semestral a la subsecretaría de Gestión Corporativa del 21/07/2022</t>
  </si>
  <si>
    <t>Se hace la salvedad, que no fue posible verificar la efectividad del control, debido a que no remitieron la totalidad de los soportes respectivos.
Por lo anterior, se evidenció que el control no se está aplicando, incumpliendo los roles y responsabilidades establecidos en la Política de Administración del Riesgo V 1.0 febrero 2021.
Respecto de la acción adicional se observó que los responsables ejecutaron ésta conforme a su diseño, la cual contribuyó a mitigar el evento potencial identificado.
 Recomendaciones:
• Fortalecer el suministro de evidencias, toda vez que no se entregaron las memorias de los seguimientos junto a la presentación de los meses de mayo, junio y julio, de las reuniones mensuales con la Dirección de Gestión del cobro, para verificar la efectividad del control. 
• Aplicar los controles adecuadamente y con la periodicidad establecida, para mitigar la materialización de eventos.
• …garantizar el cargue correspondiente de las evidencias.
• Evaluar periódicamente la eficacia de los controles definidos en la matriz de riesgos del proceso</t>
  </si>
  <si>
    <t>Suministraron las carpetas de Casa 21 (julio) y Puente Aranda (junio-julio) las cuales contienen imágenes de la bitácora "Registro libro de control movimientos portería" de la empresa de vigilancia, en las cuales no se han reportado novedades. No obstante, la periodicidad del control  es "revisión diaria  de maletas y elementos externos del personal que acceda a la zona donde se encuentran los expedientes" por lo anterior, no se pudo evidenciar la efectividad del control toda vez que no se suministraron las evidencias correspondientes al total del cuatrimestre.</t>
  </si>
  <si>
    <t>Se hace la salvedad, que no fue posible verificar la efectividad del control, debido a que no remitieron la totalidad de los soportes respectivos.
Por lo anterior, se evidenció que el control no se está aplicando, incumpliendo los roles y responsabilidades establecidos en la Política de Administración del Riesgo V 1.0 febrero 2021.
Recomendación:
• Fortalecer el suministro de evidencias, toda vez que no se suministraron soportes de Casa 21 (mayo, junio y agosto) y Puente Aranda (mayo-agosto), Situación que genera incertidumbre de la adecuada aplicación de control, y exponiéndose a una posible materialización del evento potencial identificado. 
• Aplicar los controles adecuadamente y con la periodicidad establecida, para mitigar la materialización de eventos.
• …garantizar el cargue correspondiente de las evidencias.
• Evaluar periódicamente la eficacia de los controles definidos en la matriz de riesgos del proceso.</t>
  </si>
  <si>
    <t>La evidencia corresponde a archivos Excel de TRANSACCIONES USUARIOS ADMINISTRADORES SOPORTE de los meses de junio, julio y agosto, sin embargo, en el diseño del control se estableció como evidencia del control "informe" y periodicidad mensual, criterios que no se cumplieron en el suministro de soportes
Para la acción a la fecha "No se realizó capacitación ya que no ingresaron nuevos perfiles con rol de administrador</t>
  </si>
  <si>
    <t>Se hace la salvedad, que no fue posible verificar la efectividad del control, debido a que no remitieron la totalidad de los soportes respectivos.
Por lo anterior, se evidenció que el control no se está aplicando, incumpliendo los roles y responsabilidades establecidos en la Política de Administración del Riesgo V 1.0 febrero 2021.
Recomendación: 
• Verificar la viabilidad de ajustar la evidencia, toda vez que se adjuntan bases de datos excel y en el diseño se determinó "informe” lo anterior, con el propósito que haya coherencia en el suministro de soportes y el control diseñado.
• Aplicar los controles adecuadamente y con la periodicidad establecida, para mitigar la materialización de eventos.
• …garantizar el cargue correspondiente de las evidencias.
• Evaluar periódicamente la eficacia de los controles definidos en la matriz de riesgos del proceso.</t>
  </si>
  <si>
    <t>De acuerdo a lo manifestado por los responsables la ejecución del control y la acción se llevará a cabo en el mes de septiembre de 2022</t>
  </si>
  <si>
    <t>Ejecutar el control y la acción de acuerdo con la programación establecida para el mes de septiembre, con el propósito de mitigar la materialización de eventos</t>
  </si>
  <si>
    <t>De acuerdo a lo manifestado por los responsables para periodo no se realizaron reuniones previas de inicio de contratos.</t>
  </si>
  <si>
    <t xml:space="preserve"> Continuar con la ejecución del control conforme a su diseño, lo cual demostró su efectividad y contribuye a mitigar el evento potencial identificado.</t>
  </si>
  <si>
    <t xml:space="preserve">Los responsables suministraron como evidencia de la ejecución del control actas así: 
Actas de reunión para el seguimiento del contrato 2022-927 cuyo objeto es: "Realizar el avalúo comercial de las edificaciones a cargo de la secretaría distrital de movilidad" del 7/07/22, 1/08/22,  9/09/22
Actas de reunión para el seguimiento del contrato 2021-2616 cuyo objeto es: "Realizar a monto agotable, a precios unitarios fijos, sin fórmula de reajuste, el mantenimiento preventivo, correctivo, mejoras reparaciones y adecuaciones locativas de las sedes de la secretaría distrital de movilidad y de otras edificaciones a su cargo" del 5/07/22, 11/07/22, 18/07/22, 25/07/22, y acta Arreglos y mejoras en las instalaciones de la Bodega 10 del 5/07/22.
</t>
  </si>
  <si>
    <t>De acuerdo a lo manifestado por los responsables la ejecución del control se tiene programado realizar socialización al interior de la dependencia en el mes de noviembre.</t>
  </si>
  <si>
    <t xml:space="preserve">El proceso ejecutó el control a través de los  requerimientos realizados a la ETB enviando mediante correos del informe mensual de comparendos próximos a prescribir, de los meses de mayo, junio y julio los días 18/05/22, 22/06/22 y 21/07/12,  Así también "Reporte de riesgo de corrupción del 1/01/22 al 31/08/22" No se registra la información presentada por la ETB teniendo en cuenta la información sensible y confidencial en cuanto a la cartera de la entidad, así las cosas, los soportes entregados permiten una adecuada gestión por parte de la Dirección de Gestión de Cobro para la no materialización de dichas prescripciones. 
Para la ejecución de la acción adicional, se realizaron socializaciones por grupos del código de integridad, protocolo de actos administrativos entre otros temas, con el fin de evitar posibles hechos de corrupción, los días 11 de mayo, 24 de junio y 1 de julio y la asistencia de 64 funcionarios.
</t>
  </si>
  <si>
    <t>Para la ejecución del control el proceso aportó los formatos PA03-IN13-F01 FORMATO VERIFICACION DE REQUISITOS FINANCIEROS HABILITANTES Y PA03-IN13-F02 FORMATO CONSOLIDADO INFORME DE REQUISITOS FINANCIEROS HABILITANTES, debidamente firmados por los evaluadores financieros y el subdirector financiero, formatos que se observaron entre otro en: PROCESO SDM PSA MC 53 2022, PROCESO SDM-LP-24-2022, PROCESO SDM-PSA-SIE-48-2022, PROCESO SDM-CMA-28-2022 (COR). 
Por lo anterior, se demostró la efectividad del control; lo que permite una adecuada mitigación del riesgo toda vez que el control es efectivo conforme al diseño</t>
  </si>
  <si>
    <t>Continuar con la  ejecución del control y la acción conforme a su diseño, lo cual demostró su efectividad,  contribuyendo a mitigar el evento potencial identificado.</t>
  </si>
  <si>
    <t>Para la ejecución del control los profesionales de la Dirección de Contratación llevan a cabo  revisión de estudios y documentos previos presentados por las dependencias, en los casos en que se encontraron observaciones y necesidades de ajustes, mediante correos electrónicos se efectuó la retroalimentación de las revisiones a los documentos de procesos contractuales, con lo anterior el control se aplica de  acuerdo a su diseño y periodicidad, lo que conlleva a concluir su efectividad con el fin de mitigar el evento potencial identificado.
Para la ejecución de la acción se adjuntó por parte de la DC documento word de  MANUAL DE CONTRATACIÓN PA05-M02 corte 29 08 2022, el cual se encuentra en ejecución continuando en ajustes del documento.</t>
  </si>
  <si>
    <t xml:space="preserve">Continuar con la ejecución del control y la acción conforme a su diseño, lo cual demostró su efectividad, contribuyendo a mitigar el evento potencial. </t>
  </si>
  <si>
    <t>De acuerdo con lo reportado por los responsables los se utilizaron pliegos tipo en las siguientes dependencias: Dirección de Normatividad y Conceptos, Dirección de Gestión de Cobro, Dirección de Representación Judicial, Gestión de Trámites y servicios, Talento Humano, OACCM, Dirección Administrativa y Gestión Social. De otra parte, la Subdirección Financiera apoyo con la estructuración financiera solicitada para cada proceso, el cual queda consignado en el estudio previo del proceso. Así mismo, la OTIC con el personal estructurador y de evaluación atendió las observaciones en lo relacionado a estructuración de documentación como (Estudios Previos estudios de mercado entre otros).
Para la ejecución de la acción se remitió el memorando 202253000197823 del 11/08/2022 dirigido a los ordenadores del gasto  Inclusión aspectos Código de Integridad en memorando relacionado con "Inclusión aspectos Código de Integridad en memorandos de designación de equipos estructuradores y evaluadores"</t>
  </si>
  <si>
    <r>
      <t xml:space="preserve">Los procesos para soportar la ejecución del control allegaron copia de los estudios previos los cuales cumplen con los de requisitos mínimos por parte del ordenador del gasto con su equipo estructurador, no obstante, los estudio previos se encuentran suscritos por el Gerente de Proyecto o jefe de la dependencia quienes determinan la necesidad, acorde con el Plan de Adquisiciones, lo cual contraviene lo establecido en el control que determinó: </t>
    </r>
    <r>
      <rPr>
        <i/>
        <sz val="11"/>
        <color rgb="FF000000"/>
        <rFont val="Arial"/>
        <family val="2"/>
      </rPr>
      <t>dejando como evidencia los estudios previos aprobados por el ordenador del gasto (Todos los procesos).</t>
    </r>
  </si>
  <si>
    <t>Se reitera la recomendación de verificar la pertinencia del control el cual debe ser coherente con lo establecido en el Manual de Contratación- PA05- M02.</t>
  </si>
  <si>
    <t>Para la ejecución del control se dejó registro de reuniones y/o correos electrónicos con las observaciones presentadas de la verificación que cumplan con los requisitos habilitantes y las normatividad aplicable para el procesos de selección, ara las siguientes dependencias: Dirección de Contratación, Dirección de Normatividad y Conceptos, Dirección de Gestión de Cobro, Dirección de Representación Judicial, DGCTT, Gestión de Trámites y servicios, Oficina de Tecnologías de la Información y las Comunicaciones , Inteligencia para la movilidad y Oficina de Comunicaciones.</t>
  </si>
  <si>
    <t>Continuar con  la ejecución del control  conforme a su diseño, lo cual  demostró su efectividad,  contribuyendo a mitigar el evento potencial</t>
  </si>
  <si>
    <t xml:space="preserve"> Los responsables adjuntaron como evidencia de la ejecución del control muestra del cargue de algunos procesos en el aplicativo SECOP II para: SDM-CD-76-2022., SDM-CD-87-2022, SDM-LP-24-2022, SDM-LP-055-2022, SDM-LP-063-2022, SDM-LP-81-2022, SDM-LP-111-2022, SDM-MC-89-2022, SDM-PSA-MC-53-2022, SDM-PSA-SIE-84-2022; sobre los cuales se realizaron las verificaciones asegurando que los documentos allegados al equipo evaluador cumplieran con los requisitos habilitantes y la normatividad aplicable para los procesos de selección.  </t>
  </si>
  <si>
    <t>Continuar con  la ejecución del control  conforme a su diseño, lo cual  demostró su efectividad,  contribuyendo a mitigar el evento potencial.</t>
  </si>
  <si>
    <t>Se verificó listado de asistencia del 21 de abril con 117 asistentes a dos jornadas la socialización temas antisoborno y anticorrupción dirigida a todos los colaboradores del Proceso Gestión Contravencional y al Transporte Público.
Se llevó a cabo la acción de acuerdo con lo programado, toda vez que verificada la eficiencia de la  socialización arrojó que le 83% apropió los temas del  Código de Integridad, contribuyendo a mitigar el evento potencial.</t>
  </si>
  <si>
    <t>OBSERVACIONES Y/O RECOMENDACIONES DE LA OCI</t>
  </si>
  <si>
    <t>SEGUIMIIENTO REALIZADO AGOSTO 2022</t>
  </si>
  <si>
    <t>Adjuntaron como evidencias,  memorandos(muestra 202261100100183- 202261100150663- 20226110091903- 202261100166353-202261100188313-202261100199283) mediante los cuales el subdirector financiero designa el profesional para elaborar la estructuración financiera de todos los procesos de contratación requeridos por las dependencias solicitantes. Por lo anterior, se puede evidenciar la efectividad del control,  situación que contribuye a la mitigación del evento potencial.
Para la Acción adicional se adjuntó presentaciones de la semana de la integridad, y correos enviados a los funcionarios y contratistas de la subdirección Financiera, haciendo énfasis en los valores del código de integridad actividades efectuadas en el mes de mayo de 2022.</t>
  </si>
  <si>
    <t>Los responsables allegaron muestra de Oficio ORFEO de observaciones para ET PRM Clínica Nuestra Señora de la Paz, Concepto formulación ajustada Plan Parcial El Consuelo, ET PRM Hospital Samaritana, Estudio de Tránsito para Plan Parcial de Renovación Urbana Calle 24, Estudio de Demanda y Atención de Usuarios para el Centro de Diagnóstico Automotor Técnica La 33, y lista de chequeo PM01-PR03-F02 para Hospital Samaritana, CDA del Occidente, Plan Parcial Calle 24, Clínica Nuestra Señora de la Paz, por lo tanto, se evidencia que el control fue efectivo, contribuyendo a la mitigación de evento potencial identificado.
Para la acción adicional los responsables mencionan que el 28 de junio se realizó socialización del riesgo de corrupción y los valores, principios y directrices de integridad de la SDM, con la participación de 4 funcionarios, la cual demostró efectividad de la acción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</si>
</sst>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9"/>
      <color theme="1"/>
      <name val="Calibri"/>
      <family val="2"/>
      <scheme val="minor"/>
    </font>
    <font>
      <sz val="11"/>
      <color rgb="FF00B050"/>
      <name val="Calibri"/>
      <family val="2"/>
      <scheme val="minor"/>
    </font>
    <font>
      <u/>
      <sz val="11"/>
      <color theme="10"/>
      <name val="Calibri"/>
      <family val="2"/>
      <scheme val="minor"/>
    </font>
    <font>
      <sz val="9"/>
      <color indexed="81"/>
      <name val="Tahoma"/>
      <family val="2"/>
    </font>
    <font>
      <b/>
      <sz val="9"/>
      <color indexed="81"/>
      <name val="Tahoma"/>
      <family val="2"/>
    </font>
    <font>
      <u/>
      <sz val="11"/>
      <color theme="1"/>
      <name val="Arial"/>
      <family val="2"/>
    </font>
    <font>
      <sz val="11"/>
      <color rgb="FFC00000"/>
      <name val="Calibri"/>
      <family val="2"/>
      <scheme val="minor"/>
    </font>
    <font>
      <sz val="9"/>
      <color theme="7"/>
      <name val="Calibri"/>
      <family val="2"/>
      <scheme val="minor"/>
    </font>
    <font>
      <sz val="9"/>
      <color rgb="FF00B050"/>
      <name val="Calibri"/>
      <family val="2"/>
      <scheme val="minor"/>
    </font>
    <font>
      <sz val="9"/>
      <color rgb="FFFF0000"/>
      <name val="Calibri"/>
      <family val="2"/>
      <scheme val="minor"/>
    </font>
    <font>
      <b/>
      <sz val="9"/>
      <color rgb="FFFF0000"/>
      <name val="Calibri"/>
      <family val="2"/>
      <scheme val="minor"/>
    </font>
    <font>
      <u/>
      <sz val="11"/>
      <color rgb="FFFF0000"/>
      <name val="Calibri"/>
      <family val="2"/>
      <scheme val="minor"/>
    </font>
    <font>
      <sz val="11"/>
      <color rgb="FFFFC000"/>
      <name val="Calibri"/>
      <family val="2"/>
      <scheme val="minor"/>
    </font>
    <font>
      <sz val="10"/>
      <color theme="1"/>
      <name val="Calibri"/>
      <family val="2"/>
      <scheme val="minor"/>
    </font>
    <font>
      <sz val="11"/>
      <color theme="8" tint="-0.249977111117893"/>
      <name val="Calibri"/>
      <family val="2"/>
      <scheme val="minor"/>
    </font>
    <font>
      <b/>
      <sz val="11"/>
      <color theme="8" tint="-0.249977111117893"/>
      <name val="Calibri"/>
      <family val="2"/>
      <scheme val="minor"/>
    </font>
    <font>
      <sz val="8"/>
      <name val="Calibri"/>
      <family val="2"/>
      <scheme val="minor"/>
    </font>
    <font>
      <sz val="11"/>
      <name val="Calibri"/>
      <family val="2"/>
      <scheme val="minor"/>
    </font>
    <font>
      <sz val="11"/>
      <color rgb="FF000000"/>
      <name val="Calibri"/>
      <family val="2"/>
      <scheme val="minor"/>
    </font>
    <font>
      <b/>
      <sz val="11"/>
      <name val="Calibri"/>
      <family val="2"/>
      <scheme val="minor"/>
    </font>
    <font>
      <i/>
      <sz val="11"/>
      <color rgb="FF000000"/>
      <name val="Arial"/>
      <family val="2"/>
    </font>
  </fonts>
  <fills count="17">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bgColor indexed="64"/>
      </patternFill>
    </fill>
    <fill>
      <patternFill patternType="solid">
        <fgColor theme="8" tint="0.59999389629810485"/>
        <bgColor indexed="64"/>
      </patternFill>
    </fill>
    <fill>
      <patternFill patternType="solid">
        <fgColor rgb="FFFF9933"/>
        <bgColor indexed="64"/>
      </patternFill>
    </fill>
    <fill>
      <patternFill patternType="solid">
        <fgColor theme="0"/>
        <bgColor indexed="64"/>
      </patternFill>
    </fill>
    <fill>
      <patternFill patternType="solid">
        <fgColor theme="4" tint="0.79998168889431442"/>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rgb="FF00B0F0"/>
      </top>
      <bottom style="thin">
        <color indexed="64"/>
      </bottom>
      <diagonal/>
    </border>
    <border>
      <left style="thin">
        <color indexed="64"/>
      </left>
      <right style="thin">
        <color indexed="64"/>
      </right>
      <top style="thin">
        <color rgb="FF00B0F0"/>
      </top>
      <bottom/>
      <diagonal/>
    </border>
    <border>
      <left style="thin">
        <color indexed="64"/>
      </left>
      <right style="thin">
        <color indexed="64"/>
      </right>
      <top style="thin">
        <color indexed="64"/>
      </top>
      <bottom style="thin">
        <color rgb="FF00B0F0"/>
      </bottom>
      <diagonal/>
    </border>
    <border>
      <left style="thin">
        <color indexed="64"/>
      </left>
      <right style="thin">
        <color indexed="64"/>
      </right>
      <top/>
      <bottom style="thin">
        <color rgb="FF00B0F0"/>
      </bottom>
      <diagonal/>
    </border>
    <border>
      <left style="thin">
        <color indexed="64"/>
      </left>
      <right style="thin">
        <color rgb="FF00B0F0"/>
      </right>
      <top/>
      <bottom/>
      <diagonal/>
    </border>
    <border>
      <left style="thin">
        <color indexed="64"/>
      </left>
      <right/>
      <top/>
      <bottom style="thin">
        <color indexed="64"/>
      </bottom>
      <diagonal/>
    </border>
    <border>
      <left/>
      <right/>
      <top/>
      <bottom style="thin">
        <color rgb="FF00B0F0"/>
      </bottom>
      <diagonal/>
    </border>
    <border>
      <left/>
      <right/>
      <top/>
      <bottom style="thin">
        <color indexed="64"/>
      </bottom>
      <diagonal/>
    </border>
    <border>
      <left/>
      <right style="thin">
        <color indexed="64"/>
      </right>
      <top/>
      <bottom/>
      <diagonal/>
    </border>
    <border>
      <left style="thin">
        <color indexed="64"/>
      </left>
      <right/>
      <top style="thin">
        <color indexed="64"/>
      </top>
      <bottom/>
      <diagonal/>
    </border>
    <border>
      <left style="thin">
        <color rgb="FF00B0F0"/>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rgb="FF00B0F0"/>
      </right>
      <top style="medium">
        <color indexed="64"/>
      </top>
      <bottom/>
      <diagonal/>
    </border>
    <border>
      <left style="thin">
        <color rgb="FF00B0F0"/>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rgb="FF00B0F0"/>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rgb="FF00B0F0"/>
      </top>
      <bottom style="medium">
        <color indexed="64"/>
      </bottom>
      <diagonal/>
    </border>
  </borders>
  <cellStyleXfs count="3">
    <xf numFmtId="0" fontId="0" fillId="0" borderId="0"/>
    <xf numFmtId="9" fontId="1" fillId="0" borderId="0" applyFont="0" applyFill="0" applyBorder="0" applyAlignment="0" applyProtection="0"/>
    <xf numFmtId="0" fontId="6" fillId="0" borderId="0" applyNumberFormat="0" applyFill="0" applyBorder="0" applyAlignment="0" applyProtection="0"/>
  </cellStyleXfs>
  <cellXfs count="442">
    <xf numFmtId="0" fontId="0" fillId="0" borderId="0" xfId="0"/>
    <xf numFmtId="0" fontId="0" fillId="0" borderId="1" xfId="0" applyBorder="1"/>
    <xf numFmtId="0" fontId="0" fillId="4" borderId="0" xfId="0" applyFill="1"/>
    <xf numFmtId="0" fontId="0" fillId="5" borderId="0" xfId="0" applyFill="1"/>
    <xf numFmtId="0" fontId="0" fillId="6" borderId="1" xfId="0"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wrapText="1"/>
    </xf>
    <xf numFmtId="0" fontId="0" fillId="0" borderId="1" xfId="0" applyBorder="1" applyAlignment="1">
      <alignment vertical="top" wrapText="1"/>
    </xf>
    <xf numFmtId="0" fontId="0" fillId="10" borderId="1" xfId="0" applyFill="1" applyBorder="1" applyAlignment="1">
      <alignment horizontal="center" vertical="center"/>
    </xf>
    <xf numFmtId="0" fontId="3" fillId="0" borderId="0" xfId="0" applyFont="1"/>
    <xf numFmtId="0" fontId="0" fillId="0" borderId="1" xfId="0" applyBorder="1" applyAlignment="1"/>
    <xf numFmtId="0" fontId="0" fillId="12" borderId="0" xfId="0" applyFill="1"/>
    <xf numFmtId="0" fontId="0" fillId="10" borderId="1" xfId="0" applyFill="1" applyBorder="1" applyAlignment="1">
      <alignment horizontal="center" vertical="center" wrapText="1"/>
    </xf>
    <xf numFmtId="0" fontId="0" fillId="0" borderId="1" xfId="0" applyBorder="1" applyAlignment="1">
      <alignment horizontal="center" vertical="center"/>
    </xf>
    <xf numFmtId="0" fontId="0" fillId="0" borderId="1" xfId="0" applyBorder="1"/>
    <xf numFmtId="0" fontId="0" fillId="0" borderId="1" xfId="0" applyBorder="1" applyAlignment="1">
      <alignment horizontal="center" vertical="center"/>
    </xf>
    <xf numFmtId="0" fontId="0" fillId="5"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wrapText="1"/>
    </xf>
    <xf numFmtId="0" fontId="0" fillId="0" borderId="0" xfId="0" applyAlignment="1"/>
    <xf numFmtId="0" fontId="0" fillId="0" borderId="1" xfId="0" applyBorder="1" applyAlignment="1">
      <alignment horizontal="center" vertical="center"/>
    </xf>
    <xf numFmtId="0" fontId="0" fillId="0" borderId="1" xfId="0" applyBorder="1"/>
    <xf numFmtId="0" fontId="0" fillId="0" borderId="1" xfId="0" applyBorder="1" applyAlignment="1">
      <alignment horizontal="center"/>
    </xf>
    <xf numFmtId="0" fontId="0" fillId="0" borderId="1" xfId="0" applyBorder="1" applyAlignment="1">
      <alignment horizontal="center" vertical="center"/>
    </xf>
    <xf numFmtId="0" fontId="0" fillId="9" borderId="1" xfId="0" applyFill="1" applyBorder="1" applyAlignment="1">
      <alignment horizontal="center" vertical="center" wrapText="1"/>
    </xf>
    <xf numFmtId="0" fontId="0" fillId="10" borderId="1" xfId="0" applyFill="1" applyBorder="1" applyAlignment="1">
      <alignment horizontal="center" vertical="center" wrapText="1"/>
    </xf>
    <xf numFmtId="0" fontId="0" fillId="0" borderId="1" xfId="0" applyBorder="1"/>
    <xf numFmtId="0" fontId="0" fillId="6" borderId="1" xfId="0" applyFill="1" applyBorder="1" applyAlignment="1">
      <alignment horizontal="center" vertical="center" wrapText="1"/>
    </xf>
    <xf numFmtId="0" fontId="0" fillId="0" borderId="1" xfId="0" applyBorder="1" applyAlignment="1">
      <alignment vertical="center" wrapText="1"/>
    </xf>
    <xf numFmtId="0" fontId="0" fillId="16" borderId="1" xfId="0" applyFill="1" applyBorder="1" applyAlignment="1">
      <alignment horizontal="center" vertical="center" wrapText="1"/>
    </xf>
    <xf numFmtId="0" fontId="0" fillId="7" borderId="1" xfId="0" applyFill="1" applyBorder="1" applyAlignment="1">
      <alignment horizontal="center" vertical="center" wrapText="1"/>
    </xf>
    <xf numFmtId="0" fontId="21" fillId="15" borderId="1" xfId="0" applyFont="1" applyFill="1" applyBorder="1" applyAlignment="1">
      <alignment vertical="center"/>
    </xf>
    <xf numFmtId="0" fontId="21" fillId="15" borderId="1" xfId="0" applyFont="1" applyFill="1" applyBorder="1" applyAlignment="1">
      <alignment vertical="center" wrapText="1"/>
    </xf>
    <xf numFmtId="0" fontId="21" fillId="15" borderId="1" xfId="0" applyFont="1" applyFill="1" applyBorder="1" applyAlignment="1">
      <alignment horizontal="center" vertical="center" wrapText="1"/>
    </xf>
    <xf numFmtId="0" fontId="21" fillId="0" borderId="5" xfId="0" applyFont="1" applyBorder="1" applyAlignment="1">
      <alignment horizontal="center" vertical="center"/>
    </xf>
    <xf numFmtId="0" fontId="0" fillId="0" borderId="1" xfId="0" applyFont="1" applyBorder="1" applyAlignment="1">
      <alignment horizontal="center" vertical="center"/>
    </xf>
    <xf numFmtId="0" fontId="0" fillId="0" borderId="0" xfId="0" applyFont="1" applyAlignment="1">
      <alignment vertical="center"/>
    </xf>
    <xf numFmtId="0" fontId="0" fillId="0" borderId="1" xfId="0" applyFont="1" applyBorder="1" applyAlignment="1">
      <alignment vertical="center"/>
    </xf>
    <xf numFmtId="0" fontId="0" fillId="0" borderId="4" xfId="0" applyFont="1" applyBorder="1" applyAlignment="1">
      <alignment vertical="center"/>
    </xf>
    <xf numFmtId="0" fontId="0" fillId="2" borderId="0" xfId="0" applyFont="1" applyFill="1" applyAlignment="1">
      <alignment vertical="center"/>
    </xf>
    <xf numFmtId="0" fontId="0" fillId="3" borderId="0" xfId="0" applyFont="1" applyFill="1" applyAlignment="1">
      <alignment vertical="center"/>
    </xf>
    <xf numFmtId="0" fontId="0" fillId="4" borderId="0" xfId="0" applyFont="1" applyFill="1" applyAlignment="1">
      <alignment vertical="center"/>
    </xf>
    <xf numFmtId="0" fontId="0" fillId="0" borderId="15" xfId="0" applyFont="1" applyBorder="1" applyAlignment="1">
      <alignment vertical="center"/>
    </xf>
    <xf numFmtId="17" fontId="0" fillId="0" borderId="5" xfId="0" applyNumberFormat="1" applyFont="1" applyBorder="1" applyAlignment="1">
      <alignment vertical="center"/>
    </xf>
    <xf numFmtId="0" fontId="0" fillId="0" borderId="5" xfId="0" applyFont="1" applyBorder="1" applyAlignment="1">
      <alignment vertical="center" wrapText="1"/>
    </xf>
    <xf numFmtId="0" fontId="0" fillId="0" borderId="9" xfId="0" applyFont="1" applyBorder="1" applyAlignment="1">
      <alignment vertical="center"/>
    </xf>
    <xf numFmtId="0" fontId="0" fillId="0" borderId="1" xfId="0" applyFont="1" applyBorder="1" applyAlignment="1">
      <alignment vertical="center" wrapText="1"/>
    </xf>
    <xf numFmtId="0" fontId="0" fillId="0" borderId="5" xfId="0" applyFont="1" applyBorder="1" applyAlignment="1">
      <alignment vertical="center"/>
    </xf>
    <xf numFmtId="0" fontId="0" fillId="0" borderId="0" xfId="0" applyFont="1" applyFill="1" applyBorder="1" applyAlignment="1">
      <alignment vertical="center"/>
    </xf>
    <xf numFmtId="0" fontId="0" fillId="0" borderId="5" xfId="0" applyFont="1" applyBorder="1" applyAlignment="1">
      <alignment horizontal="justify" vertical="center" wrapText="1"/>
    </xf>
    <xf numFmtId="0" fontId="0" fillId="0" borderId="1" xfId="0" applyFont="1" applyBorder="1" applyAlignment="1">
      <alignment horizontal="center" vertical="center" wrapText="1"/>
    </xf>
    <xf numFmtId="0" fontId="0" fillId="0" borderId="1" xfId="0" applyFont="1" applyFill="1" applyBorder="1" applyAlignment="1">
      <alignment vertical="center" wrapText="1"/>
    </xf>
    <xf numFmtId="0" fontId="0" fillId="0" borderId="5" xfId="0" applyFont="1" applyBorder="1" applyAlignment="1">
      <alignment horizontal="left" vertical="center"/>
    </xf>
    <xf numFmtId="0" fontId="0" fillId="0" borderId="0" xfId="0" applyFont="1" applyBorder="1" applyAlignment="1">
      <alignment vertical="center"/>
    </xf>
    <xf numFmtId="0" fontId="0" fillId="0" borderId="8" xfId="0" applyFont="1" applyBorder="1" applyAlignment="1">
      <alignment vertical="center"/>
    </xf>
    <xf numFmtId="0" fontId="0" fillId="0" borderId="5" xfId="0" applyFont="1" applyBorder="1" applyAlignment="1">
      <alignment horizontal="center" vertical="center" wrapText="1"/>
    </xf>
    <xf numFmtId="0" fontId="0" fillId="0" borderId="5" xfId="0" applyFont="1" applyBorder="1" applyAlignment="1">
      <alignment horizontal="center" vertical="center"/>
    </xf>
    <xf numFmtId="0" fontId="0" fillId="0" borderId="0" xfId="0" applyFont="1"/>
    <xf numFmtId="0" fontId="0" fillId="0" borderId="1" xfId="0" applyFont="1" applyBorder="1"/>
    <xf numFmtId="0" fontId="0" fillId="0" borderId="4" xfId="0" applyFont="1" applyBorder="1"/>
    <xf numFmtId="0" fontId="0" fillId="0" borderId="8" xfId="0" applyFont="1" applyBorder="1"/>
    <xf numFmtId="0" fontId="0" fillId="15" borderId="1" xfId="0" applyFont="1" applyFill="1" applyBorder="1" applyAlignment="1">
      <alignment horizontal="center" vertical="center" wrapText="1"/>
    </xf>
    <xf numFmtId="0" fontId="0" fillId="15" borderId="5" xfId="0" applyFont="1" applyFill="1" applyBorder="1" applyAlignment="1">
      <alignment horizontal="center" vertical="center" wrapText="1"/>
    </xf>
    <xf numFmtId="0" fontId="0" fillId="0" borderId="1" xfId="0" applyFont="1" applyBorder="1" applyAlignment="1">
      <alignment vertical="top" wrapText="1"/>
    </xf>
    <xf numFmtId="0" fontId="0" fillId="15" borderId="5" xfId="0" applyFont="1" applyFill="1" applyBorder="1" applyAlignment="1">
      <alignment horizontal="center" vertical="center"/>
    </xf>
    <xf numFmtId="0" fontId="0" fillId="0" borderId="1" xfId="0" applyFont="1" applyBorder="1" applyAlignment="1">
      <alignment wrapText="1"/>
    </xf>
    <xf numFmtId="0" fontId="0" fillId="0" borderId="4" xfId="0" applyFont="1" applyBorder="1" applyAlignment="1">
      <alignment horizontal="center" vertical="center" wrapText="1"/>
    </xf>
    <xf numFmtId="0" fontId="0" fillId="0" borderId="4" xfId="0" applyFont="1" applyBorder="1" applyAlignment="1">
      <alignment vertical="center" wrapText="1"/>
    </xf>
    <xf numFmtId="0" fontId="0" fillId="0" borderId="9" xfId="0" applyFont="1" applyBorder="1" applyAlignment="1">
      <alignment vertical="center" wrapText="1"/>
    </xf>
    <xf numFmtId="0" fontId="0" fillId="0" borderId="5" xfId="0" applyFont="1" applyBorder="1" applyAlignment="1">
      <alignment horizontal="left" vertical="center" wrapText="1"/>
    </xf>
    <xf numFmtId="0" fontId="0" fillId="15" borderId="1" xfId="0" applyFont="1" applyFill="1" applyBorder="1" applyAlignment="1">
      <alignment vertical="center" wrapText="1"/>
    </xf>
    <xf numFmtId="0" fontId="0" fillId="0" borderId="1" xfId="0" applyFont="1" applyBorder="1" applyAlignment="1">
      <alignment horizontal="center" vertical="center" wrapText="1"/>
    </xf>
    <xf numFmtId="0" fontId="0" fillId="15" borderId="20" xfId="0" applyFont="1" applyFill="1" applyBorder="1" applyAlignment="1">
      <alignment horizontal="center" vertical="center" wrapText="1"/>
    </xf>
    <xf numFmtId="14" fontId="21" fillId="15" borderId="5" xfId="0" applyNumberFormat="1" applyFont="1" applyFill="1" applyBorder="1" applyAlignment="1">
      <alignment horizontal="left" vertical="center" wrapText="1"/>
    </xf>
    <xf numFmtId="0" fontId="0" fillId="15" borderId="6" xfId="0" applyFont="1" applyFill="1" applyBorder="1" applyAlignment="1">
      <alignment vertical="center" wrapText="1"/>
    </xf>
    <xf numFmtId="0" fontId="21" fillId="0" borderId="1" xfId="0" applyFont="1" applyBorder="1" applyAlignment="1" applyProtection="1">
      <alignment horizontal="justify" vertical="center" wrapText="1"/>
      <protection locked="0"/>
    </xf>
    <xf numFmtId="0" fontId="0" fillId="0" borderId="23"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23" xfId="0" applyFont="1" applyBorder="1" applyAlignment="1">
      <alignment horizontal="left" vertical="center" wrapText="1"/>
    </xf>
    <xf numFmtId="0" fontId="0" fillId="0" borderId="1" xfId="0" applyFont="1" applyFill="1" applyBorder="1" applyAlignment="1">
      <alignment vertical="center"/>
    </xf>
    <xf numFmtId="0" fontId="0" fillId="0" borderId="25" xfId="0" applyFont="1" applyBorder="1" applyAlignment="1">
      <alignment vertical="center" wrapText="1"/>
    </xf>
    <xf numFmtId="0" fontId="0" fillId="0" borderId="5" xfId="0" applyFont="1" applyBorder="1" applyAlignment="1">
      <alignment horizontal="justify" vertical="center" wrapText="1"/>
    </xf>
    <xf numFmtId="0" fontId="0" fillId="0" borderId="5" xfId="0" applyFont="1" applyBorder="1" applyAlignment="1">
      <alignment horizontal="justify" vertical="center"/>
    </xf>
    <xf numFmtId="0" fontId="0" fillId="0" borderId="9" xfId="0" applyFont="1" applyBorder="1" applyAlignment="1">
      <alignment horizontal="center" vertical="center"/>
    </xf>
    <xf numFmtId="0" fontId="0" fillId="0" borderId="1" xfId="0" applyFont="1" applyBorder="1" applyAlignment="1">
      <alignment horizontal="justify" vertical="center" wrapText="1"/>
    </xf>
    <xf numFmtId="0" fontId="0" fillId="0" borderId="4" xfId="0" applyFont="1" applyBorder="1" applyAlignment="1">
      <alignment horizontal="justify" vertical="center" wrapText="1"/>
    </xf>
    <xf numFmtId="0" fontId="0" fillId="0" borderId="1" xfId="0" applyFont="1" applyBorder="1" applyAlignment="1">
      <alignment horizontal="justify" vertical="center"/>
    </xf>
    <xf numFmtId="0" fontId="21" fillId="0" borderId="9" xfId="0" applyFont="1" applyFill="1" applyBorder="1" applyAlignment="1">
      <alignment horizontal="center" vertical="center"/>
    </xf>
    <xf numFmtId="0" fontId="21" fillId="0" borderId="1" xfId="0" applyFont="1" applyBorder="1" applyAlignment="1">
      <alignment vertical="center" wrapText="1"/>
    </xf>
    <xf numFmtId="0" fontId="0" fillId="0" borderId="1" xfId="0" applyFont="1" applyFill="1" applyBorder="1" applyAlignment="1">
      <alignment horizontal="center" vertical="center"/>
    </xf>
    <xf numFmtId="0" fontId="21" fillId="0" borderId="1" xfId="0" applyFont="1" applyBorder="1" applyAlignment="1">
      <alignment horizontal="center" vertical="center" wrapText="1"/>
    </xf>
    <xf numFmtId="0" fontId="21" fillId="0" borderId="1" xfId="0" applyFont="1" applyFill="1" applyBorder="1" applyAlignment="1">
      <alignment horizontal="left" vertical="center" wrapText="1"/>
    </xf>
    <xf numFmtId="0" fontId="0" fillId="0" borderId="5" xfId="0" applyFont="1" applyFill="1" applyBorder="1" applyAlignment="1">
      <alignment horizontal="center" vertical="center" wrapText="1"/>
    </xf>
    <xf numFmtId="0" fontId="0" fillId="0" borderId="0" xfId="0" applyFont="1" applyAlignment="1">
      <alignment vertical="center" wrapText="1"/>
    </xf>
    <xf numFmtId="0" fontId="0" fillId="0" borderId="4" xfId="0" applyFont="1" applyBorder="1" applyAlignment="1">
      <alignment horizontal="justify" vertical="center" wrapText="1"/>
    </xf>
    <xf numFmtId="0" fontId="0" fillId="0" borderId="23" xfId="0" applyFont="1" applyBorder="1" applyAlignment="1">
      <alignment horizontal="justify" vertical="center" wrapText="1"/>
    </xf>
    <xf numFmtId="0" fontId="0" fillId="0" borderId="25" xfId="0" applyFont="1" applyBorder="1" applyAlignment="1">
      <alignment horizontal="justify" vertical="center" wrapText="1"/>
    </xf>
    <xf numFmtId="0" fontId="0" fillId="0" borderId="5" xfId="0" applyFont="1" applyFill="1" applyBorder="1" applyAlignment="1">
      <alignment horizontal="justify" vertical="center" wrapText="1"/>
    </xf>
    <xf numFmtId="0" fontId="0" fillId="0" borderId="1" xfId="0" applyFont="1" applyFill="1" applyBorder="1" applyAlignment="1">
      <alignment horizontal="justify" vertical="center" wrapText="1"/>
    </xf>
    <xf numFmtId="0" fontId="0" fillId="0" borderId="0" xfId="0" applyFont="1" applyAlignment="1">
      <alignment horizontal="justify" vertical="center"/>
    </xf>
    <xf numFmtId="0" fontId="0" fillId="15" borderId="1" xfId="0" applyFont="1" applyFill="1" applyBorder="1" applyAlignment="1">
      <alignment horizontal="justify" vertical="center" wrapText="1"/>
    </xf>
    <xf numFmtId="0" fontId="21" fillId="15" borderId="1" xfId="0" applyFont="1" applyFill="1" applyBorder="1" applyAlignment="1">
      <alignment horizontal="justify" vertical="center" wrapText="1"/>
    </xf>
    <xf numFmtId="0" fontId="0" fillId="0" borderId="3" xfId="0" applyFont="1" applyBorder="1" applyAlignment="1">
      <alignment horizontal="justify" vertical="center"/>
    </xf>
    <xf numFmtId="0" fontId="0" fillId="15" borderId="1" xfId="0" applyFont="1" applyFill="1" applyBorder="1" applyAlignment="1">
      <alignment horizontal="justify" vertical="center" wrapText="1"/>
    </xf>
    <xf numFmtId="0" fontId="0" fillId="6" borderId="4" xfId="0" applyFont="1" applyFill="1" applyBorder="1" applyAlignment="1">
      <alignment horizontal="center" vertical="center"/>
    </xf>
    <xf numFmtId="0" fontId="0" fillId="7" borderId="4" xfId="0" applyFont="1" applyFill="1" applyBorder="1" applyAlignment="1">
      <alignment horizontal="center" vertical="center"/>
    </xf>
    <xf numFmtId="0" fontId="0" fillId="8" borderId="4" xfId="0" applyFont="1" applyFill="1" applyBorder="1" applyAlignment="1">
      <alignment horizontal="center" vertical="center"/>
    </xf>
    <xf numFmtId="0" fontId="6" fillId="8" borderId="4" xfId="2" applyFont="1" applyFill="1" applyBorder="1" applyAlignment="1">
      <alignment horizontal="center" vertical="center"/>
    </xf>
    <xf numFmtId="0" fontId="0" fillId="8" borderId="4" xfId="0" applyFont="1" applyFill="1" applyBorder="1" applyAlignment="1">
      <alignment horizontal="justify" vertical="center"/>
    </xf>
    <xf numFmtId="0" fontId="0" fillId="13" borderId="4" xfId="0" applyFont="1" applyFill="1" applyBorder="1" applyAlignment="1">
      <alignment horizontal="center" vertical="center"/>
    </xf>
    <xf numFmtId="0" fontId="0" fillId="9" borderId="4" xfId="0" applyFont="1" applyFill="1" applyBorder="1" applyAlignment="1">
      <alignment horizontal="center" vertical="center"/>
    </xf>
    <xf numFmtId="0" fontId="0" fillId="0" borderId="24"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3" xfId="0" applyFont="1" applyFill="1" applyBorder="1" applyAlignment="1">
      <alignment vertical="center" wrapText="1"/>
    </xf>
    <xf numFmtId="0" fontId="0" fillId="0" borderId="23" xfId="0" applyFont="1" applyBorder="1" applyAlignment="1">
      <alignment vertical="center" wrapText="1"/>
    </xf>
    <xf numFmtId="0" fontId="0" fillId="0" borderId="33" xfId="0" applyFont="1" applyBorder="1" applyAlignment="1">
      <alignment horizontal="justify" vertical="center"/>
    </xf>
    <xf numFmtId="0" fontId="0" fillId="0" borderId="25" xfId="0" applyFont="1" applyBorder="1" applyAlignment="1">
      <alignment horizontal="center" vertical="center" wrapText="1"/>
    </xf>
    <xf numFmtId="0" fontId="0" fillId="0" borderId="35" xfId="0" applyFont="1" applyBorder="1" applyAlignment="1">
      <alignment horizontal="center" vertical="center" wrapText="1"/>
    </xf>
    <xf numFmtId="0" fontId="0" fillId="0" borderId="25" xfId="0" applyFont="1" applyBorder="1" applyAlignment="1">
      <alignment vertical="center"/>
    </xf>
    <xf numFmtId="0" fontId="0" fillId="0" borderId="35" xfId="0" applyFont="1" applyBorder="1" applyAlignment="1">
      <alignment horizontal="justify" vertical="center" wrapText="1"/>
    </xf>
    <xf numFmtId="0" fontId="0" fillId="0" borderId="35" xfId="0" applyFont="1" applyBorder="1" applyAlignment="1">
      <alignment horizontal="center" vertical="center"/>
    </xf>
    <xf numFmtId="0" fontId="0" fillId="0" borderId="25" xfId="0" applyFont="1" applyBorder="1" applyAlignment="1">
      <alignment horizontal="justify" vertical="center"/>
    </xf>
    <xf numFmtId="0" fontId="0" fillId="0" borderId="40" xfId="0" applyFont="1" applyBorder="1" applyAlignment="1">
      <alignment horizontal="justify" vertical="center"/>
    </xf>
    <xf numFmtId="0" fontId="0" fillId="0" borderId="23" xfId="0" applyFont="1" applyBorder="1" applyAlignment="1">
      <alignment vertical="center"/>
    </xf>
    <xf numFmtId="0" fontId="0" fillId="0" borderId="35" xfId="0" applyFont="1" applyBorder="1" applyAlignment="1">
      <alignment horizontal="justify" vertical="center"/>
    </xf>
    <xf numFmtId="0" fontId="0" fillId="0" borderId="3" xfId="0" applyFont="1" applyBorder="1" applyAlignment="1">
      <alignment horizontal="justify" vertical="center" wrapText="1"/>
    </xf>
    <xf numFmtId="17" fontId="0" fillId="0" borderId="23" xfId="0" applyNumberFormat="1" applyFont="1" applyBorder="1" applyAlignment="1">
      <alignment vertical="center"/>
    </xf>
    <xf numFmtId="0" fontId="0" fillId="0" borderId="24" xfId="0" applyFont="1" applyBorder="1" applyAlignment="1">
      <alignment horizontal="justify" vertical="center" wrapText="1"/>
    </xf>
    <xf numFmtId="0" fontId="0" fillId="0" borderId="31" xfId="0" applyFont="1" applyBorder="1" applyAlignment="1">
      <alignment horizontal="justify" vertical="center"/>
    </xf>
    <xf numFmtId="0" fontId="0" fillId="0" borderId="33" xfId="0" applyFont="1" applyBorder="1" applyAlignment="1">
      <alignment horizontal="justify" vertical="center" wrapText="1"/>
    </xf>
    <xf numFmtId="0" fontId="0" fillId="0" borderId="42" xfId="0" applyFont="1" applyBorder="1" applyAlignment="1">
      <alignment horizontal="justify" vertical="center"/>
    </xf>
    <xf numFmtId="0" fontId="0" fillId="0" borderId="44" xfId="0" applyFont="1" applyBorder="1" applyAlignment="1">
      <alignment horizontal="justify" vertical="center" wrapText="1"/>
    </xf>
    <xf numFmtId="0" fontId="0" fillId="0" borderId="23" xfId="0" applyFont="1" applyBorder="1" applyAlignment="1">
      <alignment horizontal="left" vertical="center"/>
    </xf>
    <xf numFmtId="0" fontId="0" fillId="0" borderId="43" xfId="0" applyFont="1" applyBorder="1" applyAlignment="1">
      <alignment horizontal="justify" vertical="center" wrapText="1"/>
    </xf>
    <xf numFmtId="0" fontId="0" fillId="0" borderId="23" xfId="0" applyFont="1" applyBorder="1" applyAlignment="1">
      <alignment horizontal="center" vertical="center"/>
    </xf>
    <xf numFmtId="0" fontId="0" fillId="0" borderId="23" xfId="0" applyFont="1" applyBorder="1" applyAlignment="1">
      <alignment horizontal="justify" vertical="center"/>
    </xf>
    <xf numFmtId="0" fontId="0" fillId="15" borderId="23" xfId="0" applyFont="1" applyFill="1" applyBorder="1" applyAlignment="1">
      <alignment vertical="center" wrapText="1"/>
    </xf>
    <xf numFmtId="0" fontId="0" fillId="0" borderId="23" xfId="0" applyFont="1" applyBorder="1" applyAlignment="1">
      <alignment horizontal="justify" vertical="center" wrapText="1"/>
    </xf>
    <xf numFmtId="0" fontId="22" fillId="0" borderId="45" xfId="0" applyFont="1" applyBorder="1" applyAlignment="1">
      <alignment horizontal="justify" vertical="center" wrapText="1"/>
    </xf>
    <xf numFmtId="0" fontId="22" fillId="0" borderId="45" xfId="0" applyFont="1" applyBorder="1" applyAlignment="1">
      <alignment horizontal="justify" vertical="center"/>
    </xf>
    <xf numFmtId="0" fontId="0" fillId="0" borderId="45" xfId="0" applyFont="1" applyBorder="1" applyAlignment="1">
      <alignment horizontal="center" vertical="center" wrapText="1"/>
    </xf>
    <xf numFmtId="0" fontId="22" fillId="0" borderId="0" xfId="0" applyFont="1" applyBorder="1" applyAlignment="1">
      <alignment horizontal="justify" vertical="center"/>
    </xf>
    <xf numFmtId="0" fontId="0" fillId="0" borderId="0" xfId="0" applyFont="1" applyBorder="1" applyAlignment="1">
      <alignment horizontal="center" vertical="center" wrapText="1"/>
    </xf>
    <xf numFmtId="0" fontId="0" fillId="0" borderId="25" xfId="0" applyFont="1" applyBorder="1" applyAlignment="1">
      <alignment horizontal="justify" vertical="center" wrapText="1"/>
    </xf>
    <xf numFmtId="0" fontId="0" fillId="15" borderId="30" xfId="0" applyFont="1" applyFill="1" applyBorder="1" applyAlignment="1">
      <alignment vertical="center" wrapText="1"/>
    </xf>
    <xf numFmtId="0" fontId="0" fillId="15" borderId="23" xfId="0" applyFont="1" applyFill="1" applyBorder="1" applyAlignment="1">
      <alignment horizontal="center" vertical="center"/>
    </xf>
    <xf numFmtId="14" fontId="0" fillId="15" borderId="23" xfId="0" applyNumberFormat="1" applyFont="1" applyFill="1" applyBorder="1" applyAlignment="1">
      <alignment horizontal="left" vertical="center"/>
    </xf>
    <xf numFmtId="0" fontId="0" fillId="15" borderId="23" xfId="0" applyFont="1" applyFill="1" applyBorder="1" applyAlignment="1">
      <alignment horizontal="center" vertical="center" wrapText="1"/>
    </xf>
    <xf numFmtId="0" fontId="0" fillId="15" borderId="23" xfId="0" applyFont="1" applyFill="1" applyBorder="1" applyAlignment="1">
      <alignment horizontal="justify" vertical="center" wrapText="1"/>
    </xf>
    <xf numFmtId="0" fontId="0" fillId="15" borderId="47" xfId="0" applyFont="1" applyFill="1" applyBorder="1" applyAlignment="1">
      <alignment horizontal="center" vertical="center" wrapText="1"/>
    </xf>
    <xf numFmtId="0" fontId="0" fillId="0" borderId="43" xfId="0" applyFont="1" applyBorder="1" applyAlignment="1">
      <alignment horizontal="justify" vertical="center"/>
    </xf>
    <xf numFmtId="0" fontId="0" fillId="0" borderId="44" xfId="0" applyFont="1" applyBorder="1" applyAlignment="1">
      <alignment horizontal="justify" vertical="center"/>
    </xf>
    <xf numFmtId="0" fontId="0" fillId="0" borderId="48" xfId="0" applyFont="1" applyBorder="1" applyAlignment="1">
      <alignment horizontal="justify" vertical="center"/>
    </xf>
    <xf numFmtId="0" fontId="21" fillId="15" borderId="23" xfId="0" applyFont="1" applyFill="1" applyBorder="1" applyAlignment="1">
      <alignment horizontal="justify" vertical="center" wrapText="1"/>
    </xf>
    <xf numFmtId="0" fontId="0" fillId="15" borderId="46" xfId="0" applyFont="1" applyFill="1" applyBorder="1" applyAlignment="1">
      <alignment vertical="center" wrapText="1"/>
    </xf>
    <xf numFmtId="0" fontId="21" fillId="0" borderId="4" xfId="0" applyFont="1" applyBorder="1" applyAlignment="1" applyProtection="1">
      <alignment horizontal="justify" vertical="center" wrapText="1"/>
      <protection locked="0"/>
    </xf>
    <xf numFmtId="0" fontId="0" fillId="0" borderId="23" xfId="0" applyFont="1" applyFill="1" applyBorder="1" applyAlignment="1">
      <alignment horizontal="justify" vertical="center" wrapText="1"/>
    </xf>
    <xf numFmtId="0" fontId="0" fillId="0" borderId="23" xfId="0" applyFont="1" applyFill="1" applyBorder="1" applyAlignment="1">
      <alignment vertical="center"/>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4" xfId="0" applyFont="1" applyBorder="1" applyAlignment="1">
      <alignment horizontal="center" vertical="center" wrapText="1"/>
    </xf>
    <xf numFmtId="0" fontId="0" fillId="0" borderId="3" xfId="0" applyFont="1" applyBorder="1" applyAlignment="1">
      <alignment horizontal="center" vertical="center" wrapText="1"/>
    </xf>
    <xf numFmtId="0" fontId="0" fillId="0" borderId="5" xfId="0" applyFont="1" applyBorder="1" applyAlignment="1">
      <alignment horizontal="center" vertical="center" wrapText="1"/>
    </xf>
    <xf numFmtId="0" fontId="0" fillId="0" borderId="4" xfId="0" applyFont="1" applyBorder="1" applyAlignment="1">
      <alignment horizontal="center" vertical="center"/>
    </xf>
    <xf numFmtId="0" fontId="0" fillId="0" borderId="24" xfId="0" applyFont="1" applyBorder="1" applyAlignment="1">
      <alignment horizontal="center" vertical="center" wrapText="1"/>
    </xf>
    <xf numFmtId="0" fontId="0" fillId="0" borderId="5" xfId="0" applyFont="1" applyBorder="1" applyAlignment="1">
      <alignment horizontal="justify" vertical="center" wrapText="1"/>
    </xf>
    <xf numFmtId="0" fontId="0" fillId="15" borderId="1" xfId="0" applyFont="1" applyFill="1" applyBorder="1" applyAlignment="1">
      <alignment horizontal="center" vertical="center" wrapText="1"/>
    </xf>
    <xf numFmtId="0" fontId="0" fillId="0" borderId="23" xfId="0" applyFont="1" applyBorder="1" applyAlignment="1">
      <alignment horizontal="justify" vertical="center" wrapText="1"/>
    </xf>
    <xf numFmtId="0" fontId="0" fillId="9" borderId="4" xfId="0" applyFont="1" applyFill="1" applyBorder="1" applyAlignment="1">
      <alignment horizontal="center" vertical="center" wrapText="1"/>
    </xf>
    <xf numFmtId="0" fontId="0" fillId="0" borderId="25" xfId="0" applyFont="1" applyBorder="1" applyAlignment="1">
      <alignment horizontal="center" vertical="center"/>
    </xf>
    <xf numFmtId="0" fontId="0" fillId="0" borderId="48" xfId="0" applyFont="1" applyBorder="1" applyAlignment="1">
      <alignment horizontal="justify" vertical="center" wrapText="1"/>
    </xf>
    <xf numFmtId="0" fontId="0" fillId="0" borderId="25" xfId="0" applyFont="1" applyBorder="1" applyAlignment="1">
      <alignment horizontal="center" vertical="center" wrapText="1"/>
    </xf>
    <xf numFmtId="0" fontId="0" fillId="0" borderId="25" xfId="0" applyFont="1" applyBorder="1" applyAlignment="1">
      <alignment horizontal="center" vertical="center"/>
    </xf>
    <xf numFmtId="0" fontId="0" fillId="0" borderId="52" xfId="0" applyFont="1" applyBorder="1" applyAlignment="1">
      <alignment horizontal="center" vertical="center"/>
    </xf>
    <xf numFmtId="0" fontId="0" fillId="0" borderId="25" xfId="0" applyFont="1" applyBorder="1"/>
    <xf numFmtId="0" fontId="0" fillId="15" borderId="23" xfId="0" applyFont="1" applyFill="1" applyBorder="1" applyAlignment="1">
      <alignment horizontal="center" vertical="center" wrapText="1"/>
    </xf>
    <xf numFmtId="0" fontId="0" fillId="0" borderId="25" xfId="0" applyFont="1" applyBorder="1" applyAlignment="1">
      <alignment wrapText="1"/>
    </xf>
    <xf numFmtId="0" fontId="0" fillId="0" borderId="23" xfId="0" applyFont="1" applyFill="1" applyBorder="1" applyAlignment="1">
      <alignment horizontal="center" vertical="center"/>
    </xf>
    <xf numFmtId="0" fontId="21" fillId="0" borderId="23" xfId="0" applyFont="1" applyFill="1" applyBorder="1" applyAlignment="1">
      <alignment horizontal="center" vertical="center"/>
    </xf>
    <xf numFmtId="0" fontId="21" fillId="0" borderId="23" xfId="0" applyFont="1" applyBorder="1" applyAlignment="1">
      <alignment horizontal="center" vertical="center" wrapText="1"/>
    </xf>
    <xf numFmtId="0" fontId="21" fillId="0" borderId="23" xfId="0" applyFont="1" applyBorder="1" applyAlignment="1">
      <alignment horizontal="center" vertical="center"/>
    </xf>
    <xf numFmtId="0" fontId="21" fillId="0" borderId="23" xfId="0" applyFont="1" applyBorder="1" applyAlignment="1">
      <alignment vertical="center" wrapText="1"/>
    </xf>
    <xf numFmtId="0" fontId="21" fillId="15" borderId="23" xfId="0" applyFont="1" applyFill="1" applyBorder="1" applyAlignment="1">
      <alignment horizontal="center" vertical="center" wrapText="1"/>
    </xf>
    <xf numFmtId="0" fontId="21" fillId="15" borderId="23" xfId="0" applyFont="1" applyFill="1" applyBorder="1" applyAlignment="1">
      <alignment horizontal="center" vertical="center"/>
    </xf>
    <xf numFmtId="0" fontId="21" fillId="15" borderId="23" xfId="0" applyFont="1" applyFill="1" applyBorder="1" applyAlignment="1">
      <alignment vertical="center" wrapText="1"/>
    </xf>
    <xf numFmtId="0" fontId="0" fillId="0" borderId="25" xfId="0" applyFont="1" applyFill="1" applyBorder="1" applyAlignment="1">
      <alignment horizontal="justify" vertical="center" wrapText="1"/>
    </xf>
    <xf numFmtId="0" fontId="21" fillId="0" borderId="35" xfId="0" applyFont="1" applyBorder="1" applyAlignment="1">
      <alignment horizontal="center" vertical="center"/>
    </xf>
    <xf numFmtId="0" fontId="0" fillId="15" borderId="25" xfId="0" applyFont="1" applyFill="1" applyBorder="1" applyAlignment="1">
      <alignment horizontal="justify" vertical="center" wrapText="1"/>
    </xf>
    <xf numFmtId="0" fontId="21" fillId="15" borderId="23" xfId="0" applyFont="1" applyFill="1" applyBorder="1" applyAlignment="1">
      <alignment vertical="center"/>
    </xf>
    <xf numFmtId="0" fontId="0" fillId="0" borderId="25" xfId="0" applyFont="1" applyBorder="1" applyAlignment="1">
      <alignment horizontal="center"/>
    </xf>
    <xf numFmtId="0" fontId="0" fillId="0" borderId="4" xfId="0" applyFont="1" applyBorder="1" applyAlignment="1">
      <alignment wrapText="1"/>
    </xf>
    <xf numFmtId="0" fontId="0" fillId="0" borderId="23"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25" xfId="0" applyFont="1" applyFill="1" applyBorder="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center" vertical="center"/>
    </xf>
    <xf numFmtId="17" fontId="0" fillId="0" borderId="23" xfId="0" applyNumberFormat="1" applyFont="1" applyBorder="1" applyAlignment="1">
      <alignment horizontal="center" vertical="center" wrapText="1"/>
    </xf>
    <xf numFmtId="17" fontId="0" fillId="0" borderId="9" xfId="0" applyNumberFormat="1" applyFont="1" applyBorder="1" applyAlignment="1">
      <alignment horizontal="center" vertical="center" wrapText="1"/>
    </xf>
    <xf numFmtId="14" fontId="0" fillId="15" borderId="23" xfId="0" applyNumberFormat="1" applyFont="1" applyFill="1" applyBorder="1" applyAlignment="1">
      <alignment horizontal="center" vertical="center" wrapText="1"/>
    </xf>
    <xf numFmtId="14" fontId="0" fillId="15" borderId="5" xfId="0" applyNumberFormat="1" applyFont="1" applyFill="1" applyBorder="1" applyAlignment="1">
      <alignment horizontal="center" vertical="center" wrapText="1"/>
    </xf>
    <xf numFmtId="14" fontId="0" fillId="0" borderId="23" xfId="0" applyNumberFormat="1" applyFont="1" applyFill="1" applyBorder="1" applyAlignment="1">
      <alignment vertical="center" wrapText="1"/>
    </xf>
    <xf numFmtId="16" fontId="0" fillId="0" borderId="23" xfId="0" applyNumberFormat="1" applyFont="1" applyBorder="1" applyAlignment="1">
      <alignment horizontal="justify" vertical="center" wrapText="1"/>
    </xf>
    <xf numFmtId="14" fontId="0" fillId="0" borderId="23" xfId="0" applyNumberFormat="1" applyFont="1" applyBorder="1" applyAlignment="1">
      <alignment horizontal="center" vertical="center" wrapText="1"/>
    </xf>
    <xf numFmtId="14" fontId="21" fillId="15" borderId="1" xfId="0" applyNumberFormat="1"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1" xfId="0" applyBorder="1" applyAlignment="1">
      <alignment horizontal="center" wrapText="1"/>
    </xf>
    <xf numFmtId="0" fontId="0" fillId="0" borderId="22" xfId="0" applyBorder="1" applyAlignment="1">
      <alignment horizontal="center"/>
    </xf>
    <xf numFmtId="0" fontId="0" fillId="0" borderId="1" xfId="0" applyBorder="1" applyAlignment="1">
      <alignment horizontal="left"/>
    </xf>
    <xf numFmtId="0" fontId="0" fillId="0" borderId="1" xfId="0" applyBorder="1" applyAlignment="1">
      <alignment horizontal="left" wrapText="1"/>
    </xf>
    <xf numFmtId="0" fontId="0" fillId="0" borderId="6" xfId="0" applyBorder="1" applyAlignment="1">
      <alignment horizontal="left" wrapText="1"/>
    </xf>
    <xf numFmtId="0" fontId="0" fillId="0" borderId="6" xfId="0" applyBorder="1" applyAlignment="1">
      <alignment horizontal="left"/>
    </xf>
    <xf numFmtId="0" fontId="3" fillId="0" borderId="0" xfId="0" applyFont="1" applyAlignment="1">
      <alignment horizontal="center" vertical="top" wrapText="1"/>
    </xf>
    <xf numFmtId="0" fontId="3" fillId="0" borderId="0" xfId="0" applyFont="1" applyAlignment="1">
      <alignment horizontal="center" wrapText="1"/>
    </xf>
    <xf numFmtId="0" fontId="3" fillId="0" borderId="0" xfId="0" applyFont="1" applyAlignment="1">
      <alignment horizontal="center"/>
    </xf>
    <xf numFmtId="0" fontId="0" fillId="0" borderId="0" xfId="0" applyAlignment="1">
      <alignment horizontal="left" wrapText="1"/>
    </xf>
    <xf numFmtId="0" fontId="0" fillId="9" borderId="1" xfId="0" applyFill="1" applyBorder="1" applyAlignment="1">
      <alignment horizontal="center"/>
    </xf>
    <xf numFmtId="0" fontId="0" fillId="0" borderId="0" xfId="0" applyAlignment="1">
      <alignment horizontal="left"/>
    </xf>
    <xf numFmtId="0" fontId="0" fillId="6" borderId="1" xfId="0" applyFill="1" applyBorder="1" applyAlignment="1">
      <alignment horizontal="center" wrapText="1"/>
    </xf>
    <xf numFmtId="0" fontId="0" fillId="9" borderId="0" xfId="0" applyFill="1" applyAlignment="1">
      <alignment horizontal="center"/>
    </xf>
    <xf numFmtId="0" fontId="0" fillId="0" borderId="0" xfId="0" applyAlignment="1">
      <alignment horizontal="center"/>
    </xf>
    <xf numFmtId="0" fontId="0" fillId="0" borderId="0" xfId="0" applyAlignment="1">
      <alignment horizontal="left" vertical="top" wrapText="1"/>
    </xf>
    <xf numFmtId="0" fontId="0" fillId="0" borderId="43" xfId="0" applyFont="1" applyBorder="1" applyAlignment="1">
      <alignment horizontal="justify" vertical="center" wrapText="1"/>
    </xf>
    <xf numFmtId="0" fontId="0" fillId="0" borderId="44" xfId="0" applyFont="1" applyBorder="1" applyAlignment="1">
      <alignment horizontal="justify" vertical="center" wrapText="1"/>
    </xf>
    <xf numFmtId="0" fontId="0" fillId="0" borderId="23" xfId="0" applyFont="1" applyBorder="1" applyAlignment="1">
      <alignment horizontal="justify" vertical="center" wrapText="1"/>
    </xf>
    <xf numFmtId="0" fontId="0" fillId="0" borderId="1" xfId="0" applyFont="1" applyBorder="1" applyAlignment="1">
      <alignment horizontal="justify" vertical="center"/>
    </xf>
    <xf numFmtId="0" fontId="0" fillId="0" borderId="43" xfId="0" applyFont="1" applyBorder="1" applyAlignment="1">
      <alignment horizontal="justify" vertical="center"/>
    </xf>
    <xf numFmtId="0" fontId="0" fillId="0" borderId="44" xfId="0" applyFont="1" applyBorder="1" applyAlignment="1">
      <alignment horizontal="justify" vertical="center"/>
    </xf>
    <xf numFmtId="0" fontId="0" fillId="0" borderId="6" xfId="0" applyFont="1" applyBorder="1" applyAlignment="1">
      <alignment horizontal="justify" vertical="center"/>
    </xf>
    <xf numFmtId="0" fontId="0" fillId="0" borderId="8" xfId="0" applyFont="1" applyBorder="1" applyAlignment="1">
      <alignment horizontal="justify" vertical="center"/>
    </xf>
    <xf numFmtId="0" fontId="0" fillId="0" borderId="29" xfId="0" applyFont="1" applyBorder="1" applyAlignment="1">
      <alignment horizontal="justify" vertical="center" wrapText="1"/>
    </xf>
    <xf numFmtId="0" fontId="0" fillId="0" borderId="30" xfId="0" applyFont="1" applyBorder="1" applyAlignment="1">
      <alignment horizontal="justify" vertical="center" wrapText="1"/>
    </xf>
    <xf numFmtId="0" fontId="0" fillId="0" borderId="14" xfId="0" applyFont="1" applyBorder="1" applyAlignment="1">
      <alignment horizontal="justify" vertical="center" wrapText="1"/>
    </xf>
    <xf numFmtId="0" fontId="0" fillId="0" borderId="21" xfId="0" applyFont="1" applyBorder="1" applyAlignment="1">
      <alignment horizontal="justify" vertical="center" wrapText="1"/>
    </xf>
    <xf numFmtId="14" fontId="0" fillId="0" borderId="24" xfId="0" applyNumberFormat="1" applyFont="1" applyBorder="1" applyAlignment="1">
      <alignment horizontal="center" vertical="center" wrapText="1"/>
    </xf>
    <xf numFmtId="0" fontId="0" fillId="0" borderId="5"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4" xfId="0" applyFont="1" applyBorder="1" applyAlignment="1">
      <alignment horizontal="center" vertical="center"/>
    </xf>
    <xf numFmtId="0" fontId="0" fillId="0" borderId="5" xfId="0" applyFont="1" applyBorder="1" applyAlignment="1">
      <alignment horizontal="center" vertical="center"/>
    </xf>
    <xf numFmtId="0" fontId="21" fillId="0" borderId="46" xfId="0" applyFont="1" applyBorder="1" applyAlignment="1">
      <alignment horizontal="justify" vertical="center" wrapText="1"/>
    </xf>
    <xf numFmtId="0" fontId="21" fillId="0" borderId="47" xfId="0" applyFont="1" applyBorder="1" applyAlignment="1">
      <alignment horizontal="justify" vertical="center" wrapText="1"/>
    </xf>
    <xf numFmtId="0" fontId="0" fillId="0" borderId="37" xfId="0" applyFont="1" applyBorder="1" applyAlignment="1">
      <alignment horizontal="justify" vertical="center"/>
    </xf>
    <xf numFmtId="0" fontId="0" fillId="0" borderId="38" xfId="0" applyFont="1" applyBorder="1" applyAlignment="1">
      <alignment horizontal="justify" vertical="center"/>
    </xf>
    <xf numFmtId="0" fontId="0" fillId="0" borderId="4"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9" borderId="4" xfId="0" applyFont="1" applyFill="1" applyBorder="1" applyAlignment="1">
      <alignment horizontal="center" vertical="center" wrapText="1"/>
    </xf>
    <xf numFmtId="0" fontId="0" fillId="9" borderId="3" xfId="0" applyFont="1" applyFill="1" applyBorder="1" applyAlignment="1">
      <alignment horizontal="center" vertical="center" wrapText="1"/>
    </xf>
    <xf numFmtId="0" fontId="0" fillId="0" borderId="24" xfId="0" applyFont="1" applyBorder="1" applyAlignment="1">
      <alignment horizontal="justify" vertical="center" wrapText="1"/>
    </xf>
    <xf numFmtId="0" fontId="0" fillId="0" borderId="5" xfId="0" applyFont="1" applyBorder="1" applyAlignment="1">
      <alignment horizontal="justify" vertical="center"/>
    </xf>
    <xf numFmtId="0" fontId="0" fillId="0" borderId="31" xfId="0" applyFont="1" applyBorder="1" applyAlignment="1">
      <alignment horizontal="justify" vertical="center" wrapText="1"/>
    </xf>
    <xf numFmtId="0" fontId="0" fillId="0" borderId="42" xfId="0" applyFont="1" applyBorder="1" applyAlignment="1">
      <alignment horizontal="justify" vertical="center"/>
    </xf>
    <xf numFmtId="0" fontId="0" fillId="0" borderId="24" xfId="0" applyFont="1" applyBorder="1" applyAlignment="1">
      <alignment horizontal="justify" vertical="center"/>
    </xf>
    <xf numFmtId="0" fontId="0" fillId="0" borderId="31" xfId="0" applyFont="1" applyBorder="1" applyAlignment="1">
      <alignment horizontal="justify" vertical="center"/>
    </xf>
    <xf numFmtId="0" fontId="0" fillId="0" borderId="35" xfId="0" applyFont="1" applyBorder="1" applyAlignment="1">
      <alignment horizontal="justify" vertical="center"/>
    </xf>
    <xf numFmtId="0" fontId="0" fillId="0" borderId="40" xfId="0" applyFont="1" applyBorder="1" applyAlignment="1">
      <alignment horizontal="justify" vertical="center"/>
    </xf>
    <xf numFmtId="0" fontId="0" fillId="0" borderId="24" xfId="0" applyFont="1" applyBorder="1" applyAlignment="1">
      <alignment horizontal="left" vertical="center" wrapText="1"/>
    </xf>
    <xf numFmtId="0" fontId="0" fillId="0" borderId="5" xfId="0" applyFont="1" applyBorder="1" applyAlignment="1">
      <alignment horizontal="left" vertical="center" wrapText="1"/>
    </xf>
    <xf numFmtId="0" fontId="0" fillId="0" borderId="1" xfId="0" applyFont="1" applyBorder="1" applyAlignment="1">
      <alignment horizontal="center" vertical="center"/>
    </xf>
    <xf numFmtId="0" fontId="0" fillId="0" borderId="25" xfId="0" applyFont="1" applyBorder="1" applyAlignment="1">
      <alignment horizontal="center" vertical="center"/>
    </xf>
    <xf numFmtId="0" fontId="0" fillId="0" borderId="25" xfId="0" applyFont="1" applyBorder="1" applyAlignment="1">
      <alignment horizontal="justify" vertical="center"/>
    </xf>
    <xf numFmtId="0" fontId="0" fillId="0" borderId="48" xfId="0" applyFont="1" applyBorder="1" applyAlignment="1">
      <alignment horizontal="justify" vertical="center"/>
    </xf>
    <xf numFmtId="0" fontId="0" fillId="0" borderId="1" xfId="0" applyFont="1" applyBorder="1" applyAlignment="1">
      <alignment horizontal="justify" vertical="center" wrapText="1"/>
    </xf>
    <xf numFmtId="0" fontId="0" fillId="0" borderId="25" xfId="0" applyFont="1" applyBorder="1" applyAlignment="1">
      <alignment horizontal="justify" vertical="center" wrapText="1"/>
    </xf>
    <xf numFmtId="0" fontId="0" fillId="0" borderId="29" xfId="0" applyFont="1" applyBorder="1" applyAlignment="1">
      <alignment horizontal="center" vertical="center" wrapText="1"/>
    </xf>
    <xf numFmtId="0" fontId="0" fillId="0" borderId="30" xfId="0" applyFont="1" applyBorder="1" applyAlignment="1">
      <alignment horizontal="center" vertical="center" wrapText="1"/>
    </xf>
    <xf numFmtId="0" fontId="0" fillId="0" borderId="41" xfId="0" applyFont="1" applyBorder="1" applyAlignment="1">
      <alignment horizontal="center" vertical="center" wrapText="1"/>
    </xf>
    <xf numFmtId="0" fontId="0" fillId="0" borderId="39" xfId="0" applyFont="1" applyBorder="1" applyAlignment="1">
      <alignment horizontal="center" vertical="center" wrapText="1"/>
    </xf>
    <xf numFmtId="0" fontId="0" fillId="0" borderId="3" xfId="0" applyFont="1" applyBorder="1" applyAlignment="1">
      <alignment horizontal="center" vertical="center"/>
    </xf>
    <xf numFmtId="0" fontId="0" fillId="0" borderId="35" xfId="0" applyFont="1" applyBorder="1" applyAlignment="1">
      <alignment horizontal="center" vertical="center"/>
    </xf>
    <xf numFmtId="0" fontId="0" fillId="0" borderId="3" xfId="0" applyFont="1" applyBorder="1" applyAlignment="1">
      <alignment horizontal="center" vertical="center" wrapText="1"/>
    </xf>
    <xf numFmtId="0" fontId="0" fillId="0" borderId="35" xfId="0" applyFont="1" applyBorder="1" applyAlignment="1">
      <alignment horizontal="center" vertical="center" wrapText="1"/>
    </xf>
    <xf numFmtId="0" fontId="0" fillId="0" borderId="24" xfId="0" applyFont="1" applyBorder="1" applyAlignment="1">
      <alignment horizontal="center"/>
    </xf>
    <xf numFmtId="0" fontId="0" fillId="0" borderId="3" xfId="0" applyFont="1" applyBorder="1" applyAlignment="1">
      <alignment horizontal="center"/>
    </xf>
    <xf numFmtId="0" fontId="0" fillId="0" borderId="35" xfId="0" applyFont="1" applyBorder="1" applyAlignment="1">
      <alignment horizontal="center"/>
    </xf>
    <xf numFmtId="0" fontId="0" fillId="4" borderId="24" xfId="0" applyFont="1" applyFill="1" applyBorder="1" applyAlignment="1">
      <alignment horizontal="center" vertical="center"/>
    </xf>
    <xf numFmtId="0" fontId="0" fillId="4" borderId="3" xfId="0" applyFont="1" applyFill="1" applyBorder="1" applyAlignment="1">
      <alignment horizontal="center" vertical="center"/>
    </xf>
    <xf numFmtId="0" fontId="0" fillId="4" borderId="35" xfId="0" applyFont="1" applyFill="1" applyBorder="1" applyAlignment="1">
      <alignment horizontal="center" vertical="center"/>
    </xf>
    <xf numFmtId="0" fontId="0" fillId="0" borderId="49" xfId="0" applyFont="1" applyBorder="1" applyAlignment="1">
      <alignment horizontal="center" vertical="center"/>
    </xf>
    <xf numFmtId="0" fontId="0" fillId="0" borderId="50" xfId="0" applyFont="1" applyBorder="1" applyAlignment="1">
      <alignment horizontal="center" vertical="center"/>
    </xf>
    <xf numFmtId="0" fontId="0" fillId="0" borderId="51" xfId="0" applyFont="1" applyBorder="1" applyAlignment="1">
      <alignment horizontal="center" vertical="center"/>
    </xf>
    <xf numFmtId="0" fontId="0" fillId="0" borderId="23" xfId="0" applyFont="1" applyBorder="1" applyAlignment="1">
      <alignment horizontal="center" vertical="center" wrapText="1"/>
    </xf>
    <xf numFmtId="0" fontId="0" fillId="0" borderId="1" xfId="0" applyFont="1" applyBorder="1" applyAlignment="1">
      <alignment horizontal="center" vertical="center" wrapText="1"/>
    </xf>
    <xf numFmtId="0" fontId="0" fillId="0" borderId="25" xfId="0" applyFont="1" applyBorder="1" applyAlignment="1">
      <alignment horizontal="center" vertical="center" wrapText="1"/>
    </xf>
    <xf numFmtId="0" fontId="0" fillId="15" borderId="23" xfId="0" applyFont="1" applyFill="1" applyBorder="1" applyAlignment="1">
      <alignment horizontal="center" vertical="center" wrapText="1"/>
    </xf>
    <xf numFmtId="0" fontId="0" fillId="15" borderId="1" xfId="0" applyFont="1" applyFill="1" applyBorder="1" applyAlignment="1">
      <alignment horizontal="center" vertical="center" wrapText="1"/>
    </xf>
    <xf numFmtId="0" fontId="0" fillId="15" borderId="25" xfId="0" applyFont="1" applyFill="1" applyBorder="1" applyAlignment="1">
      <alignment horizontal="center" vertical="center" wrapText="1"/>
    </xf>
    <xf numFmtId="0" fontId="0" fillId="0" borderId="46" xfId="0" applyFont="1" applyBorder="1" applyAlignment="1">
      <alignment horizontal="justify" vertical="center" wrapText="1"/>
    </xf>
    <xf numFmtId="0" fontId="0" fillId="0" borderId="47" xfId="0" applyFont="1" applyBorder="1" applyAlignment="1">
      <alignment horizontal="justify" vertical="center" wrapText="1"/>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0" fillId="0" borderId="3" xfId="0" applyFont="1" applyBorder="1" applyAlignment="1">
      <alignment horizontal="justify" vertical="center" wrapText="1"/>
    </xf>
    <xf numFmtId="0" fontId="0" fillId="0" borderId="35" xfId="0" applyFont="1" applyBorder="1" applyAlignment="1">
      <alignment horizontal="justify" vertical="center" wrapText="1"/>
    </xf>
    <xf numFmtId="0" fontId="0" fillId="0" borderId="30" xfId="0" applyFont="1" applyBorder="1" applyAlignment="1">
      <alignment horizontal="center" vertical="center"/>
    </xf>
    <xf numFmtId="0" fontId="0" fillId="0" borderId="17" xfId="0" applyFont="1" applyBorder="1" applyAlignment="1">
      <alignment horizontal="center" vertical="center"/>
    </xf>
    <xf numFmtId="0" fontId="0" fillId="0" borderId="39" xfId="0" applyFont="1" applyBorder="1" applyAlignment="1">
      <alignment horizontal="center" vertical="center"/>
    </xf>
    <xf numFmtId="0" fontId="0" fillId="0" borderId="26" xfId="0" applyFont="1" applyBorder="1" applyAlignment="1">
      <alignment horizontal="center" vertical="center"/>
    </xf>
    <xf numFmtId="0" fontId="0" fillId="0" borderId="32" xfId="0" applyFont="1" applyBorder="1" applyAlignment="1">
      <alignment horizontal="center" vertical="center"/>
    </xf>
    <xf numFmtId="0" fontId="0" fillId="0" borderId="34" xfId="0" applyFont="1" applyBorder="1" applyAlignment="1">
      <alignment horizontal="center" vertical="center"/>
    </xf>
    <xf numFmtId="0" fontId="0" fillId="0" borderId="24"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0" borderId="35" xfId="0" applyFont="1" applyFill="1" applyBorder="1" applyAlignment="1">
      <alignment horizontal="center" vertical="center" wrapText="1"/>
    </xf>
    <xf numFmtId="0" fontId="0" fillId="0" borderId="6" xfId="0" applyFont="1" applyBorder="1" applyAlignment="1">
      <alignment horizontal="justify" vertical="center" wrapText="1"/>
    </xf>
    <xf numFmtId="0" fontId="0" fillId="0" borderId="8" xfId="0" applyFont="1" applyBorder="1" applyAlignment="1">
      <alignment horizontal="justify" vertical="center" wrapText="1"/>
    </xf>
    <xf numFmtId="0" fontId="0" fillId="0" borderId="18" xfId="0" applyFont="1" applyBorder="1" applyAlignment="1">
      <alignment horizontal="justify" vertical="center"/>
    </xf>
    <xf numFmtId="0" fontId="0" fillId="0" borderId="20" xfId="0" applyFont="1" applyBorder="1" applyAlignment="1">
      <alignment horizontal="justify" vertical="center"/>
    </xf>
    <xf numFmtId="0" fontId="0" fillId="0" borderId="12" xfId="0" applyFont="1" applyBorder="1" applyAlignment="1">
      <alignment horizontal="center" vertical="center"/>
    </xf>
    <xf numFmtId="0" fontId="0" fillId="0" borderId="41" xfId="0" applyFont="1" applyBorder="1" applyAlignment="1">
      <alignment horizontal="justify" vertical="center"/>
    </xf>
    <xf numFmtId="0" fontId="0" fillId="0" borderId="39" xfId="0" applyFont="1" applyBorder="1" applyAlignment="1">
      <alignment horizontal="justify" vertical="center"/>
    </xf>
    <xf numFmtId="0" fontId="0" fillId="0" borderId="10" xfId="0" applyFont="1" applyBorder="1" applyAlignment="1">
      <alignment horizontal="justify" vertical="center" wrapText="1"/>
    </xf>
    <xf numFmtId="0" fontId="0" fillId="0" borderId="4" xfId="0" applyFont="1" applyBorder="1" applyAlignment="1">
      <alignment horizontal="center" vertical="center"/>
    </xf>
    <xf numFmtId="0" fontId="0" fillId="0" borderId="4" xfId="0" applyFont="1" applyBorder="1" applyAlignment="1">
      <alignment horizontal="center" vertical="center" wrapText="1"/>
    </xf>
    <xf numFmtId="0" fontId="0" fillId="0" borderId="5" xfId="0" applyFont="1" applyBorder="1" applyAlignment="1">
      <alignment horizontal="justify" vertical="center" wrapText="1"/>
    </xf>
    <xf numFmtId="0" fontId="0" fillId="0" borderId="18" xfId="0" applyFont="1" applyBorder="1" applyAlignment="1">
      <alignment horizontal="justify" vertical="center" wrapText="1"/>
    </xf>
    <xf numFmtId="0" fontId="0" fillId="0" borderId="20" xfId="0" applyFont="1" applyBorder="1" applyAlignment="1">
      <alignment horizontal="justify" vertical="center" wrapText="1"/>
    </xf>
    <xf numFmtId="0" fontId="0" fillId="0" borderId="2" xfId="0" applyFont="1" applyBorder="1" applyAlignment="1">
      <alignment horizontal="justify" vertical="center" wrapText="1"/>
    </xf>
    <xf numFmtId="0" fontId="0" fillId="0" borderId="17" xfId="0" applyFont="1" applyBorder="1" applyAlignment="1">
      <alignment horizontal="justify" vertical="center" wrapText="1"/>
    </xf>
    <xf numFmtId="0" fontId="0" fillId="9" borderId="6" xfId="0" applyFont="1" applyFill="1" applyBorder="1" applyAlignment="1">
      <alignment horizontal="center" vertical="center" wrapText="1"/>
    </xf>
    <xf numFmtId="0" fontId="0" fillId="9" borderId="7" xfId="0" applyFont="1" applyFill="1" applyBorder="1" applyAlignment="1">
      <alignment horizontal="center" vertical="center" wrapText="1"/>
    </xf>
    <xf numFmtId="0" fontId="0" fillId="9" borderId="8" xfId="0" applyFont="1" applyFill="1" applyBorder="1" applyAlignment="1">
      <alignment horizontal="center" vertical="center" wrapText="1"/>
    </xf>
    <xf numFmtId="0" fontId="0" fillId="9" borderId="1" xfId="0" applyFont="1" applyFill="1" applyBorder="1" applyAlignment="1">
      <alignment horizontal="justify" vertical="center" wrapText="1"/>
    </xf>
    <xf numFmtId="0" fontId="0" fillId="9" borderId="4" xfId="0" applyFont="1" applyFill="1" applyBorder="1" applyAlignment="1">
      <alignment horizontal="justify" vertical="center" wrapText="1"/>
    </xf>
    <xf numFmtId="0" fontId="0" fillId="0" borderId="28"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7" xfId="0" applyFont="1" applyBorder="1" applyAlignment="1">
      <alignment horizontal="center" vertical="center"/>
    </xf>
    <xf numFmtId="0" fontId="0" fillId="0" borderId="13" xfId="0" applyFont="1" applyBorder="1" applyAlignment="1">
      <alignment horizontal="center" vertical="center"/>
    </xf>
    <xf numFmtId="0" fontId="0" fillId="0" borderId="29" xfId="0" applyFont="1" applyBorder="1" applyAlignment="1">
      <alignment horizontal="center" vertical="center"/>
    </xf>
    <xf numFmtId="0" fontId="0" fillId="0" borderId="2" xfId="0" applyFont="1" applyBorder="1" applyAlignment="1">
      <alignment horizontal="center" vertical="center"/>
    </xf>
    <xf numFmtId="0" fontId="0" fillId="0" borderId="36" xfId="0" applyFont="1" applyBorder="1" applyAlignment="1">
      <alignment horizontal="center" vertical="center" wrapText="1"/>
    </xf>
    <xf numFmtId="0" fontId="0" fillId="15" borderId="24" xfId="0" applyFont="1" applyFill="1" applyBorder="1" applyAlignment="1">
      <alignment horizontal="center" vertical="center" wrapText="1"/>
    </xf>
    <xf numFmtId="0" fontId="0" fillId="15" borderId="5" xfId="0" applyFont="1" applyFill="1" applyBorder="1" applyAlignment="1">
      <alignment horizontal="center" vertical="center" wrapText="1"/>
    </xf>
    <xf numFmtId="0" fontId="0" fillId="15" borderId="24" xfId="0" applyFont="1" applyFill="1" applyBorder="1" applyAlignment="1">
      <alignment horizontal="justify" vertical="center" wrapText="1"/>
    </xf>
    <xf numFmtId="0" fontId="0" fillId="15" borderId="5" xfId="0" applyFont="1" applyFill="1" applyBorder="1" applyAlignment="1">
      <alignment horizontal="justify" vertical="center" wrapText="1"/>
    </xf>
    <xf numFmtId="0" fontId="21" fillId="0" borderId="24" xfId="0" applyFont="1" applyBorder="1" applyAlignment="1" applyProtection="1">
      <alignment horizontal="justify" vertical="center" wrapText="1"/>
      <protection locked="0"/>
    </xf>
    <xf numFmtId="0" fontId="21" fillId="0" borderId="5" xfId="0" applyFont="1" applyBorder="1" applyAlignment="1" applyProtection="1">
      <alignment horizontal="justify" vertical="center" wrapText="1"/>
      <protection locked="0"/>
    </xf>
    <xf numFmtId="0" fontId="3" fillId="6" borderId="1" xfId="0" applyFont="1" applyFill="1" applyBorder="1" applyAlignment="1">
      <alignment horizontal="center" vertical="center"/>
    </xf>
    <xf numFmtId="0" fontId="3" fillId="6" borderId="4" xfId="0" applyFont="1" applyFill="1" applyBorder="1" applyAlignment="1">
      <alignment horizontal="center" vertical="center"/>
    </xf>
    <xf numFmtId="0" fontId="6" fillId="7" borderId="1" xfId="2" applyFont="1" applyFill="1" applyBorder="1" applyAlignment="1">
      <alignment horizontal="center" vertical="center"/>
    </xf>
    <xf numFmtId="0" fontId="6" fillId="8" borderId="1" xfId="2" applyFont="1" applyFill="1" applyBorder="1" applyAlignment="1">
      <alignment horizontal="center" vertical="center"/>
    </xf>
    <xf numFmtId="0" fontId="3" fillId="6" borderId="3" xfId="0" applyFont="1" applyFill="1" applyBorder="1" applyAlignment="1">
      <alignment horizontal="center" vertical="center"/>
    </xf>
    <xf numFmtId="0" fontId="3" fillId="6" borderId="6" xfId="0" applyFont="1" applyFill="1" applyBorder="1" applyAlignment="1">
      <alignment horizontal="center" vertical="center"/>
    </xf>
    <xf numFmtId="0" fontId="3" fillId="6" borderId="7" xfId="0" applyFont="1" applyFill="1" applyBorder="1" applyAlignment="1">
      <alignment horizontal="center" vertical="center"/>
    </xf>
    <xf numFmtId="0" fontId="3" fillId="6" borderId="8" xfId="0" applyFont="1" applyFill="1" applyBorder="1" applyAlignment="1">
      <alignment horizontal="center" vertical="center"/>
    </xf>
    <xf numFmtId="0" fontId="6" fillId="8" borderId="6" xfId="2" applyFont="1" applyFill="1" applyBorder="1" applyAlignment="1">
      <alignment horizontal="center" vertical="center" wrapText="1"/>
    </xf>
    <xf numFmtId="0" fontId="6" fillId="8" borderId="7" xfId="2"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13" borderId="1" xfId="0" applyFont="1" applyFill="1" applyBorder="1" applyAlignment="1">
      <alignment horizontal="center" vertical="center"/>
    </xf>
    <xf numFmtId="0" fontId="0" fillId="10" borderId="1" xfId="0" applyFont="1" applyFill="1" applyBorder="1" applyAlignment="1">
      <alignment horizontal="center" vertical="center" wrapText="1"/>
    </xf>
    <xf numFmtId="0" fontId="0" fillId="10" borderId="4" xfId="0" applyFont="1" applyFill="1" applyBorder="1" applyAlignment="1">
      <alignment horizontal="center" vertical="center" wrapText="1"/>
    </xf>
    <xf numFmtId="17" fontId="0" fillId="0" borderId="24" xfId="0" applyNumberFormat="1" applyFont="1" applyBorder="1" applyAlignment="1">
      <alignment horizontal="center" vertical="center" wrapText="1"/>
    </xf>
    <xf numFmtId="0" fontId="0" fillId="0" borderId="4" xfId="0" applyFont="1" applyBorder="1" applyAlignment="1">
      <alignment horizontal="center"/>
    </xf>
    <xf numFmtId="0" fontId="0" fillId="4" borderId="4" xfId="0" applyFont="1" applyFill="1" applyBorder="1" applyAlignment="1">
      <alignment horizontal="center" vertical="center"/>
    </xf>
    <xf numFmtId="0" fontId="0" fillId="15" borderId="4" xfId="0" applyFont="1" applyFill="1" applyBorder="1" applyAlignment="1">
      <alignment horizontal="center" vertical="center" wrapText="1"/>
    </xf>
    <xf numFmtId="0" fontId="0" fillId="15" borderId="4" xfId="0" applyFont="1" applyFill="1" applyBorder="1" applyAlignment="1">
      <alignment horizontal="justify" vertical="center" wrapText="1"/>
    </xf>
    <xf numFmtId="0" fontId="21" fillId="0" borderId="6" xfId="0" applyFont="1" applyBorder="1" applyAlignment="1">
      <alignment horizontal="justify" vertical="center" wrapText="1"/>
    </xf>
    <xf numFmtId="0" fontId="21" fillId="0" borderId="8" xfId="0" applyFont="1" applyBorder="1" applyAlignment="1">
      <alignment horizontal="justify" vertical="center" wrapText="1"/>
    </xf>
    <xf numFmtId="0" fontId="0" fillId="0" borderId="4" xfId="0" applyFont="1" applyBorder="1" applyAlignment="1">
      <alignment horizontal="justify" vertical="center" wrapText="1"/>
    </xf>
    <xf numFmtId="0" fontId="0" fillId="0" borderId="10" xfId="0" applyFont="1" applyBorder="1" applyAlignment="1">
      <alignment horizontal="center" vertical="center" wrapText="1"/>
    </xf>
    <xf numFmtId="0" fontId="21" fillId="0" borderId="29" xfId="0" applyFont="1" applyBorder="1" applyAlignment="1">
      <alignment horizontal="justify" vertical="center" wrapText="1"/>
    </xf>
    <xf numFmtId="0" fontId="21" fillId="0" borderId="30" xfId="0" applyFont="1" applyBorder="1" applyAlignment="1">
      <alignment horizontal="justify" vertical="center" wrapText="1"/>
    </xf>
    <xf numFmtId="0" fontId="21" fillId="0" borderId="14" xfId="0" applyFont="1" applyBorder="1" applyAlignment="1">
      <alignment horizontal="justify" vertical="center" wrapText="1"/>
    </xf>
    <xf numFmtId="0" fontId="21" fillId="0" borderId="21" xfId="0" applyFont="1" applyBorder="1" applyAlignment="1">
      <alignment horizontal="justify" vertical="center" wrapText="1"/>
    </xf>
    <xf numFmtId="17" fontId="0" fillId="0" borderId="24" xfId="0" applyNumberFormat="1" applyFont="1" applyBorder="1" applyAlignment="1">
      <alignment horizontal="center" vertical="center"/>
    </xf>
    <xf numFmtId="17" fontId="0" fillId="0" borderId="5" xfId="0" applyNumberFormat="1" applyFont="1" applyBorder="1" applyAlignment="1">
      <alignment horizontal="center" vertical="center"/>
    </xf>
    <xf numFmtId="17" fontId="0" fillId="0" borderId="5" xfId="0" applyNumberFormat="1" applyFont="1" applyBorder="1" applyAlignment="1">
      <alignment horizontal="center" vertical="center" wrapText="1"/>
    </xf>
    <xf numFmtId="0" fontId="0" fillId="0" borderId="1" xfId="0" applyBorder="1" applyAlignment="1">
      <alignment horizontal="left" vertical="center" wrapText="1"/>
    </xf>
    <xf numFmtId="0" fontId="3" fillId="10" borderId="4" xfId="0" applyFont="1" applyFill="1" applyBorder="1" applyAlignment="1">
      <alignment horizontal="center" vertical="center" wrapText="1"/>
    </xf>
    <xf numFmtId="0" fontId="3" fillId="10" borderId="3" xfId="0" applyFont="1" applyFill="1" applyBorder="1" applyAlignment="1">
      <alignment horizontal="center" vertical="center" wrapText="1"/>
    </xf>
    <xf numFmtId="0" fontId="3" fillId="10" borderId="5" xfId="0" applyFont="1" applyFill="1" applyBorder="1" applyAlignment="1">
      <alignment horizontal="center" vertical="center" wrapText="1"/>
    </xf>
    <xf numFmtId="0" fontId="0" fillId="0" borderId="1" xfId="0" applyFill="1" applyBorder="1" applyAlignment="1">
      <alignment horizontal="left" wrapText="1"/>
    </xf>
    <xf numFmtId="0" fontId="0" fillId="0" borderId="1" xfId="0" applyFill="1" applyBorder="1" applyAlignment="1">
      <alignment horizontal="left"/>
    </xf>
    <xf numFmtId="0" fontId="0" fillId="0" borderId="1" xfId="0" applyFill="1" applyBorder="1" applyAlignment="1">
      <alignment horizontal="center"/>
    </xf>
    <xf numFmtId="0" fontId="0" fillId="10" borderId="6" xfId="0" applyFill="1" applyBorder="1" applyAlignment="1">
      <alignment horizontal="center"/>
    </xf>
    <xf numFmtId="0" fontId="0" fillId="10" borderId="8" xfId="0" applyFill="1" applyBorder="1" applyAlignment="1">
      <alignment horizontal="center"/>
    </xf>
    <xf numFmtId="0" fontId="0" fillId="10" borderId="1" xfId="0" applyFill="1" applyBorder="1" applyAlignment="1">
      <alignment horizontal="center"/>
    </xf>
    <xf numFmtId="0" fontId="3" fillId="0" borderId="0" xfId="0" applyFont="1" applyAlignment="1">
      <alignment horizontal="left"/>
    </xf>
    <xf numFmtId="0" fontId="9" fillId="0" borderId="0" xfId="0" applyFont="1" applyAlignment="1">
      <alignment horizontal="center" vertical="center"/>
    </xf>
    <xf numFmtId="0" fontId="0" fillId="0" borderId="1" xfId="0" applyBorder="1" applyAlignment="1">
      <alignment horizontal="left" vertical="top" wrapText="1"/>
    </xf>
    <xf numFmtId="0" fontId="18" fillId="0" borderId="1" xfId="0" applyFont="1" applyBorder="1" applyAlignment="1">
      <alignment horizontal="left" wrapText="1"/>
    </xf>
    <xf numFmtId="0" fontId="0" fillId="0" borderId="1" xfId="0" applyBorder="1"/>
    <xf numFmtId="0" fontId="0" fillId="0" borderId="1" xfId="0" applyBorder="1" applyAlignment="1"/>
    <xf numFmtId="0" fontId="0" fillId="11" borderId="0" xfId="0" applyFill="1" applyAlignment="1">
      <alignment horizontal="center"/>
    </xf>
    <xf numFmtId="0" fontId="0" fillId="0" borderId="0" xfId="0" applyFill="1" applyAlignment="1">
      <alignment horizontal="center"/>
    </xf>
    <xf numFmtId="0" fontId="0" fillId="0" borderId="1" xfId="0" applyBorder="1" applyAlignment="1">
      <alignment horizontal="lef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11" borderId="1" xfId="0" applyFill="1" applyBorder="1" applyAlignment="1">
      <alignment horizontal="center"/>
    </xf>
    <xf numFmtId="0" fontId="0" fillId="0" borderId="16" xfId="0" applyBorder="1" applyAlignment="1">
      <alignment horizontal="center"/>
    </xf>
    <xf numFmtId="0" fontId="17" fillId="0" borderId="1" xfId="0" applyFont="1" applyBorder="1" applyAlignment="1">
      <alignment horizontal="center" vertical="center" textRotation="255"/>
    </xf>
    <xf numFmtId="0" fontId="0" fillId="0" borderId="3" xfId="0" applyBorder="1" applyAlignment="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xf>
    <xf numFmtId="0" fontId="0" fillId="0" borderId="20" xfId="0" applyBorder="1" applyAlignment="1">
      <alignment horizontal="center" vertical="center"/>
    </xf>
    <xf numFmtId="0" fontId="0" fillId="0" borderId="2" xfId="0" applyBorder="1" applyAlignment="1">
      <alignment horizontal="center" vertical="center"/>
    </xf>
    <xf numFmtId="0" fontId="0" fillId="0" borderId="0" xfId="0" applyBorder="1" applyAlignment="1">
      <alignment horizontal="center" vertical="center"/>
    </xf>
    <xf numFmtId="0" fontId="0" fillId="0" borderId="17" xfId="0" applyBorder="1" applyAlignment="1">
      <alignment horizontal="center" vertical="center"/>
    </xf>
    <xf numFmtId="0" fontId="0" fillId="0" borderId="14" xfId="0" applyBorder="1" applyAlignment="1">
      <alignment horizontal="center" vertical="center"/>
    </xf>
    <xf numFmtId="0" fontId="0" fillId="0" borderId="16" xfId="0" applyBorder="1" applyAlignment="1">
      <alignment horizontal="center" vertical="center"/>
    </xf>
    <xf numFmtId="0" fontId="0" fillId="0" borderId="21" xfId="0" applyBorder="1" applyAlignment="1">
      <alignment horizontal="center" vertic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9" fontId="0" fillId="0" borderId="1" xfId="1"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1" xfId="0" applyFill="1" applyBorder="1" applyAlignment="1">
      <alignment horizontal="center" vertical="center"/>
    </xf>
    <xf numFmtId="0" fontId="0" fillId="15" borderId="1" xfId="0" applyFill="1" applyBorder="1" applyAlignment="1">
      <alignment horizontal="center" vertical="center"/>
    </xf>
    <xf numFmtId="0" fontId="0" fillId="0" borderId="18" xfId="0" applyBorder="1" applyAlignment="1">
      <alignment horizontal="center" vertical="center" wrapText="1"/>
    </xf>
    <xf numFmtId="0" fontId="0" fillId="0" borderId="20" xfId="0" applyBorder="1" applyAlignment="1">
      <alignment horizontal="center" vertical="center" wrapText="1"/>
    </xf>
    <xf numFmtId="0" fontId="0" fillId="0" borderId="2" xfId="0" applyBorder="1" applyAlignment="1">
      <alignment horizontal="center" vertical="center" wrapText="1"/>
    </xf>
    <xf numFmtId="0" fontId="0" fillId="0" borderId="17" xfId="0" applyBorder="1" applyAlignment="1">
      <alignment horizontal="center" vertical="center" wrapText="1"/>
    </xf>
    <xf numFmtId="0" fontId="0" fillId="0" borderId="14" xfId="0" applyBorder="1" applyAlignment="1">
      <alignment horizontal="center" vertical="center" wrapText="1"/>
    </xf>
    <xf numFmtId="0" fontId="0" fillId="0" borderId="21"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3" xfId="0" applyBorder="1" applyAlignment="1">
      <alignment horizontal="center" vertical="center" wrapText="1"/>
    </xf>
    <xf numFmtId="0" fontId="0" fillId="6" borderId="1" xfId="0" applyFill="1" applyBorder="1" applyAlignment="1">
      <alignment horizont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7" borderId="6" xfId="0" applyFill="1" applyBorder="1" applyAlignment="1">
      <alignment horizontal="center" vertical="center"/>
    </xf>
    <xf numFmtId="0" fontId="0" fillId="7" borderId="7" xfId="0" applyFill="1" applyBorder="1" applyAlignment="1">
      <alignment horizontal="center" vertical="center"/>
    </xf>
    <xf numFmtId="0" fontId="0" fillId="7" borderId="8" xfId="0" applyFill="1" applyBorder="1" applyAlignment="1">
      <alignment horizontal="center" vertical="center"/>
    </xf>
    <xf numFmtId="0" fontId="0" fillId="7" borderId="1" xfId="0" applyFill="1" applyBorder="1" applyAlignment="1">
      <alignment horizontal="center" vertical="center"/>
    </xf>
    <xf numFmtId="0" fontId="0" fillId="0" borderId="18" xfId="0" applyFill="1" applyBorder="1" applyAlignment="1">
      <alignment horizontal="center" vertical="center"/>
    </xf>
    <xf numFmtId="0" fontId="0" fillId="0" borderId="22" xfId="0" applyFill="1" applyBorder="1" applyAlignment="1">
      <alignment horizontal="center" vertical="center"/>
    </xf>
    <xf numFmtId="0" fontId="0" fillId="0" borderId="20" xfId="0" applyFill="1" applyBorder="1" applyAlignment="1">
      <alignment horizontal="center" vertical="center"/>
    </xf>
    <xf numFmtId="0" fontId="0" fillId="0" borderId="14" xfId="0" applyFill="1" applyBorder="1" applyAlignment="1">
      <alignment horizontal="center" vertical="center"/>
    </xf>
    <xf numFmtId="0" fontId="0" fillId="0" borderId="16" xfId="0" applyFill="1" applyBorder="1" applyAlignment="1">
      <alignment horizontal="center" vertical="center"/>
    </xf>
    <xf numFmtId="0" fontId="0" fillId="0" borderId="21" xfId="0" applyFill="1" applyBorder="1" applyAlignment="1">
      <alignment horizontal="center" vertical="center"/>
    </xf>
    <xf numFmtId="0" fontId="0" fillId="0" borderId="4" xfId="0" applyFill="1" applyBorder="1" applyAlignment="1">
      <alignment horizontal="center" vertical="center"/>
    </xf>
    <xf numFmtId="0" fontId="0" fillId="0" borderId="5" xfId="0" applyFill="1" applyBorder="1" applyAlignment="1">
      <alignment horizontal="center" vertical="center"/>
    </xf>
    <xf numFmtId="0" fontId="0" fillId="0" borderId="7" xfId="0" applyBorder="1" applyAlignment="1">
      <alignment horizontal="center" wrapText="1"/>
    </xf>
  </cellXfs>
  <cellStyles count="3">
    <cellStyle name="Hipervínculo" xfId="2" builtinId="8"/>
    <cellStyle name="Normal" xfId="0" builtinId="0"/>
    <cellStyle name="Porcentaje" xfId="1" builtinId="5"/>
  </cellStyles>
  <dxfs count="92">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s>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4710</xdr:colOff>
      <xdr:row>5</xdr:row>
      <xdr:rowOff>182562</xdr:rowOff>
    </xdr:to>
    <xdr:pic>
      <xdr:nvPicPr>
        <xdr:cNvPr id="2" name="Picture 252">
          <a:extLst>
            <a:ext uri="{FF2B5EF4-FFF2-40B4-BE49-F238E27FC236}">
              <a16:creationId xmlns:a16="http://schemas.microsoft.com/office/drawing/2014/main" id="{BDF86B7D-971E-45D6-BEBF-EE7A1DE3561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710" cy="113347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95248</xdr:colOff>
      <xdr:row>10</xdr:row>
      <xdr:rowOff>28575</xdr:rowOff>
    </xdr:from>
    <xdr:to>
      <xdr:col>14</xdr:col>
      <xdr:colOff>2362199</xdr:colOff>
      <xdr:row>32</xdr:row>
      <xdr:rowOff>85725</xdr:rowOff>
    </xdr:to>
    <xdr:pic>
      <xdr:nvPicPr>
        <xdr:cNvPr id="5" name="Imagen 4">
          <a:extLst>
            <a:ext uri="{FF2B5EF4-FFF2-40B4-BE49-F238E27FC236}">
              <a16:creationId xmlns:a16="http://schemas.microsoft.com/office/drawing/2014/main" id="{6BA59763-341D-436B-A802-EE8FF2FCA207}"/>
            </a:ext>
          </a:extLst>
        </xdr:cNvPr>
        <xdr:cNvPicPr>
          <a:picLocks noChangeAspect="1"/>
        </xdr:cNvPicPr>
      </xdr:nvPicPr>
      <xdr:blipFill rotWithShape="1">
        <a:blip xmlns:r="http://schemas.openxmlformats.org/officeDocument/2006/relationships" r:embed="rId1"/>
        <a:srcRect l="25406" t="29821" r="10823" b="11707"/>
        <a:stretch/>
      </xdr:blipFill>
      <xdr:spPr>
        <a:xfrm>
          <a:off x="857248" y="1933575"/>
          <a:ext cx="7600951" cy="42767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57150</xdr:colOff>
      <xdr:row>2</xdr:row>
      <xdr:rowOff>28575</xdr:rowOff>
    </xdr:from>
    <xdr:to>
      <xdr:col>9</xdr:col>
      <xdr:colOff>19050</xdr:colOff>
      <xdr:row>20</xdr:row>
      <xdr:rowOff>85725</xdr:rowOff>
    </xdr:to>
    <xdr:pic>
      <xdr:nvPicPr>
        <xdr:cNvPr id="3" name="Imagen 2">
          <a:extLst>
            <a:ext uri="{FF2B5EF4-FFF2-40B4-BE49-F238E27FC236}">
              <a16:creationId xmlns:a16="http://schemas.microsoft.com/office/drawing/2014/main" id="{9C52E4AB-E5C8-4584-A79F-AB4E5E357D55}"/>
            </a:ext>
          </a:extLst>
        </xdr:cNvPr>
        <xdr:cNvPicPr/>
      </xdr:nvPicPr>
      <xdr:blipFill rotWithShape="1">
        <a:blip xmlns:r="http://schemas.openxmlformats.org/officeDocument/2006/relationships" r:embed="rId1"/>
        <a:srcRect l="28853" t="16603" r="3768" b="10042"/>
        <a:stretch/>
      </xdr:blipFill>
      <xdr:spPr bwMode="auto">
        <a:xfrm>
          <a:off x="819150" y="409575"/>
          <a:ext cx="6057900" cy="34861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12</xdr:col>
      <xdr:colOff>152400</xdr:colOff>
      <xdr:row>26</xdr:row>
      <xdr:rowOff>9525</xdr:rowOff>
    </xdr:from>
    <xdr:to>
      <xdr:col>19</xdr:col>
      <xdr:colOff>610102</xdr:colOff>
      <xdr:row>44</xdr:row>
      <xdr:rowOff>86029</xdr:rowOff>
    </xdr:to>
    <xdr:pic>
      <xdr:nvPicPr>
        <xdr:cNvPr id="6" name="Imagen 5">
          <a:extLst>
            <a:ext uri="{FF2B5EF4-FFF2-40B4-BE49-F238E27FC236}">
              <a16:creationId xmlns:a16="http://schemas.microsoft.com/office/drawing/2014/main" id="{56667691-F1D4-4FCA-8A21-964D49C7AE7D}"/>
            </a:ext>
          </a:extLst>
        </xdr:cNvPr>
        <xdr:cNvPicPr>
          <a:picLocks noChangeAspect="1"/>
        </xdr:cNvPicPr>
      </xdr:nvPicPr>
      <xdr:blipFill>
        <a:blip xmlns:r="http://schemas.openxmlformats.org/officeDocument/2006/relationships" r:embed="rId2"/>
        <a:stretch>
          <a:fillRect/>
        </a:stretch>
      </xdr:blipFill>
      <xdr:spPr>
        <a:xfrm>
          <a:off x="9296400" y="4962525"/>
          <a:ext cx="5791702" cy="3505504"/>
        </a:xfrm>
        <a:prstGeom prst="rect">
          <a:avLst/>
        </a:prstGeom>
      </xdr:spPr>
    </xdr:pic>
    <xdr:clientData/>
  </xdr:twoCellAnchor>
  <xdr:twoCellAnchor editAs="oneCell">
    <xdr:from>
      <xdr:col>9</xdr:col>
      <xdr:colOff>723900</xdr:colOff>
      <xdr:row>2</xdr:row>
      <xdr:rowOff>9525</xdr:rowOff>
    </xdr:from>
    <xdr:to>
      <xdr:col>18</xdr:col>
      <xdr:colOff>171450</xdr:colOff>
      <xdr:row>20</xdr:row>
      <xdr:rowOff>38101</xdr:rowOff>
    </xdr:to>
    <xdr:pic>
      <xdr:nvPicPr>
        <xdr:cNvPr id="4" name="Imagen 3">
          <a:extLst>
            <a:ext uri="{FF2B5EF4-FFF2-40B4-BE49-F238E27FC236}">
              <a16:creationId xmlns:a16="http://schemas.microsoft.com/office/drawing/2014/main" id="{277B5B93-D71A-4057-96B9-E8870ABDC5AD}"/>
            </a:ext>
          </a:extLst>
        </xdr:cNvPr>
        <xdr:cNvPicPr>
          <a:picLocks noChangeAspect="1"/>
        </xdr:cNvPicPr>
      </xdr:nvPicPr>
      <xdr:blipFill rotWithShape="1">
        <a:blip xmlns:r="http://schemas.openxmlformats.org/officeDocument/2006/relationships" r:embed="rId3"/>
        <a:srcRect l="36462" t="22789" r="15069" b="29939"/>
        <a:stretch/>
      </xdr:blipFill>
      <xdr:spPr>
        <a:xfrm>
          <a:off x="7581900" y="390525"/>
          <a:ext cx="6305550" cy="34575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570865</xdr:colOff>
      <xdr:row>22</xdr:row>
      <xdr:rowOff>95250</xdr:rowOff>
    </xdr:to>
    <xdr:pic>
      <xdr:nvPicPr>
        <xdr:cNvPr id="2" name="Imagen 1">
          <a:extLst>
            <a:ext uri="{FF2B5EF4-FFF2-40B4-BE49-F238E27FC236}">
              <a16:creationId xmlns:a16="http://schemas.microsoft.com/office/drawing/2014/main" id="{263AAF4A-B775-41A8-B34A-DCFC26A4B7BC}"/>
            </a:ext>
          </a:extLst>
        </xdr:cNvPr>
        <xdr:cNvPicPr/>
      </xdr:nvPicPr>
      <xdr:blipFill rotWithShape="1">
        <a:blip xmlns:r="http://schemas.openxmlformats.org/officeDocument/2006/relationships" r:embed="rId1"/>
        <a:srcRect l="25797" t="26866" r="27529" b="20910"/>
        <a:stretch/>
      </xdr:blipFill>
      <xdr:spPr bwMode="auto">
        <a:xfrm>
          <a:off x="762000" y="571500"/>
          <a:ext cx="5904865" cy="37147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8</xdr:col>
      <xdr:colOff>700040</xdr:colOff>
      <xdr:row>3</xdr:row>
      <xdr:rowOff>8659</xdr:rowOff>
    </xdr:from>
    <xdr:to>
      <xdr:col>15</xdr:col>
      <xdr:colOff>442865</xdr:colOff>
      <xdr:row>22</xdr:row>
      <xdr:rowOff>142009</xdr:rowOff>
    </xdr:to>
    <xdr:pic>
      <xdr:nvPicPr>
        <xdr:cNvPr id="3" name="Imagen 2">
          <a:extLst>
            <a:ext uri="{FF2B5EF4-FFF2-40B4-BE49-F238E27FC236}">
              <a16:creationId xmlns:a16="http://schemas.microsoft.com/office/drawing/2014/main" id="{85B8A484-4EF3-434F-AFBF-F7543C0FCBC1}"/>
            </a:ext>
          </a:extLst>
        </xdr:cNvPr>
        <xdr:cNvPicPr/>
      </xdr:nvPicPr>
      <xdr:blipFill rotWithShape="1">
        <a:blip xmlns:r="http://schemas.openxmlformats.org/officeDocument/2006/relationships" r:embed="rId2"/>
        <a:srcRect l="23931" t="8754" r="25323" b="8835"/>
        <a:stretch/>
      </xdr:blipFill>
      <xdr:spPr bwMode="auto">
        <a:xfrm>
          <a:off x="6796040" y="580159"/>
          <a:ext cx="5076825" cy="37528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16</xdr:col>
      <xdr:colOff>0</xdr:colOff>
      <xdr:row>3</xdr:row>
      <xdr:rowOff>0</xdr:rowOff>
    </xdr:from>
    <xdr:to>
      <xdr:col>21</xdr:col>
      <xdr:colOff>695325</xdr:colOff>
      <xdr:row>22</xdr:row>
      <xdr:rowOff>161925</xdr:rowOff>
    </xdr:to>
    <xdr:pic>
      <xdr:nvPicPr>
        <xdr:cNvPr id="4" name="Imagen 3">
          <a:extLst>
            <a:ext uri="{FF2B5EF4-FFF2-40B4-BE49-F238E27FC236}">
              <a16:creationId xmlns:a16="http://schemas.microsoft.com/office/drawing/2014/main" id="{0534691F-1D5E-4FD3-B0FC-560E2BA6EA17}"/>
            </a:ext>
          </a:extLst>
        </xdr:cNvPr>
        <xdr:cNvPicPr/>
      </xdr:nvPicPr>
      <xdr:blipFill rotWithShape="1">
        <a:blip xmlns:r="http://schemas.openxmlformats.org/officeDocument/2006/relationships" r:embed="rId3"/>
        <a:srcRect l="24441" t="17508" r="25322" b="9439"/>
        <a:stretch/>
      </xdr:blipFill>
      <xdr:spPr bwMode="auto">
        <a:xfrm>
          <a:off x="12192000" y="571500"/>
          <a:ext cx="4505325" cy="3781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22</xdr:col>
      <xdr:colOff>84668</xdr:colOff>
      <xdr:row>3</xdr:row>
      <xdr:rowOff>1</xdr:rowOff>
    </xdr:from>
    <xdr:to>
      <xdr:col>28</xdr:col>
      <xdr:colOff>465668</xdr:colOff>
      <xdr:row>23</xdr:row>
      <xdr:rowOff>1</xdr:rowOff>
    </xdr:to>
    <xdr:pic>
      <xdr:nvPicPr>
        <xdr:cNvPr id="5" name="Imagen 4">
          <a:extLst>
            <a:ext uri="{FF2B5EF4-FFF2-40B4-BE49-F238E27FC236}">
              <a16:creationId xmlns:a16="http://schemas.microsoft.com/office/drawing/2014/main" id="{2B4F44D5-2ADB-4965-A2F3-F875961EADE9}"/>
            </a:ext>
          </a:extLst>
        </xdr:cNvPr>
        <xdr:cNvPicPr/>
      </xdr:nvPicPr>
      <xdr:blipFill rotWithShape="1">
        <a:blip xmlns:r="http://schemas.openxmlformats.org/officeDocument/2006/relationships" r:embed="rId4"/>
        <a:srcRect l="26816" t="19622" r="29226" b="5212"/>
        <a:stretch/>
      </xdr:blipFill>
      <xdr:spPr bwMode="auto">
        <a:xfrm>
          <a:off x="16848668" y="571501"/>
          <a:ext cx="4953000" cy="3810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29</xdr:col>
      <xdr:colOff>0</xdr:colOff>
      <xdr:row>2</xdr:row>
      <xdr:rowOff>127000</xdr:rowOff>
    </xdr:from>
    <xdr:to>
      <xdr:col>36</xdr:col>
      <xdr:colOff>389890</xdr:colOff>
      <xdr:row>14</xdr:row>
      <xdr:rowOff>52917</xdr:rowOff>
    </xdr:to>
    <xdr:pic>
      <xdr:nvPicPr>
        <xdr:cNvPr id="6" name="Imagen 5">
          <a:extLst>
            <a:ext uri="{FF2B5EF4-FFF2-40B4-BE49-F238E27FC236}">
              <a16:creationId xmlns:a16="http://schemas.microsoft.com/office/drawing/2014/main" id="{A29F0AF3-0F4F-4A0E-AABC-C926233A5290}"/>
            </a:ext>
          </a:extLst>
        </xdr:cNvPr>
        <xdr:cNvPicPr/>
      </xdr:nvPicPr>
      <xdr:blipFill rotWithShape="1">
        <a:blip xmlns:r="http://schemas.openxmlformats.org/officeDocument/2006/relationships" r:embed="rId5"/>
        <a:srcRect l="27664" t="16301" r="28377" b="45059"/>
        <a:stretch/>
      </xdr:blipFill>
      <xdr:spPr bwMode="auto">
        <a:xfrm>
          <a:off x="22098000" y="508000"/>
          <a:ext cx="5723890" cy="221191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29</xdr:col>
      <xdr:colOff>21166</xdr:colOff>
      <xdr:row>14</xdr:row>
      <xdr:rowOff>137584</xdr:rowOff>
    </xdr:from>
    <xdr:to>
      <xdr:col>36</xdr:col>
      <xdr:colOff>433916</xdr:colOff>
      <xdr:row>27</xdr:row>
      <xdr:rowOff>116417</xdr:rowOff>
    </xdr:to>
    <xdr:pic>
      <xdr:nvPicPr>
        <xdr:cNvPr id="8" name="Imagen 7">
          <a:extLst>
            <a:ext uri="{FF2B5EF4-FFF2-40B4-BE49-F238E27FC236}">
              <a16:creationId xmlns:a16="http://schemas.microsoft.com/office/drawing/2014/main" id="{9342DAA3-7B62-4076-92B2-CE9E16AB5AF0}"/>
            </a:ext>
          </a:extLst>
        </xdr:cNvPr>
        <xdr:cNvPicPr/>
      </xdr:nvPicPr>
      <xdr:blipFill rotWithShape="1">
        <a:blip xmlns:r="http://schemas.openxmlformats.org/officeDocument/2006/relationships" r:embed="rId6"/>
        <a:srcRect l="31738" t="15395" r="32451" b="15476"/>
        <a:stretch/>
      </xdr:blipFill>
      <xdr:spPr bwMode="auto">
        <a:xfrm>
          <a:off x="22119166" y="2804584"/>
          <a:ext cx="5746750" cy="245533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36</xdr:col>
      <xdr:colOff>753341</xdr:colOff>
      <xdr:row>3</xdr:row>
      <xdr:rowOff>8659</xdr:rowOff>
    </xdr:from>
    <xdr:to>
      <xdr:col>43</xdr:col>
      <xdr:colOff>448541</xdr:colOff>
      <xdr:row>27</xdr:row>
      <xdr:rowOff>82742</xdr:rowOff>
    </xdr:to>
    <xdr:pic>
      <xdr:nvPicPr>
        <xdr:cNvPr id="9" name="Imagen 8">
          <a:extLst>
            <a:ext uri="{FF2B5EF4-FFF2-40B4-BE49-F238E27FC236}">
              <a16:creationId xmlns:a16="http://schemas.microsoft.com/office/drawing/2014/main" id="{53707AD7-FE6E-4885-8F93-8D8F7D3CF5AF}"/>
            </a:ext>
          </a:extLst>
        </xdr:cNvPr>
        <xdr:cNvPicPr/>
      </xdr:nvPicPr>
      <xdr:blipFill rotWithShape="1">
        <a:blip xmlns:r="http://schemas.openxmlformats.org/officeDocument/2006/relationships" r:embed="rId7"/>
        <a:srcRect l="26308" t="10566" r="27528" b="7326"/>
        <a:stretch/>
      </xdr:blipFill>
      <xdr:spPr bwMode="auto">
        <a:xfrm>
          <a:off x="28185341" y="580159"/>
          <a:ext cx="5029200" cy="464608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43</xdr:col>
      <xdr:colOff>719667</xdr:colOff>
      <xdr:row>3</xdr:row>
      <xdr:rowOff>0</xdr:rowOff>
    </xdr:from>
    <xdr:to>
      <xdr:col>49</xdr:col>
      <xdr:colOff>17992</xdr:colOff>
      <xdr:row>25</xdr:row>
      <xdr:rowOff>116840</xdr:rowOff>
    </xdr:to>
    <xdr:pic>
      <xdr:nvPicPr>
        <xdr:cNvPr id="11" name="Imagen 10">
          <a:extLst>
            <a:ext uri="{FF2B5EF4-FFF2-40B4-BE49-F238E27FC236}">
              <a16:creationId xmlns:a16="http://schemas.microsoft.com/office/drawing/2014/main" id="{EDB7CA1F-DC9F-413C-9C59-70EEB9F63FBC}"/>
            </a:ext>
          </a:extLst>
        </xdr:cNvPr>
        <xdr:cNvPicPr/>
      </xdr:nvPicPr>
      <xdr:blipFill rotWithShape="1">
        <a:blip xmlns:r="http://schemas.openxmlformats.org/officeDocument/2006/relationships" r:embed="rId8"/>
        <a:srcRect l="27834" t="20226" r="28207" b="12155"/>
        <a:stretch/>
      </xdr:blipFill>
      <xdr:spPr bwMode="auto">
        <a:xfrm>
          <a:off x="33485667" y="571500"/>
          <a:ext cx="4981575" cy="430784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1</xdr:col>
      <xdr:colOff>0</xdr:colOff>
      <xdr:row>26</xdr:row>
      <xdr:rowOff>0</xdr:rowOff>
    </xdr:from>
    <xdr:to>
      <xdr:col>7</xdr:col>
      <xdr:colOff>114300</xdr:colOff>
      <xdr:row>31</xdr:row>
      <xdr:rowOff>75142</xdr:rowOff>
    </xdr:to>
    <xdr:pic>
      <xdr:nvPicPr>
        <xdr:cNvPr id="12" name="Imagen 11">
          <a:extLst>
            <a:ext uri="{FF2B5EF4-FFF2-40B4-BE49-F238E27FC236}">
              <a16:creationId xmlns:a16="http://schemas.microsoft.com/office/drawing/2014/main" id="{3229F490-544B-42F7-A7F2-D394E385F260}"/>
            </a:ext>
          </a:extLst>
        </xdr:cNvPr>
        <xdr:cNvPicPr/>
      </xdr:nvPicPr>
      <xdr:blipFill rotWithShape="1">
        <a:blip xmlns:r="http://schemas.openxmlformats.org/officeDocument/2006/relationships" r:embed="rId9"/>
        <a:srcRect l="29871" t="10263" r="30584" b="11251"/>
        <a:stretch/>
      </xdr:blipFill>
      <xdr:spPr bwMode="auto">
        <a:xfrm>
          <a:off x="762000" y="4953000"/>
          <a:ext cx="4686300" cy="52292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69</xdr:col>
      <xdr:colOff>272758</xdr:colOff>
      <xdr:row>28</xdr:row>
      <xdr:rowOff>23095</xdr:rowOff>
    </xdr:from>
    <xdr:to>
      <xdr:col>75</xdr:col>
      <xdr:colOff>395433</xdr:colOff>
      <xdr:row>30</xdr:row>
      <xdr:rowOff>1329078</xdr:rowOff>
    </xdr:to>
    <xdr:pic>
      <xdr:nvPicPr>
        <xdr:cNvPr id="13" name="Imagen 12">
          <a:extLst>
            <a:ext uri="{FF2B5EF4-FFF2-40B4-BE49-F238E27FC236}">
              <a16:creationId xmlns:a16="http://schemas.microsoft.com/office/drawing/2014/main" id="{1D8AABB8-AF8F-4B50-B6EC-D3297346A8C0}"/>
            </a:ext>
          </a:extLst>
        </xdr:cNvPr>
        <xdr:cNvPicPr/>
      </xdr:nvPicPr>
      <xdr:blipFill rotWithShape="1">
        <a:blip xmlns:r="http://schemas.openxmlformats.org/officeDocument/2006/relationships" r:embed="rId10"/>
        <a:srcRect l="26816" t="31093" r="29735" b="23928"/>
        <a:stretch/>
      </xdr:blipFill>
      <xdr:spPr bwMode="auto">
        <a:xfrm>
          <a:off x="53708008" y="5357095"/>
          <a:ext cx="4694675" cy="343323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75</xdr:col>
      <xdr:colOff>424295</xdr:colOff>
      <xdr:row>27</xdr:row>
      <xdr:rowOff>77932</xdr:rowOff>
    </xdr:from>
    <xdr:to>
      <xdr:col>79</xdr:col>
      <xdr:colOff>606137</xdr:colOff>
      <xdr:row>29</xdr:row>
      <xdr:rowOff>1645228</xdr:rowOff>
    </xdr:to>
    <xdr:pic>
      <xdr:nvPicPr>
        <xdr:cNvPr id="7" name="Imagen 6">
          <a:extLst>
            <a:ext uri="{FF2B5EF4-FFF2-40B4-BE49-F238E27FC236}">
              <a16:creationId xmlns:a16="http://schemas.microsoft.com/office/drawing/2014/main" id="{91000E22-2772-413F-886D-993B96F7717C}"/>
            </a:ext>
          </a:extLst>
        </xdr:cNvPr>
        <xdr:cNvPicPr>
          <a:picLocks noChangeAspect="1"/>
        </xdr:cNvPicPr>
      </xdr:nvPicPr>
      <xdr:blipFill rotWithShape="1">
        <a:blip xmlns:r="http://schemas.openxmlformats.org/officeDocument/2006/relationships" r:embed="rId11"/>
        <a:srcRect l="60636" t="40014" r="14537" b="33231"/>
        <a:stretch/>
      </xdr:blipFill>
      <xdr:spPr>
        <a:xfrm>
          <a:off x="58440204" y="5221432"/>
          <a:ext cx="3229842" cy="1956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syste/Downloads/EJERCICIO%20RIESGOS%20DE%20CORRUPCI&#211;N%20ADMINISTRATIVA%2006-07-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1.CONTEXTO"/>
      <sheetName val="2. IDENTIFICACIÓN"/>
      <sheetName val="3 RIESGO INHERENTE"/>
      <sheetName val="3.1 MAPA DE CALOR"/>
      <sheetName val="4. EVALUACIÓN DEL CONTROL"/>
    </sheetNames>
    <sheetDataSet>
      <sheetData sheetId="0">
        <row r="126">
          <cell r="P126" t="str">
            <v>El Profesional líder de gestión documental de la Subdirección Administrativa, adelantará con la Dirección de Gestión del cobro, reuniones mensuales para verificar el avance de la organización de los expedientes de cobro coactivo y transporte publico,  dejando como registro las memorias de los seguimientos junto a la presentación en power point</v>
          </cell>
        </row>
        <row r="129">
          <cell r="P129" t="str">
            <v>La  subdirectora administrativa solicitará de manera mensual a la Oficina de Tecnologías de la Información un reporte de todos los cambios y accesos que realizaron los usuarios administradores del Gestor Documental por debajo de la base de datos, con el fin de detectar anomalías en los accesos de los usuarios.</v>
          </cell>
        </row>
      </sheetData>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1"/>
  <sheetViews>
    <sheetView topLeftCell="A5" workbookViewId="0">
      <selection activeCell="B9" sqref="B9:D9"/>
    </sheetView>
  </sheetViews>
  <sheetFormatPr baseColWidth="10" defaultRowHeight="15" x14ac:dyDescent="0.25"/>
  <cols>
    <col min="10" max="10" width="20.7109375" customWidth="1"/>
  </cols>
  <sheetData>
    <row r="3" spans="2:10" x14ac:dyDescent="0.25">
      <c r="B3" s="207" t="s">
        <v>587</v>
      </c>
      <c r="C3" s="207"/>
      <c r="D3" s="207"/>
      <c r="E3" s="207" t="s">
        <v>588</v>
      </c>
      <c r="F3" s="207"/>
      <c r="G3" s="207"/>
      <c r="H3" s="207" t="s">
        <v>589</v>
      </c>
      <c r="I3" s="207"/>
      <c r="J3" s="207"/>
    </row>
    <row r="4" spans="2:10" x14ac:dyDescent="0.25">
      <c r="B4" s="210" t="s">
        <v>596</v>
      </c>
      <c r="C4" s="211"/>
      <c r="D4" s="212"/>
      <c r="E4" s="210" t="s">
        <v>597</v>
      </c>
      <c r="F4" s="211"/>
      <c r="G4" s="212"/>
      <c r="H4" s="210" t="s">
        <v>598</v>
      </c>
      <c r="I4" s="211"/>
      <c r="J4" s="212"/>
    </row>
    <row r="5" spans="2:10" ht="66.75" customHeight="1" x14ac:dyDescent="0.25">
      <c r="B5" s="208" t="s">
        <v>595</v>
      </c>
      <c r="C5" s="208"/>
      <c r="D5" s="208"/>
      <c r="E5" s="208" t="s">
        <v>590</v>
      </c>
      <c r="F5" s="208"/>
      <c r="G5" s="208"/>
      <c r="H5" s="209" t="s">
        <v>591</v>
      </c>
      <c r="I5" s="209"/>
      <c r="J5" s="209"/>
    </row>
    <row r="6" spans="2:10" ht="80.25" customHeight="1" x14ac:dyDescent="0.25">
      <c r="B6" s="208" t="s">
        <v>599</v>
      </c>
      <c r="C6" s="208"/>
      <c r="D6" s="208"/>
      <c r="E6" s="208" t="s">
        <v>592</v>
      </c>
      <c r="F6" s="208"/>
      <c r="G6" s="208"/>
      <c r="H6" s="209" t="s">
        <v>593</v>
      </c>
      <c r="I6" s="209"/>
      <c r="J6" s="209"/>
    </row>
    <row r="7" spans="2:10" ht="44.25" customHeight="1" x14ac:dyDescent="0.25">
      <c r="B7" s="208" t="s">
        <v>641</v>
      </c>
      <c r="C7" s="208"/>
      <c r="D7" s="208"/>
      <c r="E7" s="208" t="s">
        <v>642</v>
      </c>
      <c r="F7" s="208"/>
      <c r="G7" s="208"/>
      <c r="H7" s="213" t="s">
        <v>668</v>
      </c>
      <c r="I7" s="213"/>
      <c r="J7" s="213"/>
    </row>
    <row r="8" spans="2:10" x14ac:dyDescent="0.25">
      <c r="B8" s="207" t="s">
        <v>701</v>
      </c>
      <c r="C8" s="207"/>
      <c r="D8" s="207"/>
      <c r="E8" s="207" t="s">
        <v>702</v>
      </c>
      <c r="F8" s="207"/>
      <c r="G8" s="207"/>
      <c r="H8" s="213" t="s">
        <v>703</v>
      </c>
      <c r="I8" s="213"/>
      <c r="J8" s="213"/>
    </row>
    <row r="9" spans="2:10" ht="52.5" customHeight="1" x14ac:dyDescent="0.25">
      <c r="B9" s="208" t="s">
        <v>717</v>
      </c>
      <c r="C9" s="208"/>
      <c r="D9" s="208"/>
      <c r="E9" s="207" t="s">
        <v>718</v>
      </c>
      <c r="F9" s="207"/>
      <c r="G9" s="207"/>
      <c r="H9" s="213" t="s">
        <v>719</v>
      </c>
      <c r="I9" s="213"/>
      <c r="J9" s="213"/>
    </row>
    <row r="10" spans="2:10" x14ac:dyDescent="0.25">
      <c r="B10" s="207"/>
      <c r="C10" s="207"/>
      <c r="D10" s="207"/>
      <c r="E10" s="207"/>
      <c r="F10" s="207"/>
      <c r="G10" s="207"/>
      <c r="H10" s="207"/>
      <c r="I10" s="207"/>
      <c r="J10" s="207"/>
    </row>
    <row r="11" spans="2:10" x14ac:dyDescent="0.25">
      <c r="B11" s="214"/>
      <c r="C11" s="214"/>
      <c r="D11" s="214"/>
      <c r="E11" s="214"/>
      <c r="F11" s="214"/>
      <c r="G11" s="214"/>
      <c r="H11" s="214"/>
      <c r="I11" s="214"/>
      <c r="J11" s="214"/>
    </row>
  </sheetData>
  <mergeCells count="27">
    <mergeCell ref="B10:D10"/>
    <mergeCell ref="E10:G10"/>
    <mergeCell ref="H10:J10"/>
    <mergeCell ref="B11:D11"/>
    <mergeCell ref="E11:G11"/>
    <mergeCell ref="H11:J11"/>
    <mergeCell ref="B8:D8"/>
    <mergeCell ref="E8:G8"/>
    <mergeCell ref="H8:J8"/>
    <mergeCell ref="B9:D9"/>
    <mergeCell ref="E9:G9"/>
    <mergeCell ref="H9:J9"/>
    <mergeCell ref="B6:D6"/>
    <mergeCell ref="E6:G6"/>
    <mergeCell ref="H6:J6"/>
    <mergeCell ref="B7:D7"/>
    <mergeCell ref="E7:G7"/>
    <mergeCell ref="H7:J7"/>
    <mergeCell ref="B3:D3"/>
    <mergeCell ref="E3:G3"/>
    <mergeCell ref="H3:J3"/>
    <mergeCell ref="B5:D5"/>
    <mergeCell ref="E5:G5"/>
    <mergeCell ref="H5:J5"/>
    <mergeCell ref="B4:D4"/>
    <mergeCell ref="E4:G4"/>
    <mergeCell ref="H4:J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32"/>
  <sheetViews>
    <sheetView topLeftCell="A19" workbookViewId="0">
      <selection activeCell="C30" sqref="C30:K30"/>
    </sheetView>
  </sheetViews>
  <sheetFormatPr baseColWidth="10" defaultRowHeight="15" x14ac:dyDescent="0.25"/>
  <cols>
    <col min="2" max="2" width="4.5703125" customWidth="1"/>
    <col min="7" max="7" width="6" customWidth="1"/>
    <col min="10" max="10" width="5" customWidth="1"/>
    <col min="11" max="11" width="5.140625" customWidth="1"/>
  </cols>
  <sheetData>
    <row r="2" spans="2:23" ht="33.75" customHeight="1" x14ac:dyDescent="0.25">
      <c r="C2" s="225" t="s">
        <v>643</v>
      </c>
      <c r="D2" s="225"/>
      <c r="E2" s="225"/>
      <c r="F2" s="225"/>
      <c r="G2" s="225"/>
    </row>
    <row r="3" spans="2:23" x14ac:dyDescent="0.25">
      <c r="C3" s="215" t="s">
        <v>646</v>
      </c>
      <c r="D3" s="215"/>
      <c r="E3" s="215"/>
      <c r="F3" s="215"/>
      <c r="G3" s="25" t="s">
        <v>647</v>
      </c>
    </row>
    <row r="4" spans="2:23" x14ac:dyDescent="0.25">
      <c r="C4" s="215" t="s">
        <v>600</v>
      </c>
      <c r="D4" s="215"/>
      <c r="E4" s="215"/>
      <c r="F4" s="215"/>
      <c r="G4" s="25" t="s">
        <v>647</v>
      </c>
    </row>
    <row r="5" spans="2:23" x14ac:dyDescent="0.25">
      <c r="C5" s="215" t="s">
        <v>601</v>
      </c>
      <c r="D5" s="215"/>
      <c r="E5" s="215"/>
      <c r="F5" s="215"/>
      <c r="G5" s="25" t="s">
        <v>647</v>
      </c>
    </row>
    <row r="6" spans="2:23" x14ac:dyDescent="0.25">
      <c r="C6" s="215" t="s">
        <v>602</v>
      </c>
      <c r="D6" s="215"/>
      <c r="E6" s="215"/>
      <c r="F6" s="215"/>
      <c r="G6" s="25"/>
      <c r="H6" t="s">
        <v>648</v>
      </c>
    </row>
    <row r="7" spans="2:23" x14ac:dyDescent="0.25">
      <c r="C7" s="215" t="s">
        <v>603</v>
      </c>
      <c r="D7" s="215"/>
      <c r="E7" s="215"/>
      <c r="F7" s="215"/>
      <c r="G7" s="25" t="s">
        <v>647</v>
      </c>
    </row>
    <row r="8" spans="2:23" x14ac:dyDescent="0.25">
      <c r="C8" s="215" t="s">
        <v>649</v>
      </c>
      <c r="D8" s="215"/>
      <c r="E8" s="215"/>
      <c r="F8" s="215"/>
      <c r="G8" s="25" t="s">
        <v>647</v>
      </c>
    </row>
    <row r="9" spans="2:23" x14ac:dyDescent="0.25">
      <c r="C9" s="215" t="s">
        <v>604</v>
      </c>
      <c r="D9" s="215"/>
      <c r="E9" s="215"/>
      <c r="F9" s="215"/>
      <c r="G9" s="25" t="s">
        <v>647</v>
      </c>
    </row>
    <row r="10" spans="2:23" x14ac:dyDescent="0.25">
      <c r="C10" s="215" t="s">
        <v>605</v>
      </c>
      <c r="D10" s="215"/>
      <c r="E10" s="215"/>
      <c r="F10" s="215"/>
      <c r="G10" s="25" t="s">
        <v>647</v>
      </c>
    </row>
    <row r="12" spans="2:23" x14ac:dyDescent="0.25">
      <c r="B12" s="223" t="s">
        <v>644</v>
      </c>
      <c r="C12" s="223"/>
      <c r="D12" s="223"/>
      <c r="E12" s="223"/>
      <c r="F12" s="223"/>
      <c r="G12" s="223"/>
      <c r="H12" s="223"/>
      <c r="I12" s="223"/>
      <c r="J12" s="24" t="s">
        <v>93</v>
      </c>
      <c r="K12" s="24" t="s">
        <v>94</v>
      </c>
      <c r="M12" s="221" t="s">
        <v>618</v>
      </c>
      <c r="N12" s="221"/>
    </row>
    <row r="13" spans="2:23" x14ac:dyDescent="0.25">
      <c r="B13" s="24">
        <v>1</v>
      </c>
      <c r="C13" s="215" t="s">
        <v>606</v>
      </c>
      <c r="D13" s="215"/>
      <c r="E13" s="215"/>
      <c r="F13" s="215"/>
      <c r="G13" s="215"/>
      <c r="H13" s="215"/>
      <c r="I13" s="218"/>
      <c r="J13" s="28">
        <v>1</v>
      </c>
      <c r="K13" s="28"/>
    </row>
    <row r="14" spans="2:23" ht="27.75" customHeight="1" x14ac:dyDescent="0.25">
      <c r="B14" s="24">
        <v>2</v>
      </c>
      <c r="C14" s="216" t="s">
        <v>607</v>
      </c>
      <c r="D14" s="216"/>
      <c r="E14" s="216"/>
      <c r="F14" s="216"/>
      <c r="G14" s="216"/>
      <c r="H14" s="216"/>
      <c r="I14" s="217"/>
      <c r="J14" s="28">
        <v>1</v>
      </c>
      <c r="K14" s="28"/>
      <c r="M14" s="222" t="s">
        <v>619</v>
      </c>
      <c r="N14" s="222"/>
      <c r="O14" s="222"/>
      <c r="P14" s="222"/>
      <c r="Q14" s="222"/>
      <c r="R14" s="222"/>
      <c r="S14" s="220" t="s">
        <v>622</v>
      </c>
      <c r="T14" s="221"/>
      <c r="U14" s="221"/>
      <c r="V14" s="221"/>
      <c r="W14" s="221"/>
    </row>
    <row r="15" spans="2:23" x14ac:dyDescent="0.25">
      <c r="B15" s="24">
        <v>3</v>
      </c>
      <c r="C15" s="215" t="s">
        <v>608</v>
      </c>
      <c r="D15" s="215"/>
      <c r="E15" s="215"/>
      <c r="F15" s="215"/>
      <c r="G15" s="215"/>
      <c r="H15" s="215"/>
      <c r="I15" s="218"/>
      <c r="J15" s="28">
        <v>1</v>
      </c>
      <c r="K15" s="28"/>
      <c r="M15" s="222"/>
      <c r="N15" s="222"/>
      <c r="O15" s="222"/>
      <c r="P15" s="222"/>
      <c r="Q15" s="222"/>
      <c r="R15" s="222"/>
      <c r="S15" s="221"/>
      <c r="T15" s="221"/>
      <c r="U15" s="221"/>
      <c r="V15" s="221"/>
      <c r="W15" s="221"/>
    </row>
    <row r="16" spans="2:23" x14ac:dyDescent="0.25">
      <c r="B16" s="24">
        <v>4</v>
      </c>
      <c r="C16" s="215" t="s">
        <v>609</v>
      </c>
      <c r="D16" s="215"/>
      <c r="E16" s="215"/>
      <c r="F16" s="215"/>
      <c r="G16" s="215"/>
      <c r="H16" s="215"/>
      <c r="I16" s="218"/>
      <c r="J16" s="28">
        <v>1</v>
      </c>
      <c r="K16" s="28"/>
      <c r="M16" s="222"/>
      <c r="N16" s="222"/>
      <c r="O16" s="222"/>
      <c r="P16" s="222"/>
      <c r="Q16" s="222"/>
      <c r="R16" s="222"/>
      <c r="S16" s="221"/>
      <c r="T16" s="221"/>
      <c r="U16" s="221"/>
      <c r="V16" s="221"/>
      <c r="W16" s="221"/>
    </row>
    <row r="17" spans="2:23" x14ac:dyDescent="0.25">
      <c r="B17" s="24">
        <v>5</v>
      </c>
      <c r="C17" s="215" t="s">
        <v>610</v>
      </c>
      <c r="D17" s="215"/>
      <c r="E17" s="215"/>
      <c r="F17" s="215"/>
      <c r="G17" s="215"/>
      <c r="H17" s="215"/>
      <c r="I17" s="218"/>
      <c r="J17" s="28">
        <v>1</v>
      </c>
      <c r="K17" s="28"/>
      <c r="M17" s="222"/>
      <c r="N17" s="222"/>
      <c r="O17" s="222"/>
      <c r="P17" s="222"/>
      <c r="Q17" s="222"/>
      <c r="R17" s="222"/>
      <c r="S17" s="221"/>
      <c r="T17" s="221"/>
      <c r="U17" s="221"/>
      <c r="V17" s="221"/>
      <c r="W17" s="221"/>
    </row>
    <row r="18" spans="2:23" ht="32.25" customHeight="1" x14ac:dyDescent="0.25">
      <c r="B18" s="24">
        <v>6</v>
      </c>
      <c r="C18" s="216" t="s">
        <v>611</v>
      </c>
      <c r="D18" s="216"/>
      <c r="E18" s="216"/>
      <c r="F18" s="216"/>
      <c r="G18" s="216"/>
      <c r="H18" s="216"/>
      <c r="I18" s="217"/>
      <c r="J18" s="28">
        <v>1</v>
      </c>
      <c r="K18" s="28"/>
      <c r="M18" s="228" t="s">
        <v>620</v>
      </c>
      <c r="N18" s="228"/>
      <c r="O18" s="228"/>
      <c r="P18" s="228"/>
      <c r="Q18" s="228"/>
      <c r="R18" s="228"/>
      <c r="S18" s="219" t="s">
        <v>621</v>
      </c>
      <c r="T18" s="219"/>
      <c r="U18" s="219"/>
      <c r="V18" s="219"/>
      <c r="W18" s="219"/>
    </row>
    <row r="19" spans="2:23" ht="28.5" customHeight="1" x14ac:dyDescent="0.25">
      <c r="B19" s="24">
        <v>7</v>
      </c>
      <c r="C19" s="216" t="s">
        <v>612</v>
      </c>
      <c r="D19" s="216"/>
      <c r="E19" s="216"/>
      <c r="F19" s="216"/>
      <c r="G19" s="216"/>
      <c r="H19" s="216"/>
      <c r="I19" s="217"/>
      <c r="J19" s="28">
        <v>1</v>
      </c>
      <c r="K19" s="28"/>
      <c r="M19" s="228"/>
      <c r="N19" s="228"/>
      <c r="O19" s="228"/>
      <c r="P19" s="228"/>
      <c r="Q19" s="228"/>
      <c r="R19" s="228"/>
      <c r="S19" s="219"/>
      <c r="T19" s="219"/>
      <c r="U19" s="219"/>
      <c r="V19" s="219"/>
      <c r="W19" s="219"/>
    </row>
    <row r="20" spans="2:23" x14ac:dyDescent="0.25">
      <c r="B20" s="24">
        <v>8</v>
      </c>
      <c r="C20" s="215" t="s">
        <v>613</v>
      </c>
      <c r="D20" s="215"/>
      <c r="E20" s="215"/>
      <c r="F20" s="215"/>
      <c r="G20" s="215"/>
      <c r="H20" s="215"/>
      <c r="I20" s="218"/>
      <c r="J20" s="28">
        <v>1</v>
      </c>
      <c r="K20" s="28"/>
      <c r="M20" s="228"/>
      <c r="N20" s="228"/>
      <c r="O20" s="228"/>
      <c r="P20" s="228"/>
      <c r="Q20" s="228"/>
      <c r="R20" s="228"/>
    </row>
    <row r="21" spans="2:23" x14ac:dyDescent="0.25">
      <c r="B21" s="24">
        <v>9</v>
      </c>
      <c r="C21" s="215" t="s">
        <v>614</v>
      </c>
      <c r="D21" s="215"/>
      <c r="E21" s="215"/>
      <c r="F21" s="215"/>
      <c r="G21" s="215"/>
      <c r="H21" s="215"/>
      <c r="I21" s="218"/>
      <c r="J21" s="28">
        <v>1</v>
      </c>
      <c r="K21" s="28"/>
    </row>
    <row r="22" spans="2:23" x14ac:dyDescent="0.25">
      <c r="B22" s="24">
        <v>10</v>
      </c>
      <c r="C22" s="215" t="s">
        <v>615</v>
      </c>
      <c r="D22" s="215"/>
      <c r="E22" s="215"/>
      <c r="F22" s="215"/>
      <c r="G22" s="215"/>
      <c r="H22" s="215"/>
      <c r="I22" s="218"/>
      <c r="J22" s="28">
        <v>1</v>
      </c>
      <c r="K22" s="28"/>
      <c r="M22" s="221" t="s">
        <v>623</v>
      </c>
      <c r="N22" s="221"/>
    </row>
    <row r="23" spans="2:23" x14ac:dyDescent="0.25">
      <c r="I23" t="s">
        <v>617</v>
      </c>
      <c r="J23">
        <f>SUM(J13:J22)</f>
        <v>10</v>
      </c>
      <c r="K23">
        <f>SUM(K13:K21)</f>
        <v>0</v>
      </c>
      <c r="M23" t="s">
        <v>624</v>
      </c>
    </row>
    <row r="24" spans="2:23" ht="25.5" customHeight="1" x14ac:dyDescent="0.25">
      <c r="C24" s="227" t="s">
        <v>616</v>
      </c>
      <c r="D24" s="227"/>
      <c r="E24" s="227"/>
      <c r="F24" s="227"/>
      <c r="G24" s="227"/>
      <c r="H24" s="227"/>
      <c r="I24" s="227"/>
      <c r="M24" s="222" t="s">
        <v>625</v>
      </c>
      <c r="N24" s="222"/>
      <c r="O24" s="222"/>
      <c r="P24" s="222"/>
      <c r="Q24" s="222"/>
      <c r="R24" s="222"/>
    </row>
    <row r="25" spans="2:23" ht="27" customHeight="1" x14ac:dyDescent="0.25">
      <c r="M25" s="222" t="s">
        <v>626</v>
      </c>
      <c r="N25" s="224"/>
      <c r="O25" s="224"/>
      <c r="P25" s="224"/>
      <c r="Q25" s="224"/>
      <c r="R25" s="224"/>
    </row>
    <row r="26" spans="2:23" x14ac:dyDescent="0.25">
      <c r="C26" s="226" t="s">
        <v>645</v>
      </c>
      <c r="D26" s="226"/>
      <c r="E26" s="226"/>
      <c r="F26" s="226"/>
      <c r="G26" s="226"/>
      <c r="H26" s="226"/>
      <c r="I26" s="226"/>
      <c r="J26" s="226"/>
      <c r="K26" s="226"/>
      <c r="M26" t="s">
        <v>627</v>
      </c>
    </row>
    <row r="27" spans="2:23" ht="30.75" customHeight="1" x14ac:dyDescent="0.25">
      <c r="C27" s="216" t="s">
        <v>650</v>
      </c>
      <c r="D27" s="216"/>
      <c r="E27" s="216"/>
      <c r="F27" s="216"/>
      <c r="G27" s="216"/>
      <c r="H27" s="216"/>
      <c r="I27" s="216"/>
      <c r="J27" s="216"/>
      <c r="K27" s="216"/>
      <c r="L27" s="25">
        <v>10</v>
      </c>
      <c r="M27" t="s">
        <v>628</v>
      </c>
    </row>
    <row r="28" spans="2:23" ht="21" customHeight="1" x14ac:dyDescent="0.25">
      <c r="C28" s="215" t="s">
        <v>652</v>
      </c>
      <c r="D28" s="215"/>
      <c r="E28" s="215"/>
      <c r="F28" s="215"/>
      <c r="G28" s="215"/>
      <c r="H28" s="215"/>
      <c r="I28" s="215"/>
      <c r="J28" s="215"/>
      <c r="K28" s="215"/>
      <c r="L28" s="25">
        <v>10</v>
      </c>
      <c r="M28" s="222" t="s">
        <v>629</v>
      </c>
      <c r="N28" s="224"/>
      <c r="O28" s="224"/>
      <c r="P28" s="224"/>
      <c r="Q28" s="224"/>
      <c r="R28" s="224"/>
    </row>
    <row r="29" spans="2:23" ht="22.5" customHeight="1" x14ac:dyDescent="0.25">
      <c r="C29" s="215" t="s">
        <v>653</v>
      </c>
      <c r="D29" s="215"/>
      <c r="E29" s="215"/>
      <c r="F29" s="215"/>
      <c r="G29" s="215"/>
      <c r="H29" s="215"/>
      <c r="I29" s="215"/>
      <c r="J29" s="215"/>
      <c r="K29" s="215"/>
      <c r="L29" s="25">
        <v>10</v>
      </c>
      <c r="M29" s="224"/>
      <c r="N29" s="224"/>
      <c r="O29" s="224"/>
      <c r="P29" s="224"/>
      <c r="Q29" s="224"/>
      <c r="R29" s="224"/>
    </row>
    <row r="30" spans="2:23" ht="30" customHeight="1" x14ac:dyDescent="0.25">
      <c r="C30" s="216" t="s">
        <v>651</v>
      </c>
      <c r="D30" s="216"/>
      <c r="E30" s="216"/>
      <c r="F30" s="216"/>
      <c r="G30" s="216"/>
      <c r="H30" s="216"/>
      <c r="I30" s="216"/>
      <c r="J30" s="216"/>
      <c r="K30" s="216"/>
      <c r="L30" s="25">
        <v>10</v>
      </c>
      <c r="M30" t="s">
        <v>630</v>
      </c>
    </row>
    <row r="31" spans="2:23" x14ac:dyDescent="0.25">
      <c r="M31" t="s">
        <v>631</v>
      </c>
    </row>
    <row r="32" spans="2:23" x14ac:dyDescent="0.25">
      <c r="M32" t="s">
        <v>632</v>
      </c>
    </row>
  </sheetData>
  <mergeCells count="35">
    <mergeCell ref="M25:R25"/>
    <mergeCell ref="M28:R29"/>
    <mergeCell ref="C2:G2"/>
    <mergeCell ref="C27:K27"/>
    <mergeCell ref="C30:K30"/>
    <mergeCell ref="C26:K26"/>
    <mergeCell ref="C28:K28"/>
    <mergeCell ref="C29:K29"/>
    <mergeCell ref="C24:I24"/>
    <mergeCell ref="M14:R17"/>
    <mergeCell ref="M18:R20"/>
    <mergeCell ref="M12:N12"/>
    <mergeCell ref="C3:F3"/>
    <mergeCell ref="C4:F4"/>
    <mergeCell ref="C5:F5"/>
    <mergeCell ref="C6:F6"/>
    <mergeCell ref="S18:W19"/>
    <mergeCell ref="S14:W17"/>
    <mergeCell ref="M22:N22"/>
    <mergeCell ref="M24:R24"/>
    <mergeCell ref="B12:I12"/>
    <mergeCell ref="C20:I20"/>
    <mergeCell ref="C21:I21"/>
    <mergeCell ref="C22:I22"/>
    <mergeCell ref="C7:F7"/>
    <mergeCell ref="C8:F8"/>
    <mergeCell ref="C9:F9"/>
    <mergeCell ref="C10:F10"/>
    <mergeCell ref="C19:I19"/>
    <mergeCell ref="C13:I13"/>
    <mergeCell ref="C14:I14"/>
    <mergeCell ref="C15:I15"/>
    <mergeCell ref="C16:I16"/>
    <mergeCell ref="C17:I17"/>
    <mergeCell ref="C18:I18"/>
  </mergeCells>
  <pageMargins left="0.7" right="0.7" top="0.75" bottom="0.75" header="0.3" footer="0.3"/>
  <pageSetup paperSize="9"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7"/>
  <sheetViews>
    <sheetView workbookViewId="0">
      <selection activeCell="B2" sqref="B2:F2"/>
    </sheetView>
  </sheetViews>
  <sheetFormatPr baseColWidth="10" defaultRowHeight="15" x14ac:dyDescent="0.25"/>
  <cols>
    <col min="3" max="3" width="30.28515625" customWidth="1"/>
    <col min="5" max="5" width="31.42578125" customWidth="1"/>
    <col min="6" max="6" width="22.140625" customWidth="1"/>
  </cols>
  <sheetData>
    <row r="2" spans="2:6" x14ac:dyDescent="0.25">
      <c r="B2" s="223" t="s">
        <v>633</v>
      </c>
      <c r="C2" s="223"/>
      <c r="D2" s="223"/>
      <c r="E2" s="223"/>
      <c r="F2" s="223"/>
    </row>
    <row r="3" spans="2:6" ht="135" x14ac:dyDescent="0.25">
      <c r="B3" s="31" t="s">
        <v>634</v>
      </c>
      <c r="C3" s="26" t="s">
        <v>635</v>
      </c>
      <c r="D3" s="27" t="s">
        <v>636</v>
      </c>
      <c r="E3" s="32" t="s">
        <v>637</v>
      </c>
      <c r="F3" s="29" t="s">
        <v>638</v>
      </c>
    </row>
    <row r="4" spans="2:6" ht="75" x14ac:dyDescent="0.25">
      <c r="B4" s="209" t="s">
        <v>640</v>
      </c>
      <c r="C4" s="7" t="s">
        <v>671</v>
      </c>
      <c r="D4" s="6" t="s">
        <v>672</v>
      </c>
      <c r="E4" s="6" t="s">
        <v>673</v>
      </c>
      <c r="F4" s="6" t="s">
        <v>674</v>
      </c>
    </row>
    <row r="5" spans="2:6" ht="90" x14ac:dyDescent="0.25">
      <c r="B5" s="209"/>
      <c r="C5" s="6" t="s">
        <v>675</v>
      </c>
      <c r="D5" s="6" t="s">
        <v>676</v>
      </c>
      <c r="E5" s="6" t="s">
        <v>677</v>
      </c>
      <c r="F5" s="6" t="s">
        <v>678</v>
      </c>
    </row>
    <row r="6" spans="2:6" ht="240" x14ac:dyDescent="0.25">
      <c r="B6" s="209"/>
      <c r="C6" s="6" t="s">
        <v>679</v>
      </c>
      <c r="D6" s="30" t="s">
        <v>680</v>
      </c>
      <c r="E6" s="30" t="s">
        <v>681</v>
      </c>
      <c r="F6" s="30" t="s">
        <v>678</v>
      </c>
    </row>
    <row r="7" spans="2:6" ht="120" x14ac:dyDescent="0.25">
      <c r="B7" s="209"/>
      <c r="C7" s="6" t="s">
        <v>639</v>
      </c>
      <c r="D7" s="28"/>
      <c r="E7" s="28"/>
      <c r="F7" s="28"/>
    </row>
  </sheetData>
  <mergeCells count="2">
    <mergeCell ref="B2:F2"/>
    <mergeCell ref="B4:B7"/>
  </mergeCells>
  <pageMargins left="0.7" right="0.7" top="0.75" bottom="0.75" header="0.3" footer="0.3"/>
  <pageSetup paperSize="9" orientation="portrait" horizontalDpi="90" verticalDpi="9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BX480"/>
  <sheetViews>
    <sheetView tabSelected="1" topLeftCell="A4" zoomScale="60" zoomScaleNormal="60" workbookViewId="0">
      <selection activeCell="S7" sqref="S7:S8"/>
    </sheetView>
  </sheetViews>
  <sheetFormatPr baseColWidth="10" defaultRowHeight="15" x14ac:dyDescent="0.25"/>
  <cols>
    <col min="1" max="1" width="5.5703125" style="38" customWidth="1"/>
    <col min="2" max="2" width="15.140625" style="38" customWidth="1"/>
    <col min="3" max="4" width="15.140625" style="198" hidden="1" customWidth="1"/>
    <col min="5" max="5" width="15" style="198" customWidth="1"/>
    <col min="6" max="6" width="33.85546875" style="198" customWidth="1"/>
    <col min="7" max="7" width="19" style="198" customWidth="1"/>
    <col min="8" max="8" width="23.85546875" style="198" hidden="1" customWidth="1"/>
    <col min="9" max="9" width="13.85546875" style="198" hidden="1" customWidth="1"/>
    <col min="10" max="10" width="11.42578125" style="198" hidden="1" customWidth="1"/>
    <col min="11" max="11" width="12.85546875" style="198" hidden="1" customWidth="1"/>
    <col min="12" max="12" width="3" style="38" hidden="1" customWidth="1"/>
    <col min="13" max="13" width="3.140625" style="38" hidden="1" customWidth="1"/>
    <col min="14" max="14" width="4.85546875" style="38" hidden="1" customWidth="1"/>
    <col min="15" max="15" width="11.42578125" style="38" customWidth="1"/>
    <col min="16" max="16" width="58.28515625" style="101" customWidth="1"/>
    <col min="17" max="17" width="11.5703125" style="38" customWidth="1"/>
    <col min="18" max="18" width="13.140625" style="38" customWidth="1"/>
    <col min="19" max="19" width="17.7109375" style="38" customWidth="1"/>
    <col min="20" max="20" width="20.5703125" style="38" hidden="1" customWidth="1"/>
    <col min="21" max="21" width="13.85546875" style="38" hidden="1" customWidth="1"/>
    <col min="22" max="22" width="57" style="101" hidden="1" customWidth="1"/>
    <col min="23" max="23" width="11.42578125" style="38" hidden="1" customWidth="1"/>
    <col min="24" max="24" width="12.85546875" style="38" hidden="1" customWidth="1"/>
    <col min="25" max="25" width="3.28515625" style="38" hidden="1" customWidth="1"/>
    <col min="26" max="26" width="3.42578125" style="38" hidden="1" customWidth="1"/>
    <col min="27" max="27" width="4.7109375" style="38" hidden="1" customWidth="1"/>
    <col min="28" max="28" width="11.42578125" style="38" customWidth="1"/>
    <col min="29" max="29" width="18.28515625" style="38" customWidth="1"/>
    <col min="30" max="30" width="14.7109375" style="101" customWidth="1"/>
    <col min="31" max="31" width="14" style="101" customWidth="1"/>
    <col min="32" max="32" width="16.28515625" style="95" hidden="1" customWidth="1"/>
    <col min="33" max="33" width="41.28515625" style="38" hidden="1" customWidth="1"/>
    <col min="34" max="34" width="12.5703125" style="38" hidden="1" customWidth="1"/>
    <col min="35" max="35" width="22.5703125" style="38" hidden="1" customWidth="1"/>
    <col min="36" max="36" width="49.5703125" style="38" hidden="1" customWidth="1"/>
    <col min="37" max="37" width="72" style="101" customWidth="1"/>
    <col min="38" max="38" width="68" style="101" customWidth="1"/>
    <col min="39" max="54" width="11.42578125" style="38"/>
    <col min="55" max="55" width="34.42578125" style="38" customWidth="1"/>
    <col min="56" max="16384" width="11.42578125" style="38"/>
  </cols>
  <sheetData>
    <row r="1" spans="1:76" x14ac:dyDescent="0.25">
      <c r="A1" s="264"/>
      <c r="B1" s="264"/>
      <c r="C1" s="160"/>
      <c r="D1" s="295" t="s">
        <v>225</v>
      </c>
      <c r="E1" s="296"/>
      <c r="F1" s="296"/>
      <c r="G1" s="296"/>
      <c r="H1" s="296"/>
      <c r="I1" s="296"/>
      <c r="J1" s="296"/>
      <c r="K1" s="296"/>
      <c r="L1" s="296"/>
      <c r="M1" s="296"/>
      <c r="N1" s="296"/>
      <c r="O1" s="297"/>
      <c r="P1" s="264"/>
      <c r="Q1" s="264"/>
      <c r="R1" s="264" t="s">
        <v>225</v>
      </c>
      <c r="S1" s="264"/>
      <c r="T1" s="264"/>
      <c r="U1" s="264"/>
      <c r="V1" s="264"/>
      <c r="W1" s="264"/>
      <c r="X1" s="264"/>
      <c r="Y1" s="264"/>
      <c r="Z1" s="264"/>
      <c r="AA1" s="264"/>
      <c r="AB1" s="264"/>
      <c r="AC1" s="264"/>
      <c r="AD1" s="264"/>
      <c r="AE1" s="264"/>
      <c r="AF1" s="264"/>
      <c r="AG1" s="317"/>
      <c r="AH1" s="295" t="s">
        <v>225</v>
      </c>
      <c r="AI1" s="296"/>
      <c r="AJ1" s="296"/>
      <c r="AK1" s="296"/>
      <c r="AL1" s="297"/>
      <c r="AM1" s="39"/>
      <c r="AN1" s="39"/>
      <c r="AO1" s="39"/>
      <c r="AP1" s="39"/>
      <c r="AQ1" s="39"/>
      <c r="AR1" s="39"/>
      <c r="AS1" s="39"/>
      <c r="AT1" s="39"/>
      <c r="AU1" s="39"/>
      <c r="AV1" s="39"/>
    </row>
    <row r="2" spans="1:76" x14ac:dyDescent="0.25">
      <c r="A2" s="264"/>
      <c r="B2" s="264"/>
      <c r="C2" s="160"/>
      <c r="D2" s="295" t="s">
        <v>19</v>
      </c>
      <c r="E2" s="296"/>
      <c r="F2" s="296"/>
      <c r="G2" s="296"/>
      <c r="H2" s="296"/>
      <c r="I2" s="296"/>
      <c r="J2" s="296"/>
      <c r="K2" s="296"/>
      <c r="L2" s="296"/>
      <c r="M2" s="296"/>
      <c r="N2" s="296"/>
      <c r="O2" s="297"/>
      <c r="P2" s="264"/>
      <c r="Q2" s="264"/>
      <c r="R2" s="264" t="s">
        <v>19</v>
      </c>
      <c r="S2" s="264"/>
      <c r="T2" s="264"/>
      <c r="U2" s="264"/>
      <c r="V2" s="264"/>
      <c r="W2" s="264"/>
      <c r="X2" s="264"/>
      <c r="Y2" s="264"/>
      <c r="Z2" s="264"/>
      <c r="AA2" s="264"/>
      <c r="AB2" s="264"/>
      <c r="AC2" s="264"/>
      <c r="AD2" s="264"/>
      <c r="AE2" s="264"/>
      <c r="AF2" s="264"/>
      <c r="AG2" s="274"/>
      <c r="AH2" s="295" t="s">
        <v>19</v>
      </c>
      <c r="AI2" s="296"/>
      <c r="AJ2" s="296"/>
      <c r="AK2" s="296"/>
      <c r="AL2" s="297"/>
      <c r="AM2" s="39"/>
      <c r="AN2" s="39"/>
      <c r="AO2" s="39"/>
      <c r="AP2" s="39"/>
      <c r="AQ2" s="39"/>
      <c r="AR2" s="39"/>
      <c r="AS2" s="39"/>
      <c r="AT2" s="39"/>
      <c r="AU2" s="39"/>
      <c r="AV2" s="39"/>
    </row>
    <row r="3" spans="1:76" x14ac:dyDescent="0.25">
      <c r="A3" s="264"/>
      <c r="B3" s="264"/>
      <c r="C3" s="160"/>
      <c r="D3" s="295" t="s">
        <v>506</v>
      </c>
      <c r="E3" s="296"/>
      <c r="F3" s="296"/>
      <c r="G3" s="296"/>
      <c r="H3" s="296"/>
      <c r="I3" s="296"/>
      <c r="J3" s="296"/>
      <c r="K3" s="296"/>
      <c r="L3" s="296"/>
      <c r="M3" s="296"/>
      <c r="N3" s="296"/>
      <c r="O3" s="297"/>
      <c r="P3" s="264"/>
      <c r="Q3" s="264"/>
      <c r="R3" s="264" t="s">
        <v>506</v>
      </c>
      <c r="S3" s="264"/>
      <c r="T3" s="264"/>
      <c r="U3" s="264"/>
      <c r="V3" s="264"/>
      <c r="W3" s="264"/>
      <c r="X3" s="264"/>
      <c r="Y3" s="264"/>
      <c r="Z3" s="264"/>
      <c r="AA3" s="264"/>
      <c r="AB3" s="264"/>
      <c r="AC3" s="264"/>
      <c r="AD3" s="264"/>
      <c r="AE3" s="264"/>
      <c r="AF3" s="264"/>
      <c r="AG3" s="274"/>
      <c r="AH3" s="295" t="s">
        <v>506</v>
      </c>
      <c r="AI3" s="296"/>
      <c r="AJ3" s="296"/>
      <c r="AK3" s="296"/>
      <c r="AL3" s="297"/>
      <c r="AM3" s="39"/>
      <c r="AN3" s="39"/>
      <c r="AO3" s="39"/>
      <c r="AP3" s="39"/>
      <c r="AQ3" s="39"/>
      <c r="AR3" s="39"/>
      <c r="AS3" s="39"/>
      <c r="AT3" s="39"/>
      <c r="AU3" s="39"/>
      <c r="AV3" s="39"/>
      <c r="BC3" s="38" t="s">
        <v>19</v>
      </c>
      <c r="BD3" s="38" t="s">
        <v>36</v>
      </c>
      <c r="BE3" s="38" t="s">
        <v>42</v>
      </c>
      <c r="BF3" s="38" t="s">
        <v>48</v>
      </c>
      <c r="BH3" s="38" t="s">
        <v>55</v>
      </c>
      <c r="BX3" s="38" t="s">
        <v>221</v>
      </c>
    </row>
    <row r="4" spans="1:76" x14ac:dyDescent="0.25">
      <c r="A4" s="264"/>
      <c r="B4" s="264"/>
      <c r="C4" s="160"/>
      <c r="D4" s="295" t="s">
        <v>720</v>
      </c>
      <c r="E4" s="296"/>
      <c r="F4" s="296"/>
      <c r="G4" s="296"/>
      <c r="H4" s="296"/>
      <c r="I4" s="296"/>
      <c r="J4" s="296"/>
      <c r="K4" s="296"/>
      <c r="L4" s="296"/>
      <c r="M4" s="296"/>
      <c r="N4" s="296"/>
      <c r="O4" s="297"/>
      <c r="P4" s="264"/>
      <c r="Q4" s="264"/>
      <c r="R4" s="264" t="s">
        <v>721</v>
      </c>
      <c r="S4" s="264"/>
      <c r="T4" s="264"/>
      <c r="U4" s="264"/>
      <c r="V4" s="264"/>
      <c r="W4" s="264"/>
      <c r="X4" s="264"/>
      <c r="Y4" s="264"/>
      <c r="Z4" s="264"/>
      <c r="AA4" s="264"/>
      <c r="AB4" s="264"/>
      <c r="AC4" s="264"/>
      <c r="AD4" s="264"/>
      <c r="AE4" s="264"/>
      <c r="AF4" s="264"/>
      <c r="AG4" s="245"/>
      <c r="AH4" s="295" t="s">
        <v>721</v>
      </c>
      <c r="AI4" s="296"/>
      <c r="AJ4" s="296"/>
      <c r="AK4" s="296"/>
      <c r="AL4" s="297"/>
      <c r="AM4" s="39"/>
      <c r="AN4" s="39"/>
      <c r="AO4" s="39"/>
      <c r="AP4" s="39"/>
      <c r="AQ4" s="39"/>
      <c r="AR4" s="39"/>
      <c r="AS4" s="39"/>
      <c r="AT4" s="39"/>
      <c r="AU4" s="39"/>
      <c r="AV4" s="39"/>
      <c r="BC4" s="38" t="s">
        <v>20</v>
      </c>
      <c r="BD4" s="38" t="s">
        <v>37</v>
      </c>
      <c r="BE4" s="38" t="s">
        <v>43</v>
      </c>
      <c r="BF4" s="38" t="s">
        <v>49</v>
      </c>
      <c r="BH4" s="38" t="s">
        <v>56</v>
      </c>
      <c r="BX4" s="38" t="s">
        <v>222</v>
      </c>
    </row>
    <row r="5" spans="1:76" ht="15" customHeight="1" x14ac:dyDescent="0.25">
      <c r="A5" s="342" t="s">
        <v>0</v>
      </c>
      <c r="B5" s="343" t="s">
        <v>15</v>
      </c>
      <c r="C5" s="347" t="s">
        <v>251</v>
      </c>
      <c r="D5" s="348"/>
      <c r="E5" s="349"/>
      <c r="F5" s="344" t="s">
        <v>3</v>
      </c>
      <c r="G5" s="344"/>
      <c r="H5" s="344"/>
      <c r="I5" s="344"/>
      <c r="J5" s="345" t="s">
        <v>8</v>
      </c>
      <c r="K5" s="345"/>
      <c r="L5" s="345"/>
      <c r="M5" s="345"/>
      <c r="N5" s="345"/>
      <c r="O5" s="345"/>
      <c r="P5" s="350" t="s">
        <v>16</v>
      </c>
      <c r="Q5" s="351"/>
      <c r="R5" s="351"/>
      <c r="S5" s="351"/>
      <c r="T5" s="352" t="s">
        <v>722</v>
      </c>
      <c r="U5" s="352"/>
      <c r="V5" s="352"/>
      <c r="W5" s="353" t="s">
        <v>17</v>
      </c>
      <c r="X5" s="353"/>
      <c r="Y5" s="353"/>
      <c r="Z5" s="353"/>
      <c r="AA5" s="353"/>
      <c r="AB5" s="353"/>
      <c r="AC5" s="354" t="s">
        <v>220</v>
      </c>
      <c r="AD5" s="327" t="s">
        <v>255</v>
      </c>
      <c r="AE5" s="327"/>
      <c r="AF5" s="324" t="s">
        <v>723</v>
      </c>
      <c r="AG5" s="325"/>
      <c r="AH5" s="325"/>
      <c r="AI5" s="326"/>
      <c r="AJ5" s="252" t="s">
        <v>18</v>
      </c>
      <c r="AK5" s="252" t="s">
        <v>982</v>
      </c>
      <c r="AL5" s="252" t="s">
        <v>981</v>
      </c>
      <c r="BC5" s="38" t="s">
        <v>21</v>
      </c>
      <c r="BD5" s="38" t="s">
        <v>38</v>
      </c>
      <c r="BE5" s="38" t="s">
        <v>44</v>
      </c>
      <c r="BF5" s="38" t="s">
        <v>50</v>
      </c>
      <c r="BH5" s="38" t="s">
        <v>57</v>
      </c>
      <c r="BX5" s="38" t="s">
        <v>223</v>
      </c>
    </row>
    <row r="6" spans="1:76" ht="23.25" customHeight="1" thickBot="1" x14ac:dyDescent="0.3">
      <c r="A6" s="343"/>
      <c r="B6" s="346"/>
      <c r="C6" s="106" t="s">
        <v>2</v>
      </c>
      <c r="D6" s="106" t="s">
        <v>1</v>
      </c>
      <c r="E6" s="106" t="s">
        <v>120</v>
      </c>
      <c r="F6" s="107" t="s">
        <v>4</v>
      </c>
      <c r="G6" s="107" t="s">
        <v>5</v>
      </c>
      <c r="H6" s="107" t="s">
        <v>6</v>
      </c>
      <c r="I6" s="107" t="s">
        <v>7</v>
      </c>
      <c r="J6" s="108" t="s">
        <v>9</v>
      </c>
      <c r="K6" s="108" t="s">
        <v>10</v>
      </c>
      <c r="L6" s="108" t="s">
        <v>11</v>
      </c>
      <c r="M6" s="108" t="s">
        <v>12</v>
      </c>
      <c r="N6" s="108" t="s">
        <v>13</v>
      </c>
      <c r="O6" s="109" t="s">
        <v>14</v>
      </c>
      <c r="P6" s="110" t="s">
        <v>81</v>
      </c>
      <c r="Q6" s="108" t="s">
        <v>95</v>
      </c>
      <c r="R6" s="108" t="s">
        <v>82</v>
      </c>
      <c r="S6" s="108" t="s">
        <v>83</v>
      </c>
      <c r="T6" s="108" t="s">
        <v>84</v>
      </c>
      <c r="U6" s="108" t="s">
        <v>85</v>
      </c>
      <c r="V6" s="110" t="s">
        <v>86</v>
      </c>
      <c r="W6" s="111" t="s">
        <v>9</v>
      </c>
      <c r="X6" s="111" t="s">
        <v>10</v>
      </c>
      <c r="Y6" s="111" t="s">
        <v>11</v>
      </c>
      <c r="Z6" s="111" t="s">
        <v>12</v>
      </c>
      <c r="AA6" s="111" t="s">
        <v>13</v>
      </c>
      <c r="AB6" s="111" t="s">
        <v>14</v>
      </c>
      <c r="AC6" s="355"/>
      <c r="AD6" s="328"/>
      <c r="AE6" s="328"/>
      <c r="AF6" s="171" t="s">
        <v>85</v>
      </c>
      <c r="AG6" s="112" t="s">
        <v>90</v>
      </c>
      <c r="AH6" s="112" t="s">
        <v>91</v>
      </c>
      <c r="AI6" s="112" t="s">
        <v>92</v>
      </c>
      <c r="AJ6" s="253"/>
      <c r="AK6" s="253"/>
      <c r="AL6" s="253"/>
      <c r="BC6" s="38" t="s">
        <v>22</v>
      </c>
      <c r="BD6" s="38" t="s">
        <v>39</v>
      </c>
      <c r="BE6" s="38" t="s">
        <v>45</v>
      </c>
      <c r="BF6" s="38" t="s">
        <v>51</v>
      </c>
      <c r="BH6" s="38" t="s">
        <v>58</v>
      </c>
      <c r="BX6" s="38" t="s">
        <v>224</v>
      </c>
    </row>
    <row r="7" spans="1:76" ht="101.25" customHeight="1" x14ac:dyDescent="0.25">
      <c r="A7" s="303">
        <v>1</v>
      </c>
      <c r="B7" s="306" t="s">
        <v>26</v>
      </c>
      <c r="C7" s="167" t="s">
        <v>47</v>
      </c>
      <c r="D7" s="167" t="s">
        <v>37</v>
      </c>
      <c r="E7" s="243" t="s">
        <v>59</v>
      </c>
      <c r="F7" s="194" t="s">
        <v>271</v>
      </c>
      <c r="G7" s="243" t="s">
        <v>273</v>
      </c>
      <c r="H7" s="162" t="s">
        <v>274</v>
      </c>
      <c r="I7" s="243" t="s">
        <v>67</v>
      </c>
      <c r="J7" s="243" t="s">
        <v>74</v>
      </c>
      <c r="K7" s="243" t="s">
        <v>228</v>
      </c>
      <c r="L7" s="244"/>
      <c r="M7" s="244"/>
      <c r="N7" s="244">
        <f>L7*M7</f>
        <v>0</v>
      </c>
      <c r="O7" s="244" t="s">
        <v>80</v>
      </c>
      <c r="P7" s="254" t="s">
        <v>277</v>
      </c>
      <c r="Q7" s="244" t="s">
        <v>278</v>
      </c>
      <c r="R7" s="244" t="s">
        <v>279</v>
      </c>
      <c r="S7" s="243" t="s">
        <v>280</v>
      </c>
      <c r="T7" s="243" t="s">
        <v>89</v>
      </c>
      <c r="U7" s="243" t="s">
        <v>724</v>
      </c>
      <c r="V7" s="254" t="s">
        <v>725</v>
      </c>
      <c r="W7" s="243" t="s">
        <v>74</v>
      </c>
      <c r="X7" s="243" t="s">
        <v>228</v>
      </c>
      <c r="Y7" s="244"/>
      <c r="Z7" s="244"/>
      <c r="AA7" s="244">
        <f>Y7*Z7</f>
        <v>0</v>
      </c>
      <c r="AB7" s="331" t="s">
        <v>80</v>
      </c>
      <c r="AC7" s="329" t="s">
        <v>222</v>
      </c>
      <c r="AD7" s="237" t="s">
        <v>267</v>
      </c>
      <c r="AE7" s="238"/>
      <c r="AF7" s="356" t="s">
        <v>726</v>
      </c>
      <c r="AG7" s="243" t="s">
        <v>727</v>
      </c>
      <c r="AH7" s="244" t="s">
        <v>93</v>
      </c>
      <c r="AI7" s="243" t="s">
        <v>728</v>
      </c>
      <c r="AJ7" s="116" t="s">
        <v>281</v>
      </c>
      <c r="AK7" s="254" t="s">
        <v>878</v>
      </c>
      <c r="AL7" s="256" t="s">
        <v>879</v>
      </c>
      <c r="BC7" s="38" t="s">
        <v>23</v>
      </c>
      <c r="BD7" s="38" t="s">
        <v>40</v>
      </c>
      <c r="BE7" s="38" t="s">
        <v>46</v>
      </c>
      <c r="BF7" s="38" t="s">
        <v>52</v>
      </c>
      <c r="BH7" s="38" t="s">
        <v>59</v>
      </c>
    </row>
    <row r="8" spans="1:76" ht="228" customHeight="1" x14ac:dyDescent="0.25">
      <c r="A8" s="304"/>
      <c r="B8" s="307"/>
      <c r="C8" s="163"/>
      <c r="D8" s="163" t="s">
        <v>38</v>
      </c>
      <c r="E8" s="276"/>
      <c r="F8" s="195" t="s">
        <v>460</v>
      </c>
      <c r="G8" s="276"/>
      <c r="H8" s="160" t="s">
        <v>275</v>
      </c>
      <c r="I8" s="276"/>
      <c r="J8" s="276"/>
      <c r="K8" s="276"/>
      <c r="L8" s="274"/>
      <c r="M8" s="274"/>
      <c r="N8" s="274"/>
      <c r="O8" s="274"/>
      <c r="P8" s="319"/>
      <c r="Q8" s="245"/>
      <c r="R8" s="245"/>
      <c r="S8" s="242"/>
      <c r="T8" s="242"/>
      <c r="U8" s="242"/>
      <c r="V8" s="319"/>
      <c r="W8" s="276"/>
      <c r="X8" s="276"/>
      <c r="Y8" s="274"/>
      <c r="Z8" s="274"/>
      <c r="AA8" s="274"/>
      <c r="AB8" s="332"/>
      <c r="AC8" s="330"/>
      <c r="AD8" s="322"/>
      <c r="AE8" s="323"/>
      <c r="AF8" s="276"/>
      <c r="AG8" s="276"/>
      <c r="AH8" s="274"/>
      <c r="AI8" s="276"/>
      <c r="AJ8" s="48" t="s">
        <v>282</v>
      </c>
      <c r="AK8" s="255"/>
      <c r="AL8" s="257"/>
      <c r="BC8" s="38" t="s">
        <v>24</v>
      </c>
      <c r="BD8" s="38" t="s">
        <v>41</v>
      </c>
      <c r="BE8" s="38" t="s">
        <v>47</v>
      </c>
      <c r="BF8" s="38" t="s">
        <v>53</v>
      </c>
      <c r="BH8" s="38" t="s">
        <v>60</v>
      </c>
    </row>
    <row r="9" spans="1:76" ht="27" customHeight="1" thickBot="1" x14ac:dyDescent="0.3">
      <c r="A9" s="304"/>
      <c r="B9" s="307"/>
      <c r="C9" s="163"/>
      <c r="D9" s="163"/>
      <c r="E9" s="276"/>
      <c r="F9" s="195" t="s">
        <v>272</v>
      </c>
      <c r="G9" s="276"/>
      <c r="H9" s="161" t="s">
        <v>276</v>
      </c>
      <c r="I9" s="276"/>
      <c r="J9" s="276"/>
      <c r="K9" s="276"/>
      <c r="L9" s="274"/>
      <c r="M9" s="274"/>
      <c r="N9" s="274"/>
      <c r="O9" s="274"/>
      <c r="P9" s="88"/>
      <c r="Q9" s="39"/>
      <c r="R9" s="39"/>
      <c r="S9" s="39"/>
      <c r="T9" s="48"/>
      <c r="U9" s="39"/>
      <c r="V9" s="88"/>
      <c r="W9" s="276"/>
      <c r="X9" s="276"/>
      <c r="Y9" s="274"/>
      <c r="Z9" s="274"/>
      <c r="AA9" s="274"/>
      <c r="AB9" s="332"/>
      <c r="AC9" s="330"/>
      <c r="AD9" s="239"/>
      <c r="AE9" s="240"/>
      <c r="AF9" s="242"/>
      <c r="AG9" s="242"/>
      <c r="AH9" s="245"/>
      <c r="AI9" s="242"/>
      <c r="AJ9" s="39"/>
      <c r="AK9" s="104"/>
      <c r="AL9" s="117"/>
      <c r="BC9" s="38" t="s">
        <v>25</v>
      </c>
      <c r="BF9" s="38" t="s">
        <v>54</v>
      </c>
      <c r="BH9" s="38" t="s">
        <v>61</v>
      </c>
    </row>
    <row r="10" spans="1:76" ht="37.5" customHeight="1" x14ac:dyDescent="0.25">
      <c r="A10" s="303">
        <v>2</v>
      </c>
      <c r="B10" s="306" t="s">
        <v>26</v>
      </c>
      <c r="C10" s="167" t="s">
        <v>47</v>
      </c>
      <c r="D10" s="167" t="s">
        <v>37</v>
      </c>
      <c r="E10" s="243" t="s">
        <v>59</v>
      </c>
      <c r="F10" s="194" t="s">
        <v>461</v>
      </c>
      <c r="G10" s="243" t="s">
        <v>284</v>
      </c>
      <c r="H10" s="162" t="s">
        <v>276</v>
      </c>
      <c r="I10" s="243" t="s">
        <v>68</v>
      </c>
      <c r="J10" s="243" t="s">
        <v>74</v>
      </c>
      <c r="K10" s="243" t="s">
        <v>229</v>
      </c>
      <c r="L10" s="244"/>
      <c r="M10" s="244"/>
      <c r="N10" s="244">
        <f>L10*M10</f>
        <v>0</v>
      </c>
      <c r="O10" s="244" t="s">
        <v>80</v>
      </c>
      <c r="P10" s="338" t="s">
        <v>286</v>
      </c>
      <c r="Q10" s="125" t="s">
        <v>262</v>
      </c>
      <c r="R10" s="244" t="s">
        <v>287</v>
      </c>
      <c r="S10" s="244" t="s">
        <v>288</v>
      </c>
      <c r="T10" s="243" t="s">
        <v>89</v>
      </c>
      <c r="U10" s="369">
        <v>44652</v>
      </c>
      <c r="V10" s="254" t="s">
        <v>729</v>
      </c>
      <c r="W10" s="243" t="s">
        <v>73</v>
      </c>
      <c r="X10" s="243" t="s">
        <v>229</v>
      </c>
      <c r="Y10" s="244"/>
      <c r="Z10" s="244"/>
      <c r="AA10" s="244">
        <f>Y10*Z10</f>
        <v>0</v>
      </c>
      <c r="AB10" s="333" t="s">
        <v>80</v>
      </c>
      <c r="AC10" s="329" t="s">
        <v>222</v>
      </c>
      <c r="AD10" s="237" t="s">
        <v>289</v>
      </c>
      <c r="AE10" s="238"/>
      <c r="AF10" s="356">
        <v>44652</v>
      </c>
      <c r="AG10" s="243" t="s">
        <v>730</v>
      </c>
      <c r="AH10" s="244" t="s">
        <v>93</v>
      </c>
      <c r="AI10" s="244" t="s">
        <v>731</v>
      </c>
      <c r="AJ10" s="116" t="s">
        <v>281</v>
      </c>
      <c r="AK10" s="258" t="s">
        <v>880</v>
      </c>
      <c r="AL10" s="259" t="s">
        <v>881</v>
      </c>
      <c r="BC10" s="38" t="s">
        <v>28</v>
      </c>
      <c r="BH10" s="38" t="s">
        <v>40</v>
      </c>
      <c r="BI10" s="38" t="s">
        <v>71</v>
      </c>
      <c r="BM10" s="38" t="s">
        <v>72</v>
      </c>
      <c r="BQ10" s="41" t="s">
        <v>77</v>
      </c>
      <c r="BS10" s="38" t="s">
        <v>87</v>
      </c>
    </row>
    <row r="11" spans="1:76" ht="131.25" customHeight="1" x14ac:dyDescent="0.25">
      <c r="A11" s="304"/>
      <c r="B11" s="307"/>
      <c r="C11" s="163"/>
      <c r="D11" s="163" t="s">
        <v>38</v>
      </c>
      <c r="E11" s="276"/>
      <c r="F11" s="195" t="s">
        <v>462</v>
      </c>
      <c r="G11" s="276"/>
      <c r="H11" s="161" t="s">
        <v>463</v>
      </c>
      <c r="I11" s="276"/>
      <c r="J11" s="276"/>
      <c r="K11" s="276"/>
      <c r="L11" s="274"/>
      <c r="M11" s="274"/>
      <c r="N11" s="274"/>
      <c r="O11" s="274"/>
      <c r="P11" s="339"/>
      <c r="Q11" s="39"/>
      <c r="R11" s="245"/>
      <c r="S11" s="245"/>
      <c r="T11" s="242"/>
      <c r="U11" s="370"/>
      <c r="V11" s="319"/>
      <c r="W11" s="276"/>
      <c r="X11" s="276"/>
      <c r="Y11" s="274"/>
      <c r="Z11" s="274"/>
      <c r="AA11" s="274"/>
      <c r="AB11" s="334"/>
      <c r="AC11" s="330"/>
      <c r="AD11" s="322"/>
      <c r="AE11" s="323"/>
      <c r="AF11" s="371"/>
      <c r="AG11" s="242"/>
      <c r="AH11" s="245"/>
      <c r="AI11" s="245"/>
      <c r="AJ11" s="48" t="s">
        <v>290</v>
      </c>
      <c r="AK11" s="255"/>
      <c r="AL11" s="257"/>
      <c r="BC11" s="38" t="s">
        <v>29</v>
      </c>
      <c r="BH11" s="38" t="s">
        <v>62</v>
      </c>
      <c r="BI11" s="38" t="s">
        <v>67</v>
      </c>
      <c r="BM11" s="38" t="s">
        <v>73</v>
      </c>
      <c r="BQ11" s="42" t="s">
        <v>78</v>
      </c>
      <c r="BS11" s="38" t="s">
        <v>88</v>
      </c>
    </row>
    <row r="12" spans="1:76" ht="37.5" customHeight="1" thickBot="1" x14ac:dyDescent="0.3">
      <c r="A12" s="304"/>
      <c r="B12" s="307"/>
      <c r="C12" s="163"/>
      <c r="D12" s="163"/>
      <c r="E12" s="276"/>
      <c r="F12" s="195"/>
      <c r="G12" s="276"/>
      <c r="H12" s="161" t="s">
        <v>466</v>
      </c>
      <c r="I12" s="276"/>
      <c r="J12" s="276"/>
      <c r="K12" s="276"/>
      <c r="L12" s="274"/>
      <c r="M12" s="274"/>
      <c r="N12" s="274"/>
      <c r="O12" s="274"/>
      <c r="P12" s="88"/>
      <c r="Q12" s="39"/>
      <c r="R12" s="39"/>
      <c r="S12" s="39"/>
      <c r="T12" s="48"/>
      <c r="U12" s="39"/>
      <c r="V12" s="88"/>
      <c r="W12" s="276"/>
      <c r="X12" s="276"/>
      <c r="Y12" s="274"/>
      <c r="Z12" s="274"/>
      <c r="AA12" s="274"/>
      <c r="AB12" s="334"/>
      <c r="AC12" s="330"/>
      <c r="AD12" s="239"/>
      <c r="AE12" s="240"/>
      <c r="AF12" s="48"/>
      <c r="AG12" s="39"/>
      <c r="AH12" s="39"/>
      <c r="AI12" s="39"/>
      <c r="AJ12" s="48" t="s">
        <v>282</v>
      </c>
      <c r="AK12" s="104"/>
      <c r="AL12" s="117"/>
      <c r="BC12" s="38" t="s">
        <v>30</v>
      </c>
      <c r="BH12" s="38" t="s">
        <v>63</v>
      </c>
      <c r="BI12" s="38" t="s">
        <v>68</v>
      </c>
      <c r="BM12" s="38" t="s">
        <v>74</v>
      </c>
      <c r="BN12" s="38" t="s">
        <v>227</v>
      </c>
      <c r="BQ12" s="43" t="s">
        <v>79</v>
      </c>
      <c r="BS12" s="38" t="s">
        <v>89</v>
      </c>
    </row>
    <row r="13" spans="1:76" ht="157.5" customHeight="1" x14ac:dyDescent="0.25">
      <c r="A13" s="303">
        <v>3</v>
      </c>
      <c r="B13" s="306" t="s">
        <v>26</v>
      </c>
      <c r="C13" s="167" t="s">
        <v>47</v>
      </c>
      <c r="D13" s="167" t="s">
        <v>37</v>
      </c>
      <c r="E13" s="243" t="s">
        <v>59</v>
      </c>
      <c r="F13" s="194" t="s">
        <v>464</v>
      </c>
      <c r="G13" s="243" t="s">
        <v>295</v>
      </c>
      <c r="H13" s="162" t="s">
        <v>442</v>
      </c>
      <c r="I13" s="243" t="s">
        <v>67</v>
      </c>
      <c r="J13" s="243" t="s">
        <v>73</v>
      </c>
      <c r="K13" s="243" t="s">
        <v>229</v>
      </c>
      <c r="L13" s="244"/>
      <c r="M13" s="244"/>
      <c r="N13" s="244">
        <f>L13*M13</f>
        <v>0</v>
      </c>
      <c r="O13" s="244" t="s">
        <v>80</v>
      </c>
      <c r="P13" s="254" t="s">
        <v>296</v>
      </c>
      <c r="Q13" s="125" t="s">
        <v>262</v>
      </c>
      <c r="R13" s="125" t="s">
        <v>287</v>
      </c>
      <c r="S13" s="125" t="s">
        <v>288</v>
      </c>
      <c r="T13" s="116" t="s">
        <v>89</v>
      </c>
      <c r="U13" s="128">
        <v>44652</v>
      </c>
      <c r="V13" s="97" t="s">
        <v>729</v>
      </c>
      <c r="W13" s="243" t="s">
        <v>72</v>
      </c>
      <c r="X13" s="243" t="s">
        <v>229</v>
      </c>
      <c r="Y13" s="244"/>
      <c r="Z13" s="244"/>
      <c r="AA13" s="244">
        <f>Y13*Z13</f>
        <v>0</v>
      </c>
      <c r="AB13" s="244" t="s">
        <v>80</v>
      </c>
      <c r="AC13" s="329" t="s">
        <v>222</v>
      </c>
      <c r="AD13" s="237" t="s">
        <v>299</v>
      </c>
      <c r="AE13" s="238"/>
      <c r="AF13" s="199">
        <v>44652</v>
      </c>
      <c r="AG13" s="116" t="s">
        <v>730</v>
      </c>
      <c r="AH13" s="125" t="s">
        <v>93</v>
      </c>
      <c r="AI13" s="125" t="s">
        <v>731</v>
      </c>
      <c r="AJ13" s="262" t="s">
        <v>281</v>
      </c>
      <c r="AK13" s="129" t="s">
        <v>980</v>
      </c>
      <c r="AL13" s="130" t="s">
        <v>881</v>
      </c>
      <c r="BC13" s="38" t="s">
        <v>33</v>
      </c>
      <c r="BH13" s="38" t="s">
        <v>64</v>
      </c>
      <c r="BL13" s="38" t="s">
        <v>93</v>
      </c>
    </row>
    <row r="14" spans="1:76" ht="30" x14ac:dyDescent="0.25">
      <c r="A14" s="304"/>
      <c r="B14" s="307"/>
      <c r="C14" s="163"/>
      <c r="D14" s="163" t="s">
        <v>38</v>
      </c>
      <c r="E14" s="276"/>
      <c r="F14" s="195" t="s">
        <v>465</v>
      </c>
      <c r="G14" s="276"/>
      <c r="H14" s="161" t="s">
        <v>276</v>
      </c>
      <c r="I14" s="276"/>
      <c r="J14" s="276"/>
      <c r="K14" s="276"/>
      <c r="L14" s="274"/>
      <c r="M14" s="274"/>
      <c r="N14" s="274"/>
      <c r="O14" s="274"/>
      <c r="P14" s="319"/>
      <c r="Q14" s="39"/>
      <c r="R14" s="39"/>
      <c r="S14" s="39"/>
      <c r="T14" s="48"/>
      <c r="U14" s="39"/>
      <c r="V14" s="88"/>
      <c r="W14" s="276"/>
      <c r="X14" s="276"/>
      <c r="Y14" s="274"/>
      <c r="Z14" s="274"/>
      <c r="AA14" s="274"/>
      <c r="AB14" s="274"/>
      <c r="AC14" s="330"/>
      <c r="AD14" s="239"/>
      <c r="AE14" s="240"/>
      <c r="AF14" s="48"/>
      <c r="AG14" s="39"/>
      <c r="AH14" s="39"/>
      <c r="AI14" s="39"/>
      <c r="AJ14" s="263"/>
      <c r="AK14" s="84"/>
      <c r="AL14" s="132"/>
      <c r="BC14" s="38" t="s">
        <v>34</v>
      </c>
      <c r="BH14" s="38" t="s">
        <v>65</v>
      </c>
      <c r="BL14" s="38" t="s">
        <v>94</v>
      </c>
    </row>
    <row r="15" spans="1:76" ht="267" customHeight="1" thickBot="1" x14ac:dyDescent="0.3">
      <c r="A15" s="304"/>
      <c r="B15" s="307"/>
      <c r="C15" s="163"/>
      <c r="D15" s="163"/>
      <c r="E15" s="276"/>
      <c r="F15" s="160"/>
      <c r="G15" s="276"/>
      <c r="H15" s="161"/>
      <c r="I15" s="276"/>
      <c r="J15" s="276"/>
      <c r="K15" s="276"/>
      <c r="L15" s="274"/>
      <c r="M15" s="274"/>
      <c r="N15" s="274"/>
      <c r="O15" s="274"/>
      <c r="P15" s="86" t="s">
        <v>297</v>
      </c>
      <c r="Q15" s="49" t="s">
        <v>262</v>
      </c>
      <c r="R15" s="47" t="s">
        <v>287</v>
      </c>
      <c r="S15" s="70" t="s">
        <v>298</v>
      </c>
      <c r="T15" s="48" t="s">
        <v>89</v>
      </c>
      <c r="U15" s="45">
        <v>44652</v>
      </c>
      <c r="V15" s="86" t="s">
        <v>732</v>
      </c>
      <c r="W15" s="276"/>
      <c r="X15" s="276"/>
      <c r="Y15" s="274"/>
      <c r="Z15" s="274"/>
      <c r="AA15" s="274"/>
      <c r="AB15" s="274"/>
      <c r="AC15" s="330"/>
      <c r="AD15" s="320" t="s">
        <v>300</v>
      </c>
      <c r="AE15" s="321"/>
      <c r="AF15" s="200">
        <v>44652</v>
      </c>
      <c r="AG15" s="46" t="s">
        <v>730</v>
      </c>
      <c r="AH15" s="39" t="s">
        <v>93</v>
      </c>
      <c r="AI15" s="47" t="s">
        <v>731</v>
      </c>
      <c r="AJ15" s="48" t="s">
        <v>282</v>
      </c>
      <c r="AK15" s="86" t="s">
        <v>882</v>
      </c>
      <c r="AL15" s="133" t="s">
        <v>883</v>
      </c>
      <c r="BC15" s="38" t="s">
        <v>35</v>
      </c>
      <c r="BH15" s="38" t="s">
        <v>66</v>
      </c>
    </row>
    <row r="16" spans="1:76" ht="330.75" customHeight="1" x14ac:dyDescent="0.25">
      <c r="A16" s="303">
        <v>4</v>
      </c>
      <c r="B16" s="306" t="s">
        <v>26</v>
      </c>
      <c r="C16" s="167" t="s">
        <v>47</v>
      </c>
      <c r="D16" s="167" t="s">
        <v>37</v>
      </c>
      <c r="E16" s="243" t="s">
        <v>59</v>
      </c>
      <c r="F16" s="194" t="s">
        <v>467</v>
      </c>
      <c r="G16" s="243" t="s">
        <v>303</v>
      </c>
      <c r="H16" s="162" t="s">
        <v>275</v>
      </c>
      <c r="I16" s="243" t="s">
        <v>68</v>
      </c>
      <c r="J16" s="243" t="s">
        <v>76</v>
      </c>
      <c r="K16" s="243" t="s">
        <v>229</v>
      </c>
      <c r="L16" s="244"/>
      <c r="M16" s="244"/>
      <c r="N16" s="244">
        <f>L16*M16</f>
        <v>0</v>
      </c>
      <c r="O16" s="244" t="s">
        <v>80</v>
      </c>
      <c r="P16" s="97" t="s">
        <v>304</v>
      </c>
      <c r="Q16" s="125" t="s">
        <v>262</v>
      </c>
      <c r="R16" s="134" t="s">
        <v>306</v>
      </c>
      <c r="S16" s="80" t="s">
        <v>307</v>
      </c>
      <c r="T16" s="116" t="s">
        <v>89</v>
      </c>
      <c r="U16" s="116" t="s">
        <v>733</v>
      </c>
      <c r="V16" s="97" t="s">
        <v>860</v>
      </c>
      <c r="W16" s="243" t="s">
        <v>74</v>
      </c>
      <c r="X16" s="243" t="s">
        <v>229</v>
      </c>
      <c r="Y16" s="244"/>
      <c r="Z16" s="244"/>
      <c r="AA16" s="244">
        <f>Y16*Z16</f>
        <v>0</v>
      </c>
      <c r="AB16" s="244" t="s">
        <v>80</v>
      </c>
      <c r="AC16" s="329" t="s">
        <v>222</v>
      </c>
      <c r="AD16" s="237" t="s">
        <v>308</v>
      </c>
      <c r="AE16" s="238"/>
      <c r="AF16" s="116" t="s">
        <v>734</v>
      </c>
      <c r="AG16" s="116" t="s">
        <v>736</v>
      </c>
      <c r="AH16" s="125" t="s">
        <v>93</v>
      </c>
      <c r="AI16" s="125" t="s">
        <v>737</v>
      </c>
      <c r="AJ16" s="116" t="s">
        <v>281</v>
      </c>
      <c r="AK16" s="139" t="s">
        <v>884</v>
      </c>
      <c r="AL16" s="135" t="s">
        <v>885</v>
      </c>
      <c r="BM16" s="38" t="s">
        <v>110</v>
      </c>
    </row>
    <row r="17" spans="1:65" ht="375" customHeight="1" x14ac:dyDescent="0.25">
      <c r="A17" s="304"/>
      <c r="B17" s="307"/>
      <c r="C17" s="163"/>
      <c r="D17" s="163" t="s">
        <v>38</v>
      </c>
      <c r="E17" s="276"/>
      <c r="F17" s="195" t="s">
        <v>468</v>
      </c>
      <c r="G17" s="276"/>
      <c r="H17" s="161" t="s">
        <v>442</v>
      </c>
      <c r="I17" s="276"/>
      <c r="J17" s="276"/>
      <c r="K17" s="276"/>
      <c r="L17" s="274"/>
      <c r="M17" s="274"/>
      <c r="N17" s="274"/>
      <c r="O17" s="274"/>
      <c r="P17" s="51" t="s">
        <v>305</v>
      </c>
      <c r="Q17" s="49" t="s">
        <v>262</v>
      </c>
      <c r="R17" s="54" t="s">
        <v>306</v>
      </c>
      <c r="S17" s="71" t="s">
        <v>307</v>
      </c>
      <c r="T17" s="48" t="s">
        <v>89</v>
      </c>
      <c r="U17" s="39" t="s">
        <v>734</v>
      </c>
      <c r="V17" s="86" t="s">
        <v>735</v>
      </c>
      <c r="W17" s="276"/>
      <c r="X17" s="276"/>
      <c r="Y17" s="274"/>
      <c r="Z17" s="274"/>
      <c r="AA17" s="274"/>
      <c r="AB17" s="274"/>
      <c r="AC17" s="330"/>
      <c r="AD17" s="320" t="s">
        <v>309</v>
      </c>
      <c r="AE17" s="321"/>
      <c r="AF17" s="48" t="s">
        <v>738</v>
      </c>
      <c r="AG17" s="48" t="s">
        <v>739</v>
      </c>
      <c r="AH17" s="39" t="s">
        <v>93</v>
      </c>
      <c r="AI17" s="48" t="s">
        <v>740</v>
      </c>
      <c r="AJ17" s="48" t="s">
        <v>282</v>
      </c>
      <c r="AK17" s="86" t="s">
        <v>886</v>
      </c>
      <c r="AL17" s="133" t="s">
        <v>887</v>
      </c>
      <c r="BM17" s="38" t="s">
        <v>111</v>
      </c>
    </row>
    <row r="18" spans="1:65" ht="33.75" customHeight="1" thickBot="1" x14ac:dyDescent="0.3">
      <c r="A18" s="304"/>
      <c r="B18" s="307"/>
      <c r="C18" s="163"/>
      <c r="D18" s="163"/>
      <c r="E18" s="276"/>
      <c r="F18" s="195"/>
      <c r="G18" s="276"/>
      <c r="H18" s="161"/>
      <c r="I18" s="276"/>
      <c r="J18" s="276"/>
      <c r="K18" s="276"/>
      <c r="L18" s="274"/>
      <c r="M18" s="274"/>
      <c r="N18" s="274"/>
      <c r="O18" s="274"/>
      <c r="P18" s="51"/>
      <c r="Q18" s="39"/>
      <c r="R18" s="39"/>
      <c r="S18" s="39"/>
      <c r="T18" s="48"/>
      <c r="U18" s="39"/>
      <c r="V18" s="88"/>
      <c r="W18" s="276"/>
      <c r="X18" s="276"/>
      <c r="Y18" s="274"/>
      <c r="Z18" s="274"/>
      <c r="AA18" s="274"/>
      <c r="AB18" s="274"/>
      <c r="AC18" s="330"/>
      <c r="AD18" s="235"/>
      <c r="AE18" s="236"/>
      <c r="AF18" s="48"/>
      <c r="AG18" s="39"/>
      <c r="AH18" s="39"/>
      <c r="AI18" s="39"/>
      <c r="AJ18" s="48" t="s">
        <v>310</v>
      </c>
      <c r="AK18" s="104"/>
      <c r="AL18" s="117"/>
      <c r="BM18" s="38" t="s">
        <v>112</v>
      </c>
    </row>
    <row r="19" spans="1:65" ht="255" x14ac:dyDescent="0.25">
      <c r="A19" s="303">
        <v>5</v>
      </c>
      <c r="B19" s="306" t="s">
        <v>26</v>
      </c>
      <c r="C19" s="167" t="s">
        <v>47</v>
      </c>
      <c r="D19" s="167" t="s">
        <v>37</v>
      </c>
      <c r="E19" s="243" t="s">
        <v>59</v>
      </c>
      <c r="F19" s="194" t="s">
        <v>469</v>
      </c>
      <c r="G19" s="243" t="s">
        <v>312</v>
      </c>
      <c r="H19" s="162" t="s">
        <v>471</v>
      </c>
      <c r="I19" s="243" t="s">
        <v>67</v>
      </c>
      <c r="J19" s="243" t="s">
        <v>72</v>
      </c>
      <c r="K19" s="243" t="s">
        <v>228</v>
      </c>
      <c r="L19" s="244"/>
      <c r="M19" s="244"/>
      <c r="N19" s="244">
        <f>L19*M19</f>
        <v>0</v>
      </c>
      <c r="O19" s="244" t="s">
        <v>79</v>
      </c>
      <c r="P19" s="97" t="s">
        <v>313</v>
      </c>
      <c r="Q19" s="136" t="s">
        <v>262</v>
      </c>
      <c r="R19" s="136" t="s">
        <v>287</v>
      </c>
      <c r="S19" s="136" t="s">
        <v>288</v>
      </c>
      <c r="T19" s="116" t="s">
        <v>89</v>
      </c>
      <c r="U19" s="125" t="s">
        <v>741</v>
      </c>
      <c r="V19" s="97" t="s">
        <v>742</v>
      </c>
      <c r="W19" s="243" t="s">
        <v>72</v>
      </c>
      <c r="X19" s="243" t="s">
        <v>228</v>
      </c>
      <c r="Y19" s="244"/>
      <c r="Z19" s="244"/>
      <c r="AA19" s="244">
        <f>Y19*Z19</f>
        <v>0</v>
      </c>
      <c r="AB19" s="281" t="s">
        <v>79</v>
      </c>
      <c r="AC19" s="329" t="s">
        <v>222</v>
      </c>
      <c r="AD19" s="237" t="s">
        <v>317</v>
      </c>
      <c r="AE19" s="238"/>
      <c r="AF19" s="116" t="s">
        <v>745</v>
      </c>
      <c r="AG19" s="116" t="s">
        <v>746</v>
      </c>
      <c r="AH19" s="125" t="s">
        <v>93</v>
      </c>
      <c r="AI19" s="125" t="s">
        <v>70</v>
      </c>
      <c r="AJ19" s="116" t="s">
        <v>281</v>
      </c>
      <c r="AK19" s="137" t="s">
        <v>888</v>
      </c>
      <c r="AL19" s="135" t="s">
        <v>890</v>
      </c>
      <c r="BM19" s="38" t="s">
        <v>113</v>
      </c>
    </row>
    <row r="20" spans="1:65" ht="291" customHeight="1" thickBot="1" x14ac:dyDescent="0.3">
      <c r="A20" s="304"/>
      <c r="B20" s="307"/>
      <c r="C20" s="163"/>
      <c r="D20" s="163" t="s">
        <v>38</v>
      </c>
      <c r="E20" s="276"/>
      <c r="F20" s="195" t="s">
        <v>470</v>
      </c>
      <c r="G20" s="276"/>
      <c r="H20" s="161" t="s">
        <v>472</v>
      </c>
      <c r="I20" s="276"/>
      <c r="J20" s="276"/>
      <c r="K20" s="276"/>
      <c r="L20" s="274"/>
      <c r="M20" s="274"/>
      <c r="N20" s="274"/>
      <c r="O20" s="274"/>
      <c r="P20" s="86" t="s">
        <v>314</v>
      </c>
      <c r="Q20" s="37" t="s">
        <v>262</v>
      </c>
      <c r="R20" s="37" t="s">
        <v>315</v>
      </c>
      <c r="S20" s="52" t="s">
        <v>316</v>
      </c>
      <c r="T20" s="48" t="s">
        <v>89</v>
      </c>
      <c r="U20" s="39" t="s">
        <v>743</v>
      </c>
      <c r="V20" s="86" t="s">
        <v>744</v>
      </c>
      <c r="W20" s="276"/>
      <c r="X20" s="276"/>
      <c r="Y20" s="274"/>
      <c r="Z20" s="274"/>
      <c r="AA20" s="274"/>
      <c r="AB20" s="282"/>
      <c r="AC20" s="330"/>
      <c r="AD20" s="320" t="s">
        <v>318</v>
      </c>
      <c r="AE20" s="321"/>
      <c r="AF20" s="48" t="s">
        <v>747</v>
      </c>
      <c r="AG20" s="48" t="s">
        <v>748</v>
      </c>
      <c r="AH20" s="39" t="s">
        <v>93</v>
      </c>
      <c r="AI20" s="48" t="s">
        <v>749</v>
      </c>
      <c r="AJ20" s="48" t="s">
        <v>282</v>
      </c>
      <c r="AK20" s="127" t="s">
        <v>889</v>
      </c>
      <c r="AL20" s="131" t="s">
        <v>891</v>
      </c>
      <c r="BM20" s="38" t="s">
        <v>114</v>
      </c>
    </row>
    <row r="21" spans="1:65" ht="336" customHeight="1" x14ac:dyDescent="0.25">
      <c r="A21" s="303">
        <v>6</v>
      </c>
      <c r="B21" s="306" t="s">
        <v>26</v>
      </c>
      <c r="C21" s="167" t="s">
        <v>47</v>
      </c>
      <c r="D21" s="167" t="s">
        <v>37</v>
      </c>
      <c r="E21" s="243" t="s">
        <v>59</v>
      </c>
      <c r="F21" s="194" t="s">
        <v>285</v>
      </c>
      <c r="G21" s="243" t="s">
        <v>488</v>
      </c>
      <c r="H21" s="162" t="s">
        <v>276</v>
      </c>
      <c r="I21" s="243" t="s">
        <v>67</v>
      </c>
      <c r="J21" s="243" t="s">
        <v>72</v>
      </c>
      <c r="K21" s="243" t="s">
        <v>229</v>
      </c>
      <c r="L21" s="244"/>
      <c r="M21" s="244"/>
      <c r="N21" s="244">
        <f>L21*M21</f>
        <v>0</v>
      </c>
      <c r="O21" s="244" t="s">
        <v>80</v>
      </c>
      <c r="P21" s="254" t="s">
        <v>319</v>
      </c>
      <c r="Q21" s="244" t="s">
        <v>262</v>
      </c>
      <c r="R21" s="244" t="s">
        <v>320</v>
      </c>
      <c r="S21" s="244" t="s">
        <v>321</v>
      </c>
      <c r="T21" s="116" t="s">
        <v>89</v>
      </c>
      <c r="U21" s="125" t="s">
        <v>320</v>
      </c>
      <c r="V21" s="97" t="s">
        <v>750</v>
      </c>
      <c r="W21" s="243" t="s">
        <v>72</v>
      </c>
      <c r="X21" s="243" t="s">
        <v>229</v>
      </c>
      <c r="Y21" s="244"/>
      <c r="Z21" s="244"/>
      <c r="AA21" s="244">
        <f>Y21*Z21</f>
        <v>0</v>
      </c>
      <c r="AB21" s="244" t="s">
        <v>80</v>
      </c>
      <c r="AC21" s="329" t="s">
        <v>222</v>
      </c>
      <c r="AD21" s="237" t="s">
        <v>322</v>
      </c>
      <c r="AE21" s="238"/>
      <c r="AF21" s="116" t="s">
        <v>745</v>
      </c>
      <c r="AG21" s="116" t="s">
        <v>751</v>
      </c>
      <c r="AH21" s="125" t="s">
        <v>93</v>
      </c>
      <c r="AI21" s="125" t="s">
        <v>728</v>
      </c>
      <c r="AJ21" s="116" t="s">
        <v>281</v>
      </c>
      <c r="AK21" s="139" t="s">
        <v>892</v>
      </c>
      <c r="AL21" s="135" t="s">
        <v>893</v>
      </c>
      <c r="BM21" s="50" t="s">
        <v>115</v>
      </c>
    </row>
    <row r="22" spans="1:65" ht="39.75" customHeight="1" thickBot="1" x14ac:dyDescent="0.3">
      <c r="A22" s="304"/>
      <c r="B22" s="307"/>
      <c r="C22" s="163"/>
      <c r="D22" s="163" t="s">
        <v>38</v>
      </c>
      <c r="E22" s="276"/>
      <c r="F22" s="161" t="s">
        <v>473</v>
      </c>
      <c r="G22" s="276"/>
      <c r="H22" s="161" t="s">
        <v>275</v>
      </c>
      <c r="I22" s="276"/>
      <c r="J22" s="276"/>
      <c r="K22" s="276"/>
      <c r="L22" s="274"/>
      <c r="M22" s="274"/>
      <c r="N22" s="274"/>
      <c r="O22" s="274"/>
      <c r="P22" s="319"/>
      <c r="Q22" s="245"/>
      <c r="R22" s="245"/>
      <c r="S22" s="245"/>
      <c r="T22" s="48"/>
      <c r="U22" s="39"/>
      <c r="V22" s="88"/>
      <c r="W22" s="276"/>
      <c r="X22" s="276"/>
      <c r="Y22" s="274"/>
      <c r="Z22" s="274"/>
      <c r="AA22" s="274"/>
      <c r="AB22" s="274"/>
      <c r="AC22" s="330"/>
      <c r="AD22" s="235"/>
      <c r="AE22" s="236"/>
      <c r="AF22" s="48"/>
      <c r="AG22" s="39"/>
      <c r="AH22" s="39"/>
      <c r="AI22" s="39"/>
      <c r="AJ22" s="39"/>
      <c r="AK22" s="104"/>
      <c r="AL22" s="117"/>
      <c r="BM22" s="50" t="s">
        <v>116</v>
      </c>
    </row>
    <row r="23" spans="1:65" ht="306" customHeight="1" x14ac:dyDescent="0.25">
      <c r="A23" s="303">
        <v>7</v>
      </c>
      <c r="B23" s="306" t="s">
        <v>26</v>
      </c>
      <c r="C23" s="167" t="s">
        <v>47</v>
      </c>
      <c r="D23" s="167" t="s">
        <v>38</v>
      </c>
      <c r="E23" s="243" t="s">
        <v>59</v>
      </c>
      <c r="F23" s="178" t="s">
        <v>476</v>
      </c>
      <c r="G23" s="287" t="s">
        <v>474</v>
      </c>
      <c r="H23" s="162" t="s">
        <v>475</v>
      </c>
      <c r="I23" s="243" t="s">
        <v>67</v>
      </c>
      <c r="J23" s="243" t="s">
        <v>75</v>
      </c>
      <c r="K23" s="243" t="s">
        <v>229</v>
      </c>
      <c r="L23" s="244"/>
      <c r="M23" s="244"/>
      <c r="N23" s="244">
        <f>L23*M23</f>
        <v>0</v>
      </c>
      <c r="O23" s="244" t="s">
        <v>80</v>
      </c>
      <c r="P23" s="97" t="s">
        <v>479</v>
      </c>
      <c r="Q23" s="136" t="s">
        <v>278</v>
      </c>
      <c r="R23" s="136" t="s">
        <v>481</v>
      </c>
      <c r="S23" s="78" t="s">
        <v>482</v>
      </c>
      <c r="T23" s="116" t="s">
        <v>89</v>
      </c>
      <c r="U23" s="125" t="s">
        <v>752</v>
      </c>
      <c r="V23" s="140" t="s">
        <v>753</v>
      </c>
      <c r="W23" s="243" t="s">
        <v>72</v>
      </c>
      <c r="X23" s="243" t="s">
        <v>229</v>
      </c>
      <c r="Y23" s="244"/>
      <c r="Z23" s="244"/>
      <c r="AA23" s="244">
        <f>Y23*Z23</f>
        <v>0</v>
      </c>
      <c r="AB23" s="244" t="s">
        <v>80</v>
      </c>
      <c r="AC23" s="329" t="s">
        <v>222</v>
      </c>
      <c r="AD23" s="237" t="s">
        <v>484</v>
      </c>
      <c r="AE23" s="238"/>
      <c r="AF23" s="116" t="s">
        <v>734</v>
      </c>
      <c r="AG23" s="141" t="s">
        <v>755</v>
      </c>
      <c r="AH23" s="125" t="s">
        <v>93</v>
      </c>
      <c r="AI23" s="142" t="s">
        <v>756</v>
      </c>
      <c r="AJ23" s="116" t="s">
        <v>486</v>
      </c>
      <c r="AK23" s="139" t="s">
        <v>894</v>
      </c>
      <c r="AL23" s="135" t="s">
        <v>895</v>
      </c>
      <c r="BM23" s="50" t="s">
        <v>115</v>
      </c>
    </row>
    <row r="24" spans="1:65" ht="298.5" customHeight="1" x14ac:dyDescent="0.25">
      <c r="A24" s="304"/>
      <c r="B24" s="307"/>
      <c r="C24" s="163"/>
      <c r="D24" s="163"/>
      <c r="E24" s="276"/>
      <c r="F24" s="169" t="s">
        <v>477</v>
      </c>
      <c r="G24" s="288"/>
      <c r="H24" s="161" t="s">
        <v>463</v>
      </c>
      <c r="I24" s="276"/>
      <c r="J24" s="276"/>
      <c r="K24" s="276"/>
      <c r="L24" s="274"/>
      <c r="M24" s="274"/>
      <c r="N24" s="274"/>
      <c r="O24" s="274"/>
      <c r="P24" s="86" t="s">
        <v>480</v>
      </c>
      <c r="Q24" s="37" t="s">
        <v>262</v>
      </c>
      <c r="R24" s="37" t="s">
        <v>315</v>
      </c>
      <c r="S24" s="52" t="s">
        <v>483</v>
      </c>
      <c r="T24" s="48" t="s">
        <v>89</v>
      </c>
      <c r="U24" s="49" t="s">
        <v>752</v>
      </c>
      <c r="V24" s="86" t="s">
        <v>754</v>
      </c>
      <c r="W24" s="276"/>
      <c r="X24" s="276"/>
      <c r="Y24" s="274"/>
      <c r="Z24" s="274"/>
      <c r="AA24" s="274"/>
      <c r="AB24" s="274"/>
      <c r="AC24" s="330"/>
      <c r="AD24" s="309" t="s">
        <v>485</v>
      </c>
      <c r="AE24" s="310"/>
      <c r="AF24" s="48" t="s">
        <v>734</v>
      </c>
      <c r="AG24" s="143" t="s">
        <v>757</v>
      </c>
      <c r="AH24" s="39" t="s">
        <v>93</v>
      </c>
      <c r="AI24" s="144" t="s">
        <v>756</v>
      </c>
      <c r="AJ24" s="39" t="s">
        <v>487</v>
      </c>
      <c r="AK24" s="86" t="s">
        <v>896</v>
      </c>
      <c r="AL24" s="133" t="s">
        <v>897</v>
      </c>
      <c r="BM24" s="50" t="s">
        <v>116</v>
      </c>
    </row>
    <row r="25" spans="1:65" ht="42.75" customHeight="1" thickBot="1" x14ac:dyDescent="0.3">
      <c r="A25" s="304"/>
      <c r="B25" s="307"/>
      <c r="C25" s="163"/>
      <c r="D25" s="163"/>
      <c r="E25" s="276"/>
      <c r="F25" s="169" t="s">
        <v>478</v>
      </c>
      <c r="G25" s="288"/>
      <c r="H25" s="161" t="s">
        <v>442</v>
      </c>
      <c r="I25" s="276"/>
      <c r="J25" s="276"/>
      <c r="K25" s="276"/>
      <c r="L25" s="274"/>
      <c r="M25" s="274"/>
      <c r="N25" s="274"/>
      <c r="O25" s="274"/>
      <c r="P25" s="86"/>
      <c r="Q25" s="37"/>
      <c r="R25" s="37"/>
      <c r="S25" s="52"/>
      <c r="T25" s="48"/>
      <c r="U25" s="39"/>
      <c r="V25" s="88"/>
      <c r="W25" s="276"/>
      <c r="X25" s="276"/>
      <c r="Y25" s="274"/>
      <c r="Z25" s="274"/>
      <c r="AA25" s="274"/>
      <c r="AB25" s="274"/>
      <c r="AC25" s="330"/>
      <c r="AD25" s="309"/>
      <c r="AE25" s="310"/>
      <c r="AF25" s="48"/>
      <c r="AG25" s="39"/>
      <c r="AH25" s="39"/>
      <c r="AI25" s="39"/>
      <c r="AJ25" s="39"/>
      <c r="AK25" s="104"/>
      <c r="AL25" s="117"/>
      <c r="BM25" s="50" t="s">
        <v>117</v>
      </c>
    </row>
    <row r="26" spans="1:65" ht="135" customHeight="1" x14ac:dyDescent="0.25">
      <c r="A26" s="303">
        <v>8</v>
      </c>
      <c r="B26" s="243" t="s">
        <v>34</v>
      </c>
      <c r="C26" s="167" t="s">
        <v>47</v>
      </c>
      <c r="D26" s="167" t="s">
        <v>36</v>
      </c>
      <c r="E26" s="243" t="s">
        <v>59</v>
      </c>
      <c r="F26" s="162" t="s">
        <v>327</v>
      </c>
      <c r="G26" s="243" t="s">
        <v>507</v>
      </c>
      <c r="H26" s="162" t="s">
        <v>329</v>
      </c>
      <c r="I26" s="243" t="s">
        <v>69</v>
      </c>
      <c r="J26" s="243" t="s">
        <v>73</v>
      </c>
      <c r="K26" s="243" t="s">
        <v>228</v>
      </c>
      <c r="L26" s="244"/>
      <c r="M26" s="244"/>
      <c r="N26" s="244">
        <f>L26*M26</f>
        <v>0</v>
      </c>
      <c r="O26" s="244" t="s">
        <v>79</v>
      </c>
      <c r="P26" s="254" t="s">
        <v>331</v>
      </c>
      <c r="Q26" s="244" t="s">
        <v>262</v>
      </c>
      <c r="R26" s="244" t="s">
        <v>320</v>
      </c>
      <c r="S26" s="243" t="s">
        <v>332</v>
      </c>
      <c r="T26" s="243" t="s">
        <v>89</v>
      </c>
      <c r="U26" s="243" t="s">
        <v>861</v>
      </c>
      <c r="V26" s="254" t="s">
        <v>759</v>
      </c>
      <c r="W26" s="243" t="s">
        <v>72</v>
      </c>
      <c r="X26" s="243" t="s">
        <v>228</v>
      </c>
      <c r="Y26" s="244"/>
      <c r="Z26" s="244"/>
      <c r="AA26" s="244">
        <f>Y26*Z26</f>
        <v>0</v>
      </c>
      <c r="AB26" s="281" t="s">
        <v>79</v>
      </c>
      <c r="AC26" s="329" t="s">
        <v>222</v>
      </c>
      <c r="AD26" s="237" t="s">
        <v>333</v>
      </c>
      <c r="AE26" s="238"/>
      <c r="AF26" s="170" t="s">
        <v>760</v>
      </c>
      <c r="AG26" s="139" t="s">
        <v>761</v>
      </c>
      <c r="AH26" s="125" t="s">
        <v>93</v>
      </c>
      <c r="AI26" s="139" t="s">
        <v>762</v>
      </c>
      <c r="AJ26" s="78" t="s">
        <v>334</v>
      </c>
      <c r="AK26" s="254" t="s">
        <v>898</v>
      </c>
      <c r="AL26" s="259" t="s">
        <v>899</v>
      </c>
      <c r="BM26" s="50" t="s">
        <v>118</v>
      </c>
    </row>
    <row r="27" spans="1:65" ht="123.75" customHeight="1" thickBot="1" x14ac:dyDescent="0.3">
      <c r="A27" s="305"/>
      <c r="B27" s="277"/>
      <c r="C27" s="174"/>
      <c r="D27" s="174"/>
      <c r="E27" s="277"/>
      <c r="F27" s="174" t="s">
        <v>328</v>
      </c>
      <c r="G27" s="277"/>
      <c r="H27" s="174" t="s">
        <v>330</v>
      </c>
      <c r="I27" s="277"/>
      <c r="J27" s="277"/>
      <c r="K27" s="277"/>
      <c r="L27" s="275"/>
      <c r="M27" s="275"/>
      <c r="N27" s="275"/>
      <c r="O27" s="275"/>
      <c r="P27" s="299"/>
      <c r="Q27" s="275"/>
      <c r="R27" s="275"/>
      <c r="S27" s="277"/>
      <c r="T27" s="277"/>
      <c r="U27" s="277"/>
      <c r="V27" s="299"/>
      <c r="W27" s="277"/>
      <c r="X27" s="277"/>
      <c r="Y27" s="275"/>
      <c r="Z27" s="275"/>
      <c r="AA27" s="275"/>
      <c r="AB27" s="283"/>
      <c r="AC27" s="335"/>
      <c r="AD27" s="248"/>
      <c r="AE27" s="249"/>
      <c r="AF27" s="82"/>
      <c r="AG27" s="120"/>
      <c r="AH27" s="120"/>
      <c r="AI27" s="120"/>
      <c r="AJ27" s="120"/>
      <c r="AK27" s="260"/>
      <c r="AL27" s="261"/>
      <c r="BM27" s="50" t="s">
        <v>119</v>
      </c>
    </row>
    <row r="28" spans="1:65" ht="168.75" customHeight="1" x14ac:dyDescent="0.25">
      <c r="A28" s="303">
        <v>9</v>
      </c>
      <c r="B28" s="243" t="s">
        <v>34</v>
      </c>
      <c r="C28" s="167" t="s">
        <v>47</v>
      </c>
      <c r="D28" s="167" t="s">
        <v>39</v>
      </c>
      <c r="E28" s="243" t="s">
        <v>59</v>
      </c>
      <c r="F28" s="162" t="s">
        <v>335</v>
      </c>
      <c r="G28" s="243" t="s">
        <v>508</v>
      </c>
      <c r="H28" s="162" t="s">
        <v>337</v>
      </c>
      <c r="I28" s="243" t="s">
        <v>69</v>
      </c>
      <c r="J28" s="243" t="s">
        <v>73</v>
      </c>
      <c r="K28" s="243" t="s">
        <v>228</v>
      </c>
      <c r="L28" s="244"/>
      <c r="M28" s="244"/>
      <c r="N28" s="244">
        <f>L28*M28</f>
        <v>0</v>
      </c>
      <c r="O28" s="244" t="s">
        <v>79</v>
      </c>
      <c r="P28" s="254" t="s">
        <v>339</v>
      </c>
      <c r="Q28" s="244" t="s">
        <v>262</v>
      </c>
      <c r="R28" s="244" t="s">
        <v>263</v>
      </c>
      <c r="S28" s="243" t="s">
        <v>340</v>
      </c>
      <c r="T28" s="243" t="s">
        <v>89</v>
      </c>
      <c r="U28" s="243" t="s">
        <v>862</v>
      </c>
      <c r="V28" s="254" t="s">
        <v>763</v>
      </c>
      <c r="W28" s="243" t="s">
        <v>72</v>
      </c>
      <c r="X28" s="243" t="s">
        <v>228</v>
      </c>
      <c r="Y28" s="244"/>
      <c r="Z28" s="244"/>
      <c r="AA28" s="244">
        <f>Y28*Z28</f>
        <v>0</v>
      </c>
      <c r="AB28" s="281" t="s">
        <v>79</v>
      </c>
      <c r="AC28" s="329" t="s">
        <v>222</v>
      </c>
      <c r="AD28" s="270" t="s">
        <v>341</v>
      </c>
      <c r="AE28" s="271"/>
      <c r="AF28" s="170" t="s">
        <v>760</v>
      </c>
      <c r="AG28" s="139" t="s">
        <v>761</v>
      </c>
      <c r="AH28" s="125" t="s">
        <v>93</v>
      </c>
      <c r="AI28" s="139" t="s">
        <v>762</v>
      </c>
      <c r="AJ28" s="78" t="s">
        <v>342</v>
      </c>
      <c r="AK28" s="254" t="s">
        <v>900</v>
      </c>
      <c r="AL28" s="259" t="s">
        <v>901</v>
      </c>
    </row>
    <row r="29" spans="1:65" ht="133.5" customHeight="1" thickBot="1" x14ac:dyDescent="0.3">
      <c r="A29" s="305"/>
      <c r="B29" s="277"/>
      <c r="C29" s="174"/>
      <c r="D29" s="174"/>
      <c r="E29" s="277"/>
      <c r="F29" s="174" t="s">
        <v>336</v>
      </c>
      <c r="G29" s="277"/>
      <c r="H29" s="174" t="s">
        <v>338</v>
      </c>
      <c r="I29" s="277"/>
      <c r="J29" s="277"/>
      <c r="K29" s="277"/>
      <c r="L29" s="275"/>
      <c r="M29" s="275"/>
      <c r="N29" s="275"/>
      <c r="O29" s="275"/>
      <c r="P29" s="299"/>
      <c r="Q29" s="275"/>
      <c r="R29" s="275"/>
      <c r="S29" s="277"/>
      <c r="T29" s="277"/>
      <c r="U29" s="277"/>
      <c r="V29" s="299"/>
      <c r="W29" s="277"/>
      <c r="X29" s="277"/>
      <c r="Y29" s="275"/>
      <c r="Z29" s="275"/>
      <c r="AA29" s="275"/>
      <c r="AB29" s="283"/>
      <c r="AC29" s="335"/>
      <c r="AD29" s="272"/>
      <c r="AE29" s="273"/>
      <c r="AF29" s="82"/>
      <c r="AG29" s="120"/>
      <c r="AH29" s="120"/>
      <c r="AI29" s="120"/>
      <c r="AJ29" s="120"/>
      <c r="AK29" s="260"/>
      <c r="AL29" s="261"/>
    </row>
    <row r="30" spans="1:65" s="59" customFormat="1" ht="278.25" customHeight="1" x14ac:dyDescent="0.25">
      <c r="A30" s="245">
        <v>26</v>
      </c>
      <c r="B30" s="242" t="s">
        <v>34</v>
      </c>
      <c r="C30" s="164" t="s">
        <v>47</v>
      </c>
      <c r="D30" s="164" t="s">
        <v>39</v>
      </c>
      <c r="E30" s="242" t="s">
        <v>59</v>
      </c>
      <c r="F30" s="94" t="s">
        <v>336</v>
      </c>
      <c r="G30" s="337" t="s">
        <v>562</v>
      </c>
      <c r="H30" s="165" t="s">
        <v>337</v>
      </c>
      <c r="I30" s="242" t="s">
        <v>69</v>
      </c>
      <c r="J30" s="242" t="s">
        <v>72</v>
      </c>
      <c r="K30" s="242" t="s">
        <v>228</v>
      </c>
      <c r="L30" s="274"/>
      <c r="M30" s="274"/>
      <c r="N30" s="274">
        <f>L30*M30</f>
        <v>0</v>
      </c>
      <c r="O30" s="274" t="s">
        <v>79</v>
      </c>
      <c r="P30" s="99" t="s">
        <v>875</v>
      </c>
      <c r="Q30" s="66" t="s">
        <v>565</v>
      </c>
      <c r="R30" s="66" t="s">
        <v>263</v>
      </c>
      <c r="S30" s="64" t="s">
        <v>566</v>
      </c>
      <c r="T30" s="51" t="s">
        <v>89</v>
      </c>
      <c r="U30" s="51" t="s">
        <v>764</v>
      </c>
      <c r="V30" s="51" t="s">
        <v>765</v>
      </c>
      <c r="W30" s="276" t="s">
        <v>72</v>
      </c>
      <c r="X30" s="276" t="s">
        <v>228</v>
      </c>
      <c r="Y30" s="279"/>
      <c r="Z30" s="279"/>
      <c r="AA30" s="274">
        <f>Y30*Z30</f>
        <v>0</v>
      </c>
      <c r="AB30" s="282" t="s">
        <v>79</v>
      </c>
      <c r="AC30" s="276" t="s">
        <v>222</v>
      </c>
      <c r="AD30" s="322" t="s">
        <v>568</v>
      </c>
      <c r="AE30" s="323"/>
      <c r="AF30" s="168" t="s">
        <v>760</v>
      </c>
      <c r="AG30" s="51" t="s">
        <v>761</v>
      </c>
      <c r="AH30" s="49" t="s">
        <v>93</v>
      </c>
      <c r="AI30" s="51" t="s">
        <v>762</v>
      </c>
      <c r="AJ30" s="57" t="s">
        <v>569</v>
      </c>
      <c r="AK30" s="83" t="s">
        <v>983</v>
      </c>
      <c r="AL30" s="84" t="s">
        <v>970</v>
      </c>
    </row>
    <row r="31" spans="1:65" s="59" customFormat="1" ht="230.25" customHeight="1" x14ac:dyDescent="0.25">
      <c r="A31" s="264"/>
      <c r="B31" s="288"/>
      <c r="C31" s="163"/>
      <c r="D31" s="163"/>
      <c r="E31" s="288"/>
      <c r="F31" s="250" t="s">
        <v>415</v>
      </c>
      <c r="G31" s="291"/>
      <c r="H31" s="160" t="s">
        <v>563</v>
      </c>
      <c r="I31" s="288"/>
      <c r="J31" s="288"/>
      <c r="K31" s="288"/>
      <c r="L31" s="274"/>
      <c r="M31" s="274"/>
      <c r="N31" s="274"/>
      <c r="O31" s="274"/>
      <c r="P31" s="99" t="s">
        <v>564</v>
      </c>
      <c r="Q31" s="66" t="s">
        <v>565</v>
      </c>
      <c r="R31" s="66" t="s">
        <v>263</v>
      </c>
      <c r="S31" s="94" t="s">
        <v>567</v>
      </c>
      <c r="T31" s="51" t="s">
        <v>89</v>
      </c>
      <c r="U31" s="51" t="s">
        <v>766</v>
      </c>
      <c r="V31" s="51" t="s">
        <v>767</v>
      </c>
      <c r="W31" s="276"/>
      <c r="X31" s="276"/>
      <c r="Y31" s="279"/>
      <c r="Z31" s="279"/>
      <c r="AA31" s="274"/>
      <c r="AB31" s="282"/>
      <c r="AC31" s="276"/>
      <c r="AD31" s="235"/>
      <c r="AE31" s="236"/>
      <c r="AF31" s="67"/>
      <c r="AG31" s="60"/>
      <c r="AH31" s="60"/>
      <c r="AI31" s="60"/>
      <c r="AJ31" s="93"/>
      <c r="AK31" s="86" t="s">
        <v>969</v>
      </c>
      <c r="AL31" s="88" t="s">
        <v>970</v>
      </c>
    </row>
    <row r="32" spans="1:65" s="59" customFormat="1" ht="117" customHeight="1" thickBot="1" x14ac:dyDescent="0.3">
      <c r="A32" s="264"/>
      <c r="B32" s="288"/>
      <c r="C32" s="163"/>
      <c r="D32" s="163"/>
      <c r="E32" s="288"/>
      <c r="F32" s="251"/>
      <c r="G32" s="291"/>
      <c r="H32" s="161"/>
      <c r="I32" s="288"/>
      <c r="J32" s="288"/>
      <c r="K32" s="288"/>
      <c r="L32" s="274"/>
      <c r="M32" s="274"/>
      <c r="N32" s="274"/>
      <c r="O32" s="274"/>
      <c r="P32" s="99"/>
      <c r="Q32" s="66"/>
      <c r="R32" s="66"/>
      <c r="S32" s="94"/>
      <c r="T32" s="67"/>
      <c r="U32" s="60"/>
      <c r="V32" s="88"/>
      <c r="W32" s="276"/>
      <c r="X32" s="276"/>
      <c r="Y32" s="279"/>
      <c r="Z32" s="279"/>
      <c r="AA32" s="274"/>
      <c r="AB32" s="282"/>
      <c r="AC32" s="276"/>
      <c r="AD32" s="235"/>
      <c r="AE32" s="236"/>
      <c r="AF32" s="67"/>
      <c r="AG32" s="60"/>
      <c r="AH32" s="60"/>
      <c r="AI32" s="60"/>
      <c r="AJ32" s="60"/>
      <c r="AK32" s="104"/>
      <c r="AL32" s="104"/>
    </row>
    <row r="33" spans="1:38" ht="228.75" customHeight="1" x14ac:dyDescent="0.25">
      <c r="A33" s="303">
        <v>10</v>
      </c>
      <c r="B33" s="243" t="s">
        <v>32</v>
      </c>
      <c r="C33" s="167" t="s">
        <v>42</v>
      </c>
      <c r="D33" s="167" t="s">
        <v>37</v>
      </c>
      <c r="E33" s="243" t="s">
        <v>61</v>
      </c>
      <c r="F33" s="162" t="s">
        <v>344</v>
      </c>
      <c r="G33" s="243" t="s">
        <v>343</v>
      </c>
      <c r="H33" s="162" t="s">
        <v>260</v>
      </c>
      <c r="I33" s="243" t="s">
        <v>69</v>
      </c>
      <c r="J33" s="243" t="s">
        <v>72</v>
      </c>
      <c r="K33" s="243" t="s">
        <v>228</v>
      </c>
      <c r="L33" s="244"/>
      <c r="M33" s="244"/>
      <c r="N33" s="244">
        <f>L33*M33</f>
        <v>0</v>
      </c>
      <c r="O33" s="244" t="s">
        <v>79</v>
      </c>
      <c r="P33" s="254" t="s">
        <v>682</v>
      </c>
      <c r="Q33" s="243" t="s">
        <v>278</v>
      </c>
      <c r="R33" s="243" t="s">
        <v>351</v>
      </c>
      <c r="S33" s="243" t="s">
        <v>352</v>
      </c>
      <c r="T33" s="336" t="s">
        <v>89</v>
      </c>
      <c r="U33" s="336" t="s">
        <v>768</v>
      </c>
      <c r="V33" s="338" t="s">
        <v>769</v>
      </c>
      <c r="W33" s="243" t="s">
        <v>72</v>
      </c>
      <c r="X33" s="243" t="s">
        <v>228</v>
      </c>
      <c r="Y33" s="244"/>
      <c r="Z33" s="244"/>
      <c r="AA33" s="244">
        <f>Y33*Z33</f>
        <v>0</v>
      </c>
      <c r="AB33" s="281" t="s">
        <v>79</v>
      </c>
      <c r="AC33" s="329" t="s">
        <v>222</v>
      </c>
      <c r="AD33" s="237" t="s">
        <v>683</v>
      </c>
      <c r="AE33" s="238"/>
      <c r="AF33" s="201" t="s">
        <v>770</v>
      </c>
      <c r="AG33" s="146" t="s">
        <v>771</v>
      </c>
      <c r="AH33" s="147" t="s">
        <v>93</v>
      </c>
      <c r="AI33" s="148" t="s">
        <v>70</v>
      </c>
      <c r="AJ33" s="116" t="s">
        <v>353</v>
      </c>
      <c r="AK33" s="129" t="s">
        <v>902</v>
      </c>
      <c r="AL33" s="259" t="s">
        <v>904</v>
      </c>
    </row>
    <row r="34" spans="1:38" ht="175.5" customHeight="1" x14ac:dyDescent="0.25">
      <c r="A34" s="304"/>
      <c r="B34" s="276"/>
      <c r="C34" s="163"/>
      <c r="D34" s="163"/>
      <c r="E34" s="276"/>
      <c r="F34" s="160" t="s">
        <v>345</v>
      </c>
      <c r="G34" s="276"/>
      <c r="H34" s="161" t="s">
        <v>348</v>
      </c>
      <c r="I34" s="276"/>
      <c r="J34" s="276"/>
      <c r="K34" s="276"/>
      <c r="L34" s="274"/>
      <c r="M34" s="274"/>
      <c r="N34" s="274"/>
      <c r="O34" s="274"/>
      <c r="P34" s="319"/>
      <c r="Q34" s="242"/>
      <c r="R34" s="242"/>
      <c r="S34" s="242"/>
      <c r="T34" s="337"/>
      <c r="U34" s="337"/>
      <c r="V34" s="339"/>
      <c r="W34" s="276"/>
      <c r="X34" s="276"/>
      <c r="Y34" s="274"/>
      <c r="Z34" s="274"/>
      <c r="AA34" s="274"/>
      <c r="AB34" s="282"/>
      <c r="AC34" s="330"/>
      <c r="AD34" s="320" t="s">
        <v>684</v>
      </c>
      <c r="AE34" s="321"/>
      <c r="AF34" s="202">
        <v>44736</v>
      </c>
      <c r="AG34" s="72" t="s">
        <v>772</v>
      </c>
      <c r="AH34" s="74" t="s">
        <v>93</v>
      </c>
      <c r="AI34" s="75" t="s">
        <v>866</v>
      </c>
      <c r="AJ34" s="39"/>
      <c r="AK34" s="83" t="s">
        <v>903</v>
      </c>
      <c r="AL34" s="257"/>
    </row>
    <row r="35" spans="1:38" ht="33" customHeight="1" x14ac:dyDescent="0.25">
      <c r="A35" s="304"/>
      <c r="B35" s="276"/>
      <c r="C35" s="163"/>
      <c r="D35" s="163"/>
      <c r="E35" s="276"/>
      <c r="F35" s="161" t="s">
        <v>346</v>
      </c>
      <c r="G35" s="276"/>
      <c r="H35" s="161" t="s">
        <v>349</v>
      </c>
      <c r="I35" s="276"/>
      <c r="J35" s="276"/>
      <c r="K35" s="276"/>
      <c r="L35" s="274"/>
      <c r="M35" s="274"/>
      <c r="N35" s="274"/>
      <c r="O35" s="274"/>
      <c r="P35" s="88"/>
      <c r="Q35" s="39"/>
      <c r="R35" s="39"/>
      <c r="S35" s="39"/>
      <c r="T35" s="48"/>
      <c r="U35" s="39"/>
      <c r="V35" s="88"/>
      <c r="W35" s="276"/>
      <c r="X35" s="276"/>
      <c r="Y35" s="274"/>
      <c r="Z35" s="274"/>
      <c r="AA35" s="274"/>
      <c r="AB35" s="282"/>
      <c r="AC35" s="330"/>
      <c r="AD35" s="235"/>
      <c r="AE35" s="236"/>
      <c r="AF35" s="48"/>
      <c r="AG35" s="39"/>
      <c r="AH35" s="39"/>
      <c r="AI35" s="39"/>
      <c r="AJ35" s="39"/>
      <c r="AK35" s="104"/>
      <c r="AL35" s="117"/>
    </row>
    <row r="36" spans="1:38" ht="30" customHeight="1" thickBot="1" x14ac:dyDescent="0.3">
      <c r="A36" s="304"/>
      <c r="B36" s="276"/>
      <c r="C36" s="163"/>
      <c r="D36" s="163"/>
      <c r="E36" s="276"/>
      <c r="F36" s="161" t="s">
        <v>347</v>
      </c>
      <c r="G36" s="276"/>
      <c r="H36" s="160"/>
      <c r="I36" s="276"/>
      <c r="J36" s="276"/>
      <c r="K36" s="276"/>
      <c r="L36" s="274"/>
      <c r="M36" s="274"/>
      <c r="N36" s="274"/>
      <c r="O36" s="274"/>
      <c r="P36" s="88"/>
      <c r="Q36" s="39"/>
      <c r="R36" s="39"/>
      <c r="S36" s="39"/>
      <c r="T36" s="48"/>
      <c r="U36" s="39"/>
      <c r="V36" s="88"/>
      <c r="W36" s="276"/>
      <c r="X36" s="276"/>
      <c r="Y36" s="274"/>
      <c r="Z36" s="274"/>
      <c r="AA36" s="274"/>
      <c r="AB36" s="282"/>
      <c r="AC36" s="330"/>
      <c r="AD36" s="235"/>
      <c r="AE36" s="236"/>
      <c r="AF36" s="48"/>
      <c r="AG36" s="39"/>
      <c r="AH36" s="39"/>
      <c r="AI36" s="39"/>
      <c r="AJ36" s="39"/>
      <c r="AK36" s="104"/>
      <c r="AL36" s="117"/>
    </row>
    <row r="37" spans="1:38" ht="350.25" customHeight="1" x14ac:dyDescent="0.25">
      <c r="A37" s="303">
        <v>11</v>
      </c>
      <c r="B37" s="243" t="s">
        <v>32</v>
      </c>
      <c r="C37" s="167" t="s">
        <v>47</v>
      </c>
      <c r="D37" s="167" t="s">
        <v>37</v>
      </c>
      <c r="E37" s="243" t="s">
        <v>61</v>
      </c>
      <c r="F37" s="162" t="s">
        <v>355</v>
      </c>
      <c r="G37" s="243" t="s">
        <v>354</v>
      </c>
      <c r="H37" s="162" t="s">
        <v>348</v>
      </c>
      <c r="I37" s="243" t="s">
        <v>69</v>
      </c>
      <c r="J37" s="243" t="s">
        <v>72</v>
      </c>
      <c r="K37" s="243" t="s">
        <v>228</v>
      </c>
      <c r="L37" s="244"/>
      <c r="M37" s="244"/>
      <c r="N37" s="244">
        <f>L37*M37</f>
        <v>0</v>
      </c>
      <c r="O37" s="244" t="s">
        <v>79</v>
      </c>
      <c r="P37" s="97" t="s">
        <v>685</v>
      </c>
      <c r="Q37" s="125" t="s">
        <v>278</v>
      </c>
      <c r="R37" s="125" t="s">
        <v>263</v>
      </c>
      <c r="S37" s="116" t="s">
        <v>361</v>
      </c>
      <c r="T37" s="149" t="s">
        <v>89</v>
      </c>
      <c r="U37" s="138" t="s">
        <v>768</v>
      </c>
      <c r="V37" s="150" t="s">
        <v>773</v>
      </c>
      <c r="W37" s="243" t="s">
        <v>72</v>
      </c>
      <c r="X37" s="243" t="s">
        <v>228</v>
      </c>
      <c r="Y37" s="244"/>
      <c r="Z37" s="244"/>
      <c r="AA37" s="244">
        <f>Y37*Z37</f>
        <v>0</v>
      </c>
      <c r="AB37" s="281" t="s">
        <v>79</v>
      </c>
      <c r="AC37" s="329" t="s">
        <v>222</v>
      </c>
      <c r="AD37" s="293" t="s">
        <v>690</v>
      </c>
      <c r="AE37" s="294"/>
      <c r="AF37" s="201">
        <v>44742</v>
      </c>
      <c r="AG37" s="138" t="s">
        <v>777</v>
      </c>
      <c r="AH37" s="151" t="s">
        <v>93</v>
      </c>
      <c r="AI37" s="138" t="s">
        <v>778</v>
      </c>
      <c r="AJ37" s="116" t="s">
        <v>353</v>
      </c>
      <c r="AK37" s="139" t="s">
        <v>905</v>
      </c>
      <c r="AL37" s="152" t="s">
        <v>906</v>
      </c>
    </row>
    <row r="38" spans="1:38" ht="162.75" customHeight="1" x14ac:dyDescent="0.25">
      <c r="A38" s="304"/>
      <c r="B38" s="276"/>
      <c r="C38" s="163"/>
      <c r="D38" s="163"/>
      <c r="E38" s="276"/>
      <c r="F38" s="161" t="s">
        <v>356</v>
      </c>
      <c r="G38" s="276"/>
      <c r="H38" s="161" t="s">
        <v>358</v>
      </c>
      <c r="I38" s="276"/>
      <c r="J38" s="276"/>
      <c r="K38" s="276"/>
      <c r="L38" s="274"/>
      <c r="M38" s="274"/>
      <c r="N38" s="274"/>
      <c r="O38" s="274"/>
      <c r="P38" s="86" t="s">
        <v>688</v>
      </c>
      <c r="Q38" s="49" t="s">
        <v>278</v>
      </c>
      <c r="R38" s="39" t="s">
        <v>351</v>
      </c>
      <c r="S38" s="48" t="s">
        <v>362</v>
      </c>
      <c r="T38" s="63" t="s">
        <v>89</v>
      </c>
      <c r="U38" s="72" t="s">
        <v>768</v>
      </c>
      <c r="V38" s="103" t="s">
        <v>774</v>
      </c>
      <c r="W38" s="276"/>
      <c r="X38" s="276"/>
      <c r="Y38" s="274"/>
      <c r="Z38" s="274"/>
      <c r="AA38" s="274"/>
      <c r="AB38" s="282"/>
      <c r="AC38" s="330"/>
      <c r="AD38" s="309"/>
      <c r="AE38" s="310"/>
      <c r="AF38" s="48"/>
      <c r="AG38" s="39"/>
      <c r="AH38" s="39"/>
      <c r="AI38" s="39"/>
      <c r="AJ38" s="39"/>
      <c r="AK38" s="88" t="s">
        <v>907</v>
      </c>
      <c r="AL38" s="153" t="s">
        <v>906</v>
      </c>
    </row>
    <row r="39" spans="1:38" ht="266.25" customHeight="1" x14ac:dyDescent="0.25">
      <c r="A39" s="304"/>
      <c r="B39" s="276"/>
      <c r="C39" s="163"/>
      <c r="D39" s="163"/>
      <c r="E39" s="276"/>
      <c r="F39" s="160" t="s">
        <v>357</v>
      </c>
      <c r="G39" s="276"/>
      <c r="H39" s="161" t="s">
        <v>349</v>
      </c>
      <c r="I39" s="276"/>
      <c r="J39" s="276"/>
      <c r="K39" s="276"/>
      <c r="L39" s="274"/>
      <c r="M39" s="274"/>
      <c r="N39" s="274"/>
      <c r="O39" s="274"/>
      <c r="P39" s="86" t="s">
        <v>686</v>
      </c>
      <c r="Q39" s="49" t="s">
        <v>278</v>
      </c>
      <c r="R39" s="39" t="s">
        <v>263</v>
      </c>
      <c r="S39" s="48" t="s">
        <v>363</v>
      </c>
      <c r="T39" s="63" t="s">
        <v>89</v>
      </c>
      <c r="U39" s="72" t="s">
        <v>768</v>
      </c>
      <c r="V39" s="102" t="s">
        <v>775</v>
      </c>
      <c r="W39" s="276"/>
      <c r="X39" s="276"/>
      <c r="Y39" s="274"/>
      <c r="Z39" s="274"/>
      <c r="AA39" s="274"/>
      <c r="AB39" s="282"/>
      <c r="AC39" s="330"/>
      <c r="AD39" s="235"/>
      <c r="AE39" s="236"/>
      <c r="AF39" s="48"/>
      <c r="AG39" s="39"/>
      <c r="AH39" s="39"/>
      <c r="AI39" s="39"/>
      <c r="AJ39" s="39"/>
      <c r="AK39" s="88" t="s">
        <v>908</v>
      </c>
      <c r="AL39" s="153" t="s">
        <v>906</v>
      </c>
    </row>
    <row r="40" spans="1:38" ht="233.25" customHeight="1" thickBot="1" x14ac:dyDescent="0.3">
      <c r="A40" s="304"/>
      <c r="B40" s="276"/>
      <c r="C40" s="163"/>
      <c r="D40" s="163"/>
      <c r="E40" s="276"/>
      <c r="F40" s="160"/>
      <c r="G40" s="276"/>
      <c r="H40" s="160"/>
      <c r="I40" s="276"/>
      <c r="J40" s="276"/>
      <c r="K40" s="276"/>
      <c r="L40" s="274"/>
      <c r="M40" s="274"/>
      <c r="N40" s="274"/>
      <c r="O40" s="274"/>
      <c r="P40" s="86" t="s">
        <v>687</v>
      </c>
      <c r="Q40" s="49" t="s">
        <v>278</v>
      </c>
      <c r="R40" s="39" t="s">
        <v>351</v>
      </c>
      <c r="S40" s="48" t="s">
        <v>689</v>
      </c>
      <c r="T40" s="63" t="s">
        <v>89</v>
      </c>
      <c r="U40" s="72" t="s">
        <v>768</v>
      </c>
      <c r="V40" s="102" t="s">
        <v>776</v>
      </c>
      <c r="W40" s="276"/>
      <c r="X40" s="276"/>
      <c r="Y40" s="274"/>
      <c r="Z40" s="274"/>
      <c r="AA40" s="274"/>
      <c r="AB40" s="282"/>
      <c r="AC40" s="330"/>
      <c r="AD40" s="235"/>
      <c r="AE40" s="236"/>
      <c r="AF40" s="48"/>
      <c r="AG40" s="39"/>
      <c r="AH40" s="39"/>
      <c r="AI40" s="39"/>
      <c r="AJ40" s="39"/>
      <c r="AK40" s="84" t="s">
        <v>909</v>
      </c>
      <c r="AL40" s="117" t="s">
        <v>906</v>
      </c>
    </row>
    <row r="41" spans="1:38" ht="246" customHeight="1" x14ac:dyDescent="0.25">
      <c r="A41" s="303">
        <v>12</v>
      </c>
      <c r="B41" s="243" t="s">
        <v>32</v>
      </c>
      <c r="C41" s="167" t="s">
        <v>43</v>
      </c>
      <c r="D41" s="167" t="s">
        <v>37</v>
      </c>
      <c r="E41" s="243" t="s">
        <v>61</v>
      </c>
      <c r="F41" s="136" t="s">
        <v>367</v>
      </c>
      <c r="G41" s="243" t="s">
        <v>366</v>
      </c>
      <c r="H41" s="162" t="s">
        <v>349</v>
      </c>
      <c r="I41" s="243" t="s">
        <v>69</v>
      </c>
      <c r="J41" s="243" t="s">
        <v>73</v>
      </c>
      <c r="K41" s="243" t="s">
        <v>228</v>
      </c>
      <c r="L41" s="244"/>
      <c r="M41" s="244"/>
      <c r="N41" s="244">
        <f>L41*M41</f>
        <v>0</v>
      </c>
      <c r="O41" s="244" t="s">
        <v>79</v>
      </c>
      <c r="P41" s="97" t="s">
        <v>691</v>
      </c>
      <c r="Q41" s="125" t="s">
        <v>262</v>
      </c>
      <c r="R41" s="125" t="s">
        <v>263</v>
      </c>
      <c r="S41" s="116" t="s">
        <v>375</v>
      </c>
      <c r="T41" s="138" t="s">
        <v>89</v>
      </c>
      <c r="U41" s="138" t="s">
        <v>768</v>
      </c>
      <c r="V41" s="150" t="s">
        <v>779</v>
      </c>
      <c r="W41" s="243" t="s">
        <v>72</v>
      </c>
      <c r="X41" s="243" t="s">
        <v>228</v>
      </c>
      <c r="Y41" s="244"/>
      <c r="Z41" s="244"/>
      <c r="AA41" s="244">
        <f>Y41*Z41</f>
        <v>0</v>
      </c>
      <c r="AB41" s="281" t="s">
        <v>79</v>
      </c>
      <c r="AC41" s="329" t="s">
        <v>222</v>
      </c>
      <c r="AD41" s="293" t="s">
        <v>692</v>
      </c>
      <c r="AE41" s="294"/>
      <c r="AF41" s="201">
        <v>44741</v>
      </c>
      <c r="AG41" s="138" t="s">
        <v>780</v>
      </c>
      <c r="AH41" s="147" t="s">
        <v>93</v>
      </c>
      <c r="AI41" s="138" t="s">
        <v>781</v>
      </c>
      <c r="AJ41" s="116" t="s">
        <v>353</v>
      </c>
      <c r="AK41" s="139" t="s">
        <v>910</v>
      </c>
      <c r="AL41" s="152" t="s">
        <v>911</v>
      </c>
    </row>
    <row r="42" spans="1:38" ht="90" x14ac:dyDescent="0.25">
      <c r="A42" s="304"/>
      <c r="B42" s="276"/>
      <c r="C42" s="163"/>
      <c r="D42" s="163"/>
      <c r="E42" s="276"/>
      <c r="F42" s="161" t="s">
        <v>368</v>
      </c>
      <c r="G42" s="276"/>
      <c r="H42" s="161" t="s">
        <v>358</v>
      </c>
      <c r="I42" s="276"/>
      <c r="J42" s="276"/>
      <c r="K42" s="276"/>
      <c r="L42" s="274"/>
      <c r="M42" s="274"/>
      <c r="N42" s="274"/>
      <c r="O42" s="274"/>
      <c r="P42" s="86"/>
      <c r="Q42" s="39"/>
      <c r="R42" s="39"/>
      <c r="S42" s="48"/>
      <c r="T42" s="48"/>
      <c r="U42" s="39"/>
      <c r="V42" s="88"/>
      <c r="W42" s="276"/>
      <c r="X42" s="276"/>
      <c r="Y42" s="274"/>
      <c r="Z42" s="274"/>
      <c r="AA42" s="274"/>
      <c r="AB42" s="282"/>
      <c r="AC42" s="330"/>
      <c r="AD42" s="235"/>
      <c r="AE42" s="236"/>
      <c r="AF42" s="48"/>
      <c r="AG42" s="39"/>
      <c r="AH42" s="39"/>
      <c r="AI42" s="39"/>
      <c r="AJ42" s="39"/>
      <c r="AK42" s="104"/>
      <c r="AL42" s="117"/>
    </row>
    <row r="43" spans="1:38" ht="45" x14ac:dyDescent="0.25">
      <c r="A43" s="304"/>
      <c r="B43" s="276"/>
      <c r="C43" s="163"/>
      <c r="D43" s="163"/>
      <c r="E43" s="276"/>
      <c r="F43" s="161" t="s">
        <v>369</v>
      </c>
      <c r="G43" s="276"/>
      <c r="H43" s="160" t="s">
        <v>371</v>
      </c>
      <c r="I43" s="276"/>
      <c r="J43" s="276"/>
      <c r="K43" s="276"/>
      <c r="L43" s="274"/>
      <c r="M43" s="274"/>
      <c r="N43" s="274"/>
      <c r="O43" s="274"/>
      <c r="P43" s="88"/>
      <c r="Q43" s="39"/>
      <c r="R43" s="39"/>
      <c r="S43" s="39"/>
      <c r="T43" s="48"/>
      <c r="U43" s="39"/>
      <c r="V43" s="88"/>
      <c r="W43" s="276"/>
      <c r="X43" s="276"/>
      <c r="Y43" s="274"/>
      <c r="Z43" s="274"/>
      <c r="AA43" s="274"/>
      <c r="AB43" s="282"/>
      <c r="AC43" s="330"/>
      <c r="AD43" s="235"/>
      <c r="AE43" s="236"/>
      <c r="AF43" s="48"/>
      <c r="AG43" s="39"/>
      <c r="AH43" s="39"/>
      <c r="AI43" s="39"/>
      <c r="AJ43" s="39"/>
      <c r="AK43" s="104"/>
      <c r="AL43" s="117"/>
    </row>
    <row r="44" spans="1:38" ht="45.75" thickBot="1" x14ac:dyDescent="0.3">
      <c r="A44" s="304"/>
      <c r="B44" s="276"/>
      <c r="C44" s="163"/>
      <c r="D44" s="163"/>
      <c r="E44" s="276"/>
      <c r="F44" s="169" t="s">
        <v>370</v>
      </c>
      <c r="G44" s="276"/>
      <c r="H44" s="160" t="s">
        <v>372</v>
      </c>
      <c r="I44" s="276"/>
      <c r="J44" s="276"/>
      <c r="K44" s="276"/>
      <c r="L44" s="274"/>
      <c r="M44" s="274"/>
      <c r="N44" s="274"/>
      <c r="O44" s="274"/>
      <c r="P44" s="88"/>
      <c r="Q44" s="39"/>
      <c r="R44" s="39"/>
      <c r="S44" s="39"/>
      <c r="T44" s="48"/>
      <c r="U44" s="39"/>
      <c r="V44" s="88"/>
      <c r="W44" s="276"/>
      <c r="X44" s="276"/>
      <c r="Y44" s="274"/>
      <c r="Z44" s="274"/>
      <c r="AA44" s="274"/>
      <c r="AB44" s="282"/>
      <c r="AC44" s="330"/>
      <c r="AD44" s="235"/>
      <c r="AE44" s="236"/>
      <c r="AF44" s="48"/>
      <c r="AG44" s="39"/>
      <c r="AH44" s="39"/>
      <c r="AI44" s="39"/>
      <c r="AJ44" s="39"/>
      <c r="AK44" s="104"/>
      <c r="AL44" s="117"/>
    </row>
    <row r="45" spans="1:38" ht="229.5" customHeight="1" x14ac:dyDescent="0.25">
      <c r="A45" s="303">
        <v>13</v>
      </c>
      <c r="B45" s="243" t="s">
        <v>32</v>
      </c>
      <c r="C45" s="167" t="s">
        <v>43</v>
      </c>
      <c r="D45" s="167" t="s">
        <v>37</v>
      </c>
      <c r="E45" s="243" t="s">
        <v>61</v>
      </c>
      <c r="F45" s="162" t="s">
        <v>376</v>
      </c>
      <c r="G45" s="243" t="s">
        <v>459</v>
      </c>
      <c r="H45" s="162" t="s">
        <v>380</v>
      </c>
      <c r="I45" s="243" t="s">
        <v>69</v>
      </c>
      <c r="J45" s="243" t="s">
        <v>72</v>
      </c>
      <c r="K45" s="243" t="s">
        <v>227</v>
      </c>
      <c r="L45" s="244"/>
      <c r="M45" s="244"/>
      <c r="N45" s="244">
        <f>L45*M45</f>
        <v>0</v>
      </c>
      <c r="O45" s="244" t="s">
        <v>78</v>
      </c>
      <c r="P45" s="97" t="s">
        <v>693</v>
      </c>
      <c r="Q45" s="125" t="s">
        <v>262</v>
      </c>
      <c r="R45" s="125" t="s">
        <v>263</v>
      </c>
      <c r="S45" s="116" t="s">
        <v>385</v>
      </c>
      <c r="T45" s="149" t="s">
        <v>89</v>
      </c>
      <c r="U45" s="138" t="s">
        <v>768</v>
      </c>
      <c r="V45" s="155" t="s">
        <v>782</v>
      </c>
      <c r="W45" s="243" t="s">
        <v>72</v>
      </c>
      <c r="X45" s="243" t="s">
        <v>227</v>
      </c>
      <c r="Y45" s="244"/>
      <c r="Z45" s="244"/>
      <c r="AA45" s="244">
        <f>Y45*Z45</f>
        <v>0</v>
      </c>
      <c r="AB45" s="244" t="s">
        <v>78</v>
      </c>
      <c r="AC45" s="329" t="s">
        <v>222</v>
      </c>
      <c r="AD45" s="293" t="s">
        <v>694</v>
      </c>
      <c r="AE45" s="294"/>
      <c r="AF45" s="156" t="s">
        <v>783</v>
      </c>
      <c r="AG45" s="138" t="s">
        <v>784</v>
      </c>
      <c r="AH45" s="149" t="s">
        <v>93</v>
      </c>
      <c r="AI45" s="138" t="s">
        <v>785</v>
      </c>
      <c r="AJ45" s="116" t="s">
        <v>386</v>
      </c>
      <c r="AK45" s="139" t="s">
        <v>912</v>
      </c>
      <c r="AL45" s="152" t="s">
        <v>913</v>
      </c>
    </row>
    <row r="46" spans="1:38" ht="106.5" customHeight="1" x14ac:dyDescent="0.25">
      <c r="A46" s="304"/>
      <c r="B46" s="276"/>
      <c r="C46" s="163"/>
      <c r="D46" s="163"/>
      <c r="E46" s="276"/>
      <c r="F46" s="161" t="s">
        <v>377</v>
      </c>
      <c r="G46" s="276"/>
      <c r="H46" s="161" t="s">
        <v>381</v>
      </c>
      <c r="I46" s="276"/>
      <c r="J46" s="276"/>
      <c r="K46" s="276"/>
      <c r="L46" s="274"/>
      <c r="M46" s="274"/>
      <c r="N46" s="274"/>
      <c r="O46" s="274"/>
      <c r="P46" s="86"/>
      <c r="Q46" s="49"/>
      <c r="R46" s="49"/>
      <c r="S46" s="46"/>
      <c r="T46" s="48"/>
      <c r="U46" s="39"/>
      <c r="V46" s="88"/>
      <c r="W46" s="276"/>
      <c r="X46" s="276"/>
      <c r="Y46" s="274"/>
      <c r="Z46" s="274"/>
      <c r="AA46" s="274"/>
      <c r="AB46" s="274"/>
      <c r="AC46" s="330"/>
      <c r="AD46" s="309" t="s">
        <v>695</v>
      </c>
      <c r="AE46" s="310"/>
      <c r="AF46" s="76" t="s">
        <v>783</v>
      </c>
      <c r="AG46" s="76" t="s">
        <v>786</v>
      </c>
      <c r="AH46" s="63" t="s">
        <v>93</v>
      </c>
      <c r="AI46" s="72" t="s">
        <v>785</v>
      </c>
      <c r="AJ46" s="39"/>
      <c r="AK46" s="86" t="s">
        <v>922</v>
      </c>
      <c r="AL46" s="153"/>
    </row>
    <row r="47" spans="1:38" ht="60" x14ac:dyDescent="0.25">
      <c r="A47" s="304"/>
      <c r="B47" s="276"/>
      <c r="C47" s="163"/>
      <c r="D47" s="163"/>
      <c r="E47" s="276"/>
      <c r="F47" s="161" t="s">
        <v>378</v>
      </c>
      <c r="G47" s="276"/>
      <c r="H47" s="161" t="s">
        <v>382</v>
      </c>
      <c r="I47" s="276"/>
      <c r="J47" s="276"/>
      <c r="K47" s="276"/>
      <c r="L47" s="274"/>
      <c r="M47" s="274"/>
      <c r="N47" s="274"/>
      <c r="O47" s="274"/>
      <c r="P47" s="88"/>
      <c r="Q47" s="39"/>
      <c r="R47" s="39"/>
      <c r="S47" s="39"/>
      <c r="T47" s="48"/>
      <c r="U47" s="39"/>
      <c r="V47" s="88"/>
      <c r="W47" s="276"/>
      <c r="X47" s="276"/>
      <c r="Y47" s="274"/>
      <c r="Z47" s="274"/>
      <c r="AA47" s="274"/>
      <c r="AB47" s="274"/>
      <c r="AC47" s="330"/>
      <c r="AD47" s="235"/>
      <c r="AE47" s="236"/>
      <c r="AF47" s="48"/>
      <c r="AG47" s="39"/>
      <c r="AH47" s="39"/>
      <c r="AI47" s="39"/>
      <c r="AJ47" s="39"/>
      <c r="AK47" s="104"/>
      <c r="AL47" s="117"/>
    </row>
    <row r="48" spans="1:38" ht="45" x14ac:dyDescent="0.25">
      <c r="A48" s="304"/>
      <c r="B48" s="276"/>
      <c r="C48" s="163"/>
      <c r="D48" s="163"/>
      <c r="E48" s="276"/>
      <c r="F48" s="161" t="s">
        <v>379</v>
      </c>
      <c r="G48" s="276"/>
      <c r="H48" s="160"/>
      <c r="I48" s="276"/>
      <c r="J48" s="276"/>
      <c r="K48" s="276"/>
      <c r="L48" s="274"/>
      <c r="M48" s="274"/>
      <c r="N48" s="274"/>
      <c r="O48" s="274"/>
      <c r="P48" s="88"/>
      <c r="Q48" s="39"/>
      <c r="R48" s="39"/>
      <c r="S48" s="39"/>
      <c r="T48" s="48"/>
      <c r="U48" s="39"/>
      <c r="V48" s="88"/>
      <c r="W48" s="276"/>
      <c r="X48" s="276"/>
      <c r="Y48" s="274"/>
      <c r="Z48" s="274"/>
      <c r="AA48" s="274"/>
      <c r="AB48" s="274"/>
      <c r="AC48" s="330"/>
      <c r="AD48" s="235"/>
      <c r="AE48" s="236"/>
      <c r="AF48" s="48"/>
      <c r="AG48" s="39"/>
      <c r="AH48" s="39"/>
      <c r="AI48" s="39"/>
      <c r="AJ48" s="39"/>
      <c r="AK48" s="104"/>
      <c r="AL48" s="117"/>
    </row>
    <row r="49" spans="1:38" s="59" customFormat="1" ht="102" customHeight="1" x14ac:dyDescent="0.25">
      <c r="A49" s="264">
        <v>25</v>
      </c>
      <c r="B49" s="288" t="s">
        <v>32</v>
      </c>
      <c r="C49" s="163" t="s">
        <v>47</v>
      </c>
      <c r="D49" s="163" t="s">
        <v>37</v>
      </c>
      <c r="E49" s="288" t="s">
        <v>61</v>
      </c>
      <c r="F49" s="195" t="s">
        <v>552</v>
      </c>
      <c r="G49" s="291" t="s">
        <v>551</v>
      </c>
      <c r="H49" s="195" t="s">
        <v>554</v>
      </c>
      <c r="I49" s="288" t="s">
        <v>69</v>
      </c>
      <c r="J49" s="288" t="s">
        <v>74</v>
      </c>
      <c r="K49" s="288" t="s">
        <v>228</v>
      </c>
      <c r="L49" s="317"/>
      <c r="M49" s="317"/>
      <c r="N49" s="317">
        <f>L49*M49</f>
        <v>0</v>
      </c>
      <c r="O49" s="317" t="s">
        <v>80</v>
      </c>
      <c r="P49" s="363" t="s">
        <v>700</v>
      </c>
      <c r="Q49" s="317" t="s">
        <v>557</v>
      </c>
      <c r="R49" s="317" t="s">
        <v>519</v>
      </c>
      <c r="S49" s="318" t="s">
        <v>558</v>
      </c>
      <c r="T49" s="359" t="s">
        <v>89</v>
      </c>
      <c r="U49" s="359" t="s">
        <v>768</v>
      </c>
      <c r="V49" s="360" t="s">
        <v>787</v>
      </c>
      <c r="W49" s="318" t="s">
        <v>72</v>
      </c>
      <c r="X49" s="318" t="s">
        <v>228</v>
      </c>
      <c r="Y49" s="357"/>
      <c r="Z49" s="357"/>
      <c r="AA49" s="317">
        <f>Y49*Z49</f>
        <v>0</v>
      </c>
      <c r="AB49" s="358" t="s">
        <v>79</v>
      </c>
      <c r="AC49" s="318" t="s">
        <v>222</v>
      </c>
      <c r="AD49" s="361" t="s">
        <v>561</v>
      </c>
      <c r="AE49" s="362"/>
      <c r="AF49" s="34" t="s">
        <v>783</v>
      </c>
      <c r="AG49" s="34" t="s">
        <v>786</v>
      </c>
      <c r="AH49" s="35" t="s">
        <v>93</v>
      </c>
      <c r="AI49" s="34" t="s">
        <v>785</v>
      </c>
      <c r="AJ49" s="364" t="s">
        <v>560</v>
      </c>
      <c r="AK49" s="268" t="s">
        <v>968</v>
      </c>
      <c r="AL49" s="232" t="s">
        <v>913</v>
      </c>
    </row>
    <row r="50" spans="1:38" s="59" customFormat="1" ht="81.75" customHeight="1" x14ac:dyDescent="0.25">
      <c r="A50" s="264"/>
      <c r="B50" s="288"/>
      <c r="C50" s="163"/>
      <c r="D50" s="163" t="s">
        <v>38</v>
      </c>
      <c r="E50" s="288"/>
      <c r="F50" s="250" t="s">
        <v>553</v>
      </c>
      <c r="G50" s="291"/>
      <c r="H50" s="195" t="s">
        <v>443</v>
      </c>
      <c r="I50" s="288"/>
      <c r="J50" s="288"/>
      <c r="K50" s="288"/>
      <c r="L50" s="274"/>
      <c r="M50" s="274"/>
      <c r="N50" s="274"/>
      <c r="O50" s="274"/>
      <c r="P50" s="319"/>
      <c r="Q50" s="245"/>
      <c r="R50" s="245"/>
      <c r="S50" s="242"/>
      <c r="T50" s="337"/>
      <c r="U50" s="337"/>
      <c r="V50" s="339"/>
      <c r="W50" s="276"/>
      <c r="X50" s="276"/>
      <c r="Y50" s="279"/>
      <c r="Z50" s="279"/>
      <c r="AA50" s="274"/>
      <c r="AB50" s="282"/>
      <c r="AC50" s="276"/>
      <c r="AD50" s="235"/>
      <c r="AE50" s="236"/>
      <c r="AF50" s="67"/>
      <c r="AG50" s="60"/>
      <c r="AH50" s="60"/>
      <c r="AI50" s="60"/>
      <c r="AJ50" s="242"/>
      <c r="AK50" s="232"/>
      <c r="AL50" s="232"/>
    </row>
    <row r="51" spans="1:38" s="59" customFormat="1" ht="116.25" customHeight="1" thickBot="1" x14ac:dyDescent="0.3">
      <c r="A51" s="264"/>
      <c r="B51" s="288"/>
      <c r="C51" s="163"/>
      <c r="D51" s="163"/>
      <c r="E51" s="288"/>
      <c r="F51" s="251"/>
      <c r="G51" s="291"/>
      <c r="H51" s="195" t="s">
        <v>555</v>
      </c>
      <c r="I51" s="288"/>
      <c r="J51" s="288"/>
      <c r="K51" s="288"/>
      <c r="L51" s="274"/>
      <c r="M51" s="274"/>
      <c r="N51" s="274"/>
      <c r="O51" s="274"/>
      <c r="P51" s="86"/>
      <c r="Q51" s="37"/>
      <c r="R51" s="37"/>
      <c r="S51" s="65"/>
      <c r="T51" s="67"/>
      <c r="U51" s="60"/>
      <c r="V51" s="88"/>
      <c r="W51" s="276"/>
      <c r="X51" s="276"/>
      <c r="Y51" s="279"/>
      <c r="Z51" s="279"/>
      <c r="AA51" s="274"/>
      <c r="AB51" s="282"/>
      <c r="AC51" s="276"/>
      <c r="AD51" s="235"/>
      <c r="AE51" s="236"/>
      <c r="AF51" s="67"/>
      <c r="AG51" s="60"/>
      <c r="AH51" s="60"/>
      <c r="AI51" s="60"/>
      <c r="AJ51" s="60"/>
      <c r="AK51" s="104"/>
      <c r="AL51" s="104"/>
    </row>
    <row r="52" spans="1:38" ht="57.75" customHeight="1" x14ac:dyDescent="0.25">
      <c r="A52" s="303">
        <v>14</v>
      </c>
      <c r="B52" s="243" t="s">
        <v>24</v>
      </c>
      <c r="C52" s="167" t="s">
        <v>47</v>
      </c>
      <c r="D52" s="167" t="s">
        <v>37</v>
      </c>
      <c r="E52" s="243" t="s">
        <v>61</v>
      </c>
      <c r="F52" s="162" t="s">
        <v>389</v>
      </c>
      <c r="G52" s="243" t="s">
        <v>388</v>
      </c>
      <c r="H52" s="162" t="s">
        <v>275</v>
      </c>
      <c r="I52" s="243" t="s">
        <v>69</v>
      </c>
      <c r="J52" s="243" t="s">
        <v>72</v>
      </c>
      <c r="K52" s="243" t="s">
        <v>228</v>
      </c>
      <c r="L52" s="244"/>
      <c r="M52" s="244"/>
      <c r="N52" s="244">
        <f>L52*M52</f>
        <v>0</v>
      </c>
      <c r="O52" s="244" t="s">
        <v>79</v>
      </c>
      <c r="P52" s="340" t="s">
        <v>393</v>
      </c>
      <c r="Q52" s="287" t="s">
        <v>262</v>
      </c>
      <c r="R52" s="243" t="s">
        <v>397</v>
      </c>
      <c r="S52" s="243" t="s">
        <v>398</v>
      </c>
      <c r="T52" s="243" t="s">
        <v>89</v>
      </c>
      <c r="U52" s="243" t="s">
        <v>794</v>
      </c>
      <c r="V52" s="340" t="s">
        <v>795</v>
      </c>
      <c r="W52" s="243" t="s">
        <v>72</v>
      </c>
      <c r="X52" s="243" t="s">
        <v>228</v>
      </c>
      <c r="Y52" s="244"/>
      <c r="Z52" s="244"/>
      <c r="AA52" s="244">
        <f>Y52*Z52</f>
        <v>0</v>
      </c>
      <c r="AB52" s="281" t="s">
        <v>79</v>
      </c>
      <c r="AC52" s="329" t="s">
        <v>222</v>
      </c>
      <c r="AD52" s="237" t="s">
        <v>402</v>
      </c>
      <c r="AE52" s="238"/>
      <c r="AF52" s="241">
        <v>44708</v>
      </c>
      <c r="AG52" s="243" t="s">
        <v>796</v>
      </c>
      <c r="AH52" s="244" t="s">
        <v>93</v>
      </c>
      <c r="AI52" s="243" t="s">
        <v>797</v>
      </c>
      <c r="AJ52" s="243" t="s">
        <v>403</v>
      </c>
      <c r="AK52" s="231" t="s">
        <v>914</v>
      </c>
      <c r="AL52" s="229" t="s">
        <v>881</v>
      </c>
    </row>
    <row r="53" spans="1:38" ht="60" x14ac:dyDescent="0.25">
      <c r="A53" s="304"/>
      <c r="B53" s="276"/>
      <c r="C53" s="163"/>
      <c r="D53" s="163"/>
      <c r="E53" s="276"/>
      <c r="F53" s="161" t="s">
        <v>390</v>
      </c>
      <c r="G53" s="276"/>
      <c r="H53" s="161" t="s">
        <v>391</v>
      </c>
      <c r="I53" s="276"/>
      <c r="J53" s="276"/>
      <c r="K53" s="276"/>
      <c r="L53" s="274"/>
      <c r="M53" s="274"/>
      <c r="N53" s="274"/>
      <c r="O53" s="274"/>
      <c r="P53" s="341"/>
      <c r="Q53" s="288"/>
      <c r="R53" s="242"/>
      <c r="S53" s="242"/>
      <c r="T53" s="242"/>
      <c r="U53" s="242"/>
      <c r="V53" s="341"/>
      <c r="W53" s="276"/>
      <c r="X53" s="276"/>
      <c r="Y53" s="274"/>
      <c r="Z53" s="274"/>
      <c r="AA53" s="274"/>
      <c r="AB53" s="282"/>
      <c r="AC53" s="330"/>
      <c r="AD53" s="239"/>
      <c r="AE53" s="240"/>
      <c r="AF53" s="242"/>
      <c r="AG53" s="242"/>
      <c r="AH53" s="245"/>
      <c r="AI53" s="245"/>
      <c r="AJ53" s="242"/>
      <c r="AK53" s="232"/>
      <c r="AL53" s="230"/>
    </row>
    <row r="54" spans="1:38" ht="270" x14ac:dyDescent="0.25">
      <c r="A54" s="304"/>
      <c r="B54" s="276"/>
      <c r="C54" s="163"/>
      <c r="D54" s="163"/>
      <c r="E54" s="276"/>
      <c r="F54" s="160"/>
      <c r="G54" s="276"/>
      <c r="H54" s="161" t="s">
        <v>392</v>
      </c>
      <c r="I54" s="276"/>
      <c r="J54" s="276"/>
      <c r="K54" s="276"/>
      <c r="L54" s="274"/>
      <c r="M54" s="274"/>
      <c r="N54" s="274"/>
      <c r="O54" s="274"/>
      <c r="P54" s="77" t="s">
        <v>394</v>
      </c>
      <c r="Q54" s="37" t="s">
        <v>278</v>
      </c>
      <c r="R54" s="52" t="s">
        <v>397</v>
      </c>
      <c r="S54" s="48" t="s">
        <v>399</v>
      </c>
      <c r="T54" s="52" t="s">
        <v>89</v>
      </c>
      <c r="U54" s="52" t="s">
        <v>794</v>
      </c>
      <c r="V54" s="77" t="s">
        <v>867</v>
      </c>
      <c r="W54" s="276"/>
      <c r="X54" s="276"/>
      <c r="Y54" s="274"/>
      <c r="Z54" s="274"/>
      <c r="AA54" s="274"/>
      <c r="AB54" s="282"/>
      <c r="AC54" s="330"/>
      <c r="AD54" s="235"/>
      <c r="AE54" s="236"/>
      <c r="AF54" s="48"/>
      <c r="AG54" s="39"/>
      <c r="AH54" s="39"/>
      <c r="AI54" s="39"/>
      <c r="AJ54" s="39"/>
      <c r="AK54" s="88" t="s">
        <v>915</v>
      </c>
      <c r="AL54" s="153" t="s">
        <v>916</v>
      </c>
    </row>
    <row r="55" spans="1:38" ht="285.75" thickBot="1" x14ac:dyDescent="0.3">
      <c r="A55" s="304"/>
      <c r="B55" s="276"/>
      <c r="C55" s="163"/>
      <c r="D55" s="163"/>
      <c r="E55" s="276"/>
      <c r="F55" s="160"/>
      <c r="G55" s="276"/>
      <c r="H55" s="160"/>
      <c r="I55" s="276"/>
      <c r="J55" s="276"/>
      <c r="K55" s="276"/>
      <c r="L55" s="274"/>
      <c r="M55" s="274"/>
      <c r="N55" s="274"/>
      <c r="O55" s="274"/>
      <c r="P55" s="77" t="s">
        <v>395</v>
      </c>
      <c r="Q55" s="37" t="s">
        <v>278</v>
      </c>
      <c r="R55" s="52" t="s">
        <v>397</v>
      </c>
      <c r="S55" s="48" t="s">
        <v>400</v>
      </c>
      <c r="T55" s="52" t="s">
        <v>89</v>
      </c>
      <c r="U55" s="52" t="s">
        <v>794</v>
      </c>
      <c r="V55" s="77" t="s">
        <v>868</v>
      </c>
      <c r="W55" s="276"/>
      <c r="X55" s="276"/>
      <c r="Y55" s="274"/>
      <c r="Z55" s="274"/>
      <c r="AA55" s="274"/>
      <c r="AB55" s="282"/>
      <c r="AC55" s="330"/>
      <c r="AD55" s="235"/>
      <c r="AE55" s="236"/>
      <c r="AF55" s="48"/>
      <c r="AG55" s="39"/>
      <c r="AH55" s="39"/>
      <c r="AI55" s="39"/>
      <c r="AJ55" s="39"/>
      <c r="AK55" s="88" t="s">
        <v>917</v>
      </c>
      <c r="AL55" s="153" t="s">
        <v>881</v>
      </c>
    </row>
    <row r="56" spans="1:38" s="44" customFormat="1" ht="285.75" thickBot="1" x14ac:dyDescent="0.3">
      <c r="A56" s="304"/>
      <c r="B56" s="276"/>
      <c r="C56" s="163"/>
      <c r="D56" s="163"/>
      <c r="E56" s="276"/>
      <c r="F56" s="166"/>
      <c r="G56" s="276"/>
      <c r="H56" s="166"/>
      <c r="I56" s="276"/>
      <c r="J56" s="276"/>
      <c r="K56" s="276"/>
      <c r="L56" s="274"/>
      <c r="M56" s="274"/>
      <c r="N56" s="274"/>
      <c r="O56" s="274"/>
      <c r="P56" s="157" t="s">
        <v>396</v>
      </c>
      <c r="Q56" s="113" t="s">
        <v>262</v>
      </c>
      <c r="R56" s="68" t="s">
        <v>397</v>
      </c>
      <c r="S56" s="69" t="s">
        <v>401</v>
      </c>
      <c r="T56" s="68" t="s">
        <v>89</v>
      </c>
      <c r="U56" s="68" t="s">
        <v>794</v>
      </c>
      <c r="V56" s="157" t="s">
        <v>869</v>
      </c>
      <c r="W56" s="276"/>
      <c r="X56" s="276"/>
      <c r="Y56" s="274"/>
      <c r="Z56" s="274"/>
      <c r="AA56" s="274"/>
      <c r="AB56" s="282"/>
      <c r="AC56" s="330"/>
      <c r="AD56" s="311"/>
      <c r="AE56" s="312"/>
      <c r="AF56" s="69"/>
      <c r="AG56" s="40"/>
      <c r="AH56" s="40"/>
      <c r="AI56" s="40"/>
      <c r="AJ56" s="40"/>
      <c r="AK56" s="104" t="s">
        <v>918</v>
      </c>
      <c r="AL56" s="131" t="s">
        <v>919</v>
      </c>
    </row>
    <row r="57" spans="1:38" ht="225" customHeight="1" thickBot="1" x14ac:dyDescent="0.3">
      <c r="A57" s="303">
        <v>15</v>
      </c>
      <c r="B57" s="243" t="s">
        <v>25</v>
      </c>
      <c r="C57" s="167" t="s">
        <v>47</v>
      </c>
      <c r="D57" s="167" t="s">
        <v>37</v>
      </c>
      <c r="E57" s="243" t="s">
        <v>61</v>
      </c>
      <c r="F57" s="162" t="s">
        <v>389</v>
      </c>
      <c r="G57" s="243" t="s">
        <v>405</v>
      </c>
      <c r="H57" s="162" t="s">
        <v>275</v>
      </c>
      <c r="I57" s="243" t="s">
        <v>69</v>
      </c>
      <c r="J57" s="243" t="s">
        <v>72</v>
      </c>
      <c r="K57" s="243" t="s">
        <v>228</v>
      </c>
      <c r="L57" s="244"/>
      <c r="M57" s="244"/>
      <c r="N57" s="244">
        <f>L57*M57</f>
        <v>0</v>
      </c>
      <c r="O57" s="244" t="s">
        <v>79</v>
      </c>
      <c r="P57" s="97" t="s">
        <v>406</v>
      </c>
      <c r="Q57" s="78" t="s">
        <v>262</v>
      </c>
      <c r="R57" s="116" t="s">
        <v>397</v>
      </c>
      <c r="S57" s="116" t="s">
        <v>410</v>
      </c>
      <c r="T57" s="115" t="s">
        <v>89</v>
      </c>
      <c r="U57" s="115" t="s">
        <v>798</v>
      </c>
      <c r="V57" s="158" t="s">
        <v>799</v>
      </c>
      <c r="W57" s="243" t="s">
        <v>72</v>
      </c>
      <c r="X57" s="243" t="s">
        <v>228</v>
      </c>
      <c r="Y57" s="244"/>
      <c r="Z57" s="244"/>
      <c r="AA57" s="244">
        <f>Y57*Z57</f>
        <v>0</v>
      </c>
      <c r="AB57" s="281" t="s">
        <v>79</v>
      </c>
      <c r="AC57" s="329" t="s">
        <v>222</v>
      </c>
      <c r="AD57" s="293" t="s">
        <v>402</v>
      </c>
      <c r="AE57" s="294"/>
      <c r="AF57" s="203">
        <v>44708</v>
      </c>
      <c r="AG57" s="115" t="s">
        <v>803</v>
      </c>
      <c r="AH57" s="159" t="s">
        <v>93</v>
      </c>
      <c r="AI57" s="115" t="s">
        <v>804</v>
      </c>
      <c r="AJ57" s="116" t="s">
        <v>403</v>
      </c>
      <c r="AK57" s="139" t="s">
        <v>923</v>
      </c>
      <c r="AL57" s="152" t="s">
        <v>920</v>
      </c>
    </row>
    <row r="58" spans="1:38" ht="228.75" customHeight="1" thickBot="1" x14ac:dyDescent="0.3">
      <c r="A58" s="304"/>
      <c r="B58" s="276"/>
      <c r="C58" s="163"/>
      <c r="D58" s="163"/>
      <c r="E58" s="276"/>
      <c r="F58" s="161" t="s">
        <v>390</v>
      </c>
      <c r="G58" s="276"/>
      <c r="H58" s="161" t="s">
        <v>391</v>
      </c>
      <c r="I58" s="276"/>
      <c r="J58" s="276"/>
      <c r="K58" s="276"/>
      <c r="L58" s="274"/>
      <c r="M58" s="274"/>
      <c r="N58" s="274"/>
      <c r="O58" s="274"/>
      <c r="P58" s="86" t="s">
        <v>407</v>
      </c>
      <c r="Q58" s="78" t="s">
        <v>262</v>
      </c>
      <c r="R58" s="46" t="s">
        <v>397</v>
      </c>
      <c r="S58" s="46" t="s">
        <v>411</v>
      </c>
      <c r="T58" s="53" t="s">
        <v>89</v>
      </c>
      <c r="U58" s="53" t="s">
        <v>798</v>
      </c>
      <c r="V58" s="100" t="s">
        <v>799</v>
      </c>
      <c r="W58" s="276"/>
      <c r="X58" s="276"/>
      <c r="Y58" s="274"/>
      <c r="Z58" s="274"/>
      <c r="AA58" s="274"/>
      <c r="AB58" s="282"/>
      <c r="AC58" s="330"/>
      <c r="AD58" s="309" t="s">
        <v>414</v>
      </c>
      <c r="AE58" s="310"/>
      <c r="AF58" s="53" t="s">
        <v>805</v>
      </c>
      <c r="AG58" s="53" t="s">
        <v>806</v>
      </c>
      <c r="AH58" s="81" t="s">
        <v>93</v>
      </c>
      <c r="AI58" s="53" t="s">
        <v>807</v>
      </c>
      <c r="AJ58" s="39"/>
      <c r="AK58" s="86" t="s">
        <v>924</v>
      </c>
      <c r="AL58" s="153" t="s">
        <v>921</v>
      </c>
    </row>
    <row r="59" spans="1:38" ht="94.5" customHeight="1" thickBot="1" x14ac:dyDescent="0.3">
      <c r="A59" s="304"/>
      <c r="B59" s="276"/>
      <c r="C59" s="163"/>
      <c r="D59" s="163"/>
      <c r="E59" s="276"/>
      <c r="F59" s="160"/>
      <c r="G59" s="276"/>
      <c r="H59" s="161" t="s">
        <v>392</v>
      </c>
      <c r="I59" s="276"/>
      <c r="J59" s="276"/>
      <c r="K59" s="276"/>
      <c r="L59" s="274"/>
      <c r="M59" s="274"/>
      <c r="N59" s="274"/>
      <c r="O59" s="274"/>
      <c r="P59" s="87" t="s">
        <v>408</v>
      </c>
      <c r="Q59" s="78" t="s">
        <v>262</v>
      </c>
      <c r="R59" s="46" t="s">
        <v>397</v>
      </c>
      <c r="S59" s="46" t="s">
        <v>412</v>
      </c>
      <c r="T59" s="53" t="s">
        <v>89</v>
      </c>
      <c r="U59" s="53" t="s">
        <v>800</v>
      </c>
      <c r="V59" s="100" t="s">
        <v>801</v>
      </c>
      <c r="W59" s="276"/>
      <c r="X59" s="276"/>
      <c r="Y59" s="274"/>
      <c r="Z59" s="274"/>
      <c r="AA59" s="274"/>
      <c r="AB59" s="282"/>
      <c r="AC59" s="330"/>
      <c r="AD59" s="235"/>
      <c r="AE59" s="236"/>
      <c r="AF59" s="48"/>
      <c r="AG59" s="39"/>
      <c r="AH59" s="39"/>
      <c r="AI59" s="39"/>
      <c r="AJ59" s="39"/>
      <c r="AK59" s="88" t="s">
        <v>925</v>
      </c>
      <c r="AL59" s="153" t="s">
        <v>926</v>
      </c>
    </row>
    <row r="60" spans="1:38" ht="165" customHeight="1" thickBot="1" x14ac:dyDescent="0.3">
      <c r="A60" s="304"/>
      <c r="B60" s="276"/>
      <c r="C60" s="163"/>
      <c r="D60" s="163"/>
      <c r="E60" s="276"/>
      <c r="F60" s="160"/>
      <c r="G60" s="276"/>
      <c r="H60" s="161" t="s">
        <v>329</v>
      </c>
      <c r="I60" s="276"/>
      <c r="J60" s="276"/>
      <c r="K60" s="276"/>
      <c r="L60" s="274"/>
      <c r="M60" s="274"/>
      <c r="N60" s="274"/>
      <c r="O60" s="274"/>
      <c r="P60" s="98" t="s">
        <v>409</v>
      </c>
      <c r="Q60" s="78" t="s">
        <v>262</v>
      </c>
      <c r="R60" s="39" t="s">
        <v>306</v>
      </c>
      <c r="S60" s="46" t="s">
        <v>413</v>
      </c>
      <c r="T60" s="53" t="s">
        <v>89</v>
      </c>
      <c r="U60" s="53" t="s">
        <v>800</v>
      </c>
      <c r="V60" s="100" t="s">
        <v>802</v>
      </c>
      <c r="W60" s="276"/>
      <c r="X60" s="276"/>
      <c r="Y60" s="274"/>
      <c r="Z60" s="274"/>
      <c r="AA60" s="274"/>
      <c r="AB60" s="282"/>
      <c r="AC60" s="330"/>
      <c r="AD60" s="235"/>
      <c r="AE60" s="236"/>
      <c r="AF60" s="48"/>
      <c r="AG60" s="39"/>
      <c r="AH60" s="39"/>
      <c r="AI60" s="39"/>
      <c r="AJ60" s="39"/>
      <c r="AK60" s="88" t="s">
        <v>927</v>
      </c>
      <c r="AL60" s="153" t="s">
        <v>926</v>
      </c>
    </row>
    <row r="61" spans="1:38" ht="296.25" customHeight="1" x14ac:dyDescent="0.25">
      <c r="A61" s="303">
        <v>16</v>
      </c>
      <c r="B61" s="243" t="s">
        <v>29</v>
      </c>
      <c r="C61" s="167" t="s">
        <v>47</v>
      </c>
      <c r="D61" s="167" t="s">
        <v>41</v>
      </c>
      <c r="E61" s="243" t="s">
        <v>59</v>
      </c>
      <c r="F61" s="162" t="s">
        <v>419</v>
      </c>
      <c r="G61" s="243" t="s">
        <v>704</v>
      </c>
      <c r="H61" s="162" t="s">
        <v>425</v>
      </c>
      <c r="I61" s="243" t="s">
        <v>69</v>
      </c>
      <c r="J61" s="243" t="s">
        <v>72</v>
      </c>
      <c r="K61" s="243" t="s">
        <v>228</v>
      </c>
      <c r="L61" s="244"/>
      <c r="M61" s="244"/>
      <c r="N61" s="244">
        <f>L61*M61</f>
        <v>0</v>
      </c>
      <c r="O61" s="244" t="s">
        <v>79</v>
      </c>
      <c r="P61" s="139" t="s">
        <v>710</v>
      </c>
      <c r="Q61" s="136" t="s">
        <v>262</v>
      </c>
      <c r="R61" s="114" t="s">
        <v>705</v>
      </c>
      <c r="S61" s="114" t="s">
        <v>706</v>
      </c>
      <c r="T61" s="116" t="s">
        <v>87</v>
      </c>
      <c r="U61" s="116" t="s">
        <v>808</v>
      </c>
      <c r="V61" s="139" t="s">
        <v>809</v>
      </c>
      <c r="W61" s="243" t="s">
        <v>72</v>
      </c>
      <c r="X61" s="243" t="s">
        <v>228</v>
      </c>
      <c r="Y61" s="244"/>
      <c r="Z61" s="244"/>
      <c r="AA61" s="244">
        <f>Y61*Z61</f>
        <v>0</v>
      </c>
      <c r="AB61" s="281" t="s">
        <v>79</v>
      </c>
      <c r="AC61" s="329" t="s">
        <v>222</v>
      </c>
      <c r="AD61" s="293" t="s">
        <v>426</v>
      </c>
      <c r="AE61" s="294"/>
      <c r="AF61" s="116" t="s">
        <v>814</v>
      </c>
      <c r="AG61" s="116" t="s">
        <v>815</v>
      </c>
      <c r="AH61" s="125" t="s">
        <v>93</v>
      </c>
      <c r="AI61" s="125" t="s">
        <v>816</v>
      </c>
      <c r="AJ61" s="116" t="s">
        <v>716</v>
      </c>
      <c r="AK61" s="139" t="s">
        <v>928</v>
      </c>
      <c r="AL61" s="135" t="s">
        <v>929</v>
      </c>
    </row>
    <row r="62" spans="1:38" ht="283.5" customHeight="1" x14ac:dyDescent="0.25">
      <c r="A62" s="304"/>
      <c r="B62" s="276"/>
      <c r="C62" s="163"/>
      <c r="D62" s="163"/>
      <c r="E62" s="276"/>
      <c r="F62" s="161" t="s">
        <v>420</v>
      </c>
      <c r="G62" s="276"/>
      <c r="H62" s="161" t="s">
        <v>442</v>
      </c>
      <c r="I62" s="276"/>
      <c r="J62" s="276"/>
      <c r="K62" s="276"/>
      <c r="L62" s="274"/>
      <c r="M62" s="274"/>
      <c r="N62" s="274"/>
      <c r="O62" s="274"/>
      <c r="P62" s="83" t="s">
        <v>711</v>
      </c>
      <c r="Q62" s="37" t="s">
        <v>262</v>
      </c>
      <c r="R62" s="39" t="s">
        <v>306</v>
      </c>
      <c r="S62" s="48" t="s">
        <v>707</v>
      </c>
      <c r="T62" s="48" t="s">
        <v>89</v>
      </c>
      <c r="U62" s="48" t="s">
        <v>810</v>
      </c>
      <c r="V62" s="86" t="s">
        <v>811</v>
      </c>
      <c r="W62" s="276"/>
      <c r="X62" s="276"/>
      <c r="Y62" s="274"/>
      <c r="Z62" s="274"/>
      <c r="AA62" s="274"/>
      <c r="AB62" s="282"/>
      <c r="AC62" s="330"/>
      <c r="AD62" s="309" t="s">
        <v>428</v>
      </c>
      <c r="AE62" s="310"/>
      <c r="AF62" s="48" t="s">
        <v>810</v>
      </c>
      <c r="AG62" s="39" t="s">
        <v>817</v>
      </c>
      <c r="AH62" s="39" t="s">
        <v>93</v>
      </c>
      <c r="AI62" s="48" t="s">
        <v>818</v>
      </c>
      <c r="AJ62" s="39"/>
      <c r="AK62" s="86" t="s">
        <v>930</v>
      </c>
      <c r="AL62" s="133" t="s">
        <v>931</v>
      </c>
    </row>
    <row r="63" spans="1:38" ht="301.5" customHeight="1" x14ac:dyDescent="0.25">
      <c r="A63" s="304"/>
      <c r="B63" s="276"/>
      <c r="C63" s="163"/>
      <c r="D63" s="163"/>
      <c r="E63" s="276"/>
      <c r="F63" s="161" t="s">
        <v>421</v>
      </c>
      <c r="G63" s="276"/>
      <c r="H63" s="161" t="s">
        <v>423</v>
      </c>
      <c r="I63" s="276"/>
      <c r="J63" s="276"/>
      <c r="K63" s="276"/>
      <c r="L63" s="274"/>
      <c r="M63" s="274"/>
      <c r="N63" s="274"/>
      <c r="O63" s="274"/>
      <c r="P63" s="86" t="s">
        <v>712</v>
      </c>
      <c r="Q63" s="37" t="s">
        <v>262</v>
      </c>
      <c r="R63" s="39" t="s">
        <v>306</v>
      </c>
      <c r="S63" s="48" t="s">
        <v>708</v>
      </c>
      <c r="T63" s="48" t="s">
        <v>89</v>
      </c>
      <c r="U63" s="48" t="s">
        <v>810</v>
      </c>
      <c r="V63" s="86" t="s">
        <v>812</v>
      </c>
      <c r="W63" s="276"/>
      <c r="X63" s="276"/>
      <c r="Y63" s="274"/>
      <c r="Z63" s="274"/>
      <c r="AA63" s="274"/>
      <c r="AB63" s="282"/>
      <c r="AC63" s="330"/>
      <c r="AD63" s="309" t="s">
        <v>715</v>
      </c>
      <c r="AE63" s="310"/>
      <c r="AF63" s="48" t="s">
        <v>810</v>
      </c>
      <c r="AG63" s="48" t="s">
        <v>819</v>
      </c>
      <c r="AH63" s="39" t="s">
        <v>93</v>
      </c>
      <c r="AI63" s="39" t="s">
        <v>820</v>
      </c>
      <c r="AJ63" s="39"/>
      <c r="AK63" s="86" t="s">
        <v>932</v>
      </c>
      <c r="AL63" s="133" t="s">
        <v>933</v>
      </c>
    </row>
    <row r="64" spans="1:38" ht="99.75" customHeight="1" thickBot="1" x14ac:dyDescent="0.3">
      <c r="A64" s="305"/>
      <c r="B64" s="277"/>
      <c r="C64" s="174"/>
      <c r="D64" s="174"/>
      <c r="E64" s="277"/>
      <c r="F64" s="174" t="s">
        <v>422</v>
      </c>
      <c r="G64" s="277"/>
      <c r="H64" s="174" t="s">
        <v>424</v>
      </c>
      <c r="I64" s="277"/>
      <c r="J64" s="277"/>
      <c r="K64" s="277"/>
      <c r="L64" s="275"/>
      <c r="M64" s="275"/>
      <c r="N64" s="275"/>
      <c r="O64" s="275"/>
      <c r="P64" s="145" t="s">
        <v>713</v>
      </c>
      <c r="Q64" s="172" t="s">
        <v>262</v>
      </c>
      <c r="R64" s="120" t="s">
        <v>306</v>
      </c>
      <c r="S64" s="82" t="s">
        <v>709</v>
      </c>
      <c r="T64" s="82" t="s">
        <v>89</v>
      </c>
      <c r="U64" s="82" t="s">
        <v>810</v>
      </c>
      <c r="V64" s="145" t="s">
        <v>813</v>
      </c>
      <c r="W64" s="277"/>
      <c r="X64" s="277"/>
      <c r="Y64" s="275"/>
      <c r="Z64" s="275"/>
      <c r="AA64" s="275"/>
      <c r="AB64" s="283"/>
      <c r="AC64" s="335"/>
      <c r="AD64" s="248"/>
      <c r="AE64" s="249"/>
      <c r="AF64" s="82"/>
      <c r="AG64" s="120"/>
      <c r="AH64" s="120"/>
      <c r="AI64" s="120"/>
      <c r="AJ64" s="120"/>
      <c r="AK64" s="123" t="s">
        <v>934</v>
      </c>
      <c r="AL64" s="173" t="s">
        <v>935</v>
      </c>
    </row>
    <row r="65" spans="1:55" ht="57" customHeight="1" x14ac:dyDescent="0.25">
      <c r="A65" s="303">
        <v>17</v>
      </c>
      <c r="B65" s="306" t="s">
        <v>27</v>
      </c>
      <c r="C65" s="167" t="s">
        <v>47</v>
      </c>
      <c r="D65" s="167" t="s">
        <v>37</v>
      </c>
      <c r="E65" s="243" t="s">
        <v>57</v>
      </c>
      <c r="F65" s="162" t="s">
        <v>430</v>
      </c>
      <c r="G65" s="243" t="s">
        <v>429</v>
      </c>
      <c r="H65" s="162" t="s">
        <v>260</v>
      </c>
      <c r="I65" s="243" t="s">
        <v>69</v>
      </c>
      <c r="J65" s="243" t="s">
        <v>74</v>
      </c>
      <c r="K65" s="243" t="s">
        <v>228</v>
      </c>
      <c r="L65" s="244"/>
      <c r="M65" s="244"/>
      <c r="N65" s="244">
        <f>L65*M65</f>
        <v>0</v>
      </c>
      <c r="O65" s="244" t="s">
        <v>80</v>
      </c>
      <c r="P65" s="254" t="s">
        <v>432</v>
      </c>
      <c r="Q65" s="244" t="s">
        <v>262</v>
      </c>
      <c r="R65" s="244" t="s">
        <v>263</v>
      </c>
      <c r="S65" s="243" t="s">
        <v>264</v>
      </c>
      <c r="T65" s="243" t="s">
        <v>89</v>
      </c>
      <c r="U65" s="244" t="s">
        <v>821</v>
      </c>
      <c r="V65" s="254" t="s">
        <v>822</v>
      </c>
      <c r="W65" s="243" t="s">
        <v>72</v>
      </c>
      <c r="X65" s="243" t="s">
        <v>228</v>
      </c>
      <c r="Y65" s="244"/>
      <c r="Z65" s="244"/>
      <c r="AA65" s="244">
        <f>Y65*Z65</f>
        <v>0</v>
      </c>
      <c r="AB65" s="281" t="s">
        <v>79</v>
      </c>
      <c r="AC65" s="329" t="s">
        <v>222</v>
      </c>
      <c r="AD65" s="237" t="s">
        <v>435</v>
      </c>
      <c r="AE65" s="238"/>
      <c r="AF65" s="243" t="s">
        <v>825</v>
      </c>
      <c r="AG65" s="254" t="s">
        <v>826</v>
      </c>
      <c r="AH65" s="244" t="s">
        <v>93</v>
      </c>
      <c r="AI65" s="262" t="s">
        <v>827</v>
      </c>
      <c r="AJ65" s="243" t="s">
        <v>265</v>
      </c>
      <c r="AK65" s="231" t="s">
        <v>936</v>
      </c>
      <c r="AL65" s="233" t="s">
        <v>937</v>
      </c>
    </row>
    <row r="66" spans="1:55" ht="93.75" customHeight="1" x14ac:dyDescent="0.25">
      <c r="A66" s="304"/>
      <c r="B66" s="307"/>
      <c r="C66" s="163" t="s">
        <v>45</v>
      </c>
      <c r="D66" s="163" t="s">
        <v>39</v>
      </c>
      <c r="E66" s="276"/>
      <c r="F66" s="161" t="s">
        <v>431</v>
      </c>
      <c r="G66" s="276"/>
      <c r="H66" s="161" t="s">
        <v>261</v>
      </c>
      <c r="I66" s="276"/>
      <c r="J66" s="276"/>
      <c r="K66" s="276"/>
      <c r="L66" s="274"/>
      <c r="M66" s="274"/>
      <c r="N66" s="274"/>
      <c r="O66" s="274"/>
      <c r="P66" s="319"/>
      <c r="Q66" s="245"/>
      <c r="R66" s="245"/>
      <c r="S66" s="242"/>
      <c r="T66" s="242"/>
      <c r="U66" s="245"/>
      <c r="V66" s="319"/>
      <c r="W66" s="276"/>
      <c r="X66" s="276"/>
      <c r="Y66" s="274"/>
      <c r="Z66" s="274"/>
      <c r="AA66" s="274"/>
      <c r="AB66" s="282"/>
      <c r="AC66" s="330"/>
      <c r="AD66" s="239"/>
      <c r="AE66" s="240"/>
      <c r="AF66" s="242"/>
      <c r="AG66" s="255"/>
      <c r="AH66" s="245"/>
      <c r="AI66" s="263"/>
      <c r="AJ66" s="242"/>
      <c r="AK66" s="232"/>
      <c r="AL66" s="234"/>
    </row>
    <row r="67" spans="1:55" ht="50.25" customHeight="1" x14ac:dyDescent="0.25">
      <c r="A67" s="304"/>
      <c r="B67" s="307"/>
      <c r="C67" s="163"/>
      <c r="D67" s="163"/>
      <c r="E67" s="276"/>
      <c r="F67" s="160"/>
      <c r="G67" s="276"/>
      <c r="H67" s="160"/>
      <c r="I67" s="276"/>
      <c r="J67" s="276"/>
      <c r="K67" s="276"/>
      <c r="L67" s="274"/>
      <c r="M67" s="274"/>
      <c r="N67" s="274"/>
      <c r="O67" s="274"/>
      <c r="P67" s="316" t="s">
        <v>433</v>
      </c>
      <c r="Q67" s="317" t="s">
        <v>262</v>
      </c>
      <c r="R67" s="317" t="s">
        <v>263</v>
      </c>
      <c r="S67" s="318" t="s">
        <v>434</v>
      </c>
      <c r="T67" s="288" t="s">
        <v>89</v>
      </c>
      <c r="U67" s="264" t="s">
        <v>821</v>
      </c>
      <c r="V67" s="268" t="s">
        <v>823</v>
      </c>
      <c r="W67" s="276"/>
      <c r="X67" s="276"/>
      <c r="Y67" s="274"/>
      <c r="Z67" s="274"/>
      <c r="AA67" s="274"/>
      <c r="AB67" s="282"/>
      <c r="AC67" s="330"/>
      <c r="AD67" s="235"/>
      <c r="AE67" s="236"/>
      <c r="AF67" s="48"/>
      <c r="AG67" s="39"/>
      <c r="AH67" s="39"/>
      <c r="AI67" s="39"/>
      <c r="AJ67" s="39"/>
      <c r="AK67" s="232" t="s">
        <v>938</v>
      </c>
      <c r="AL67" s="234" t="s">
        <v>939</v>
      </c>
    </row>
    <row r="68" spans="1:55" ht="93" customHeight="1" thickBot="1" x14ac:dyDescent="0.3">
      <c r="A68" s="305"/>
      <c r="B68" s="308"/>
      <c r="C68" s="174"/>
      <c r="D68" s="174"/>
      <c r="E68" s="277"/>
      <c r="F68" s="175"/>
      <c r="G68" s="277"/>
      <c r="H68" s="175"/>
      <c r="I68" s="277"/>
      <c r="J68" s="277"/>
      <c r="K68" s="277"/>
      <c r="L68" s="275"/>
      <c r="M68" s="275"/>
      <c r="N68" s="275"/>
      <c r="O68" s="275"/>
      <c r="P68" s="299"/>
      <c r="Q68" s="275"/>
      <c r="R68" s="275"/>
      <c r="S68" s="277"/>
      <c r="T68" s="289"/>
      <c r="U68" s="265"/>
      <c r="V68" s="269"/>
      <c r="W68" s="277"/>
      <c r="X68" s="277"/>
      <c r="Y68" s="275"/>
      <c r="Z68" s="275"/>
      <c r="AA68" s="275"/>
      <c r="AB68" s="283"/>
      <c r="AC68" s="335"/>
      <c r="AD68" s="248"/>
      <c r="AE68" s="249"/>
      <c r="AF68" s="82"/>
      <c r="AG68" s="120"/>
      <c r="AH68" s="120"/>
      <c r="AI68" s="120"/>
      <c r="AJ68" s="120"/>
      <c r="AK68" s="266"/>
      <c r="AL68" s="267"/>
    </row>
    <row r="69" spans="1:55" ht="326.25" customHeight="1" x14ac:dyDescent="0.25">
      <c r="A69" s="284">
        <v>18</v>
      </c>
      <c r="B69" s="287" t="s">
        <v>27</v>
      </c>
      <c r="C69" s="167" t="s">
        <v>44</v>
      </c>
      <c r="D69" s="167" t="s">
        <v>37</v>
      </c>
      <c r="E69" s="287" t="s">
        <v>59</v>
      </c>
      <c r="F69" s="162" t="s">
        <v>438</v>
      </c>
      <c r="G69" s="287" t="s">
        <v>437</v>
      </c>
      <c r="H69" s="162" t="s">
        <v>442</v>
      </c>
      <c r="I69" s="287" t="s">
        <v>67</v>
      </c>
      <c r="J69" s="287" t="s">
        <v>74</v>
      </c>
      <c r="K69" s="287" t="s">
        <v>228</v>
      </c>
      <c r="L69" s="244"/>
      <c r="M69" s="244"/>
      <c r="N69" s="244">
        <f>L69*M69</f>
        <v>0</v>
      </c>
      <c r="O69" s="300" t="s">
        <v>80</v>
      </c>
      <c r="P69" s="139" t="s">
        <v>444</v>
      </c>
      <c r="Q69" s="136" t="s">
        <v>262</v>
      </c>
      <c r="R69" s="136" t="s">
        <v>315</v>
      </c>
      <c r="S69" s="116" t="s">
        <v>450</v>
      </c>
      <c r="T69" s="78" t="s">
        <v>89</v>
      </c>
      <c r="U69" s="136" t="s">
        <v>821</v>
      </c>
      <c r="V69" s="139" t="s">
        <v>870</v>
      </c>
      <c r="W69" s="243" t="s">
        <v>72</v>
      </c>
      <c r="X69" s="243" t="s">
        <v>228</v>
      </c>
      <c r="Y69" s="244"/>
      <c r="Z69" s="244"/>
      <c r="AA69" s="244">
        <f>Y69*Z69</f>
        <v>0</v>
      </c>
      <c r="AB69" s="281" t="s">
        <v>79</v>
      </c>
      <c r="AC69" s="243" t="s">
        <v>222</v>
      </c>
      <c r="AD69" s="293" t="s">
        <v>456</v>
      </c>
      <c r="AE69" s="294"/>
      <c r="AF69" s="162" t="s">
        <v>825</v>
      </c>
      <c r="AG69" s="139" t="s">
        <v>828</v>
      </c>
      <c r="AH69" s="136" t="s">
        <v>93</v>
      </c>
      <c r="AI69" s="116" t="s">
        <v>829</v>
      </c>
      <c r="AJ69" s="134" t="s">
        <v>265</v>
      </c>
      <c r="AK69" s="139" t="s">
        <v>940</v>
      </c>
      <c r="AL69" s="135" t="s">
        <v>941</v>
      </c>
    </row>
    <row r="70" spans="1:55" ht="150" x14ac:dyDescent="0.25">
      <c r="A70" s="285"/>
      <c r="B70" s="288"/>
      <c r="C70" s="163" t="s">
        <v>43</v>
      </c>
      <c r="D70" s="163" t="s">
        <v>36</v>
      </c>
      <c r="E70" s="288"/>
      <c r="F70" s="161" t="s">
        <v>439</v>
      </c>
      <c r="G70" s="288"/>
      <c r="H70" s="161" t="s">
        <v>443</v>
      </c>
      <c r="I70" s="288"/>
      <c r="J70" s="288"/>
      <c r="K70" s="288"/>
      <c r="L70" s="274"/>
      <c r="M70" s="274"/>
      <c r="N70" s="274"/>
      <c r="O70" s="301"/>
      <c r="P70" s="86" t="s">
        <v>445</v>
      </c>
      <c r="Q70" s="58" t="s">
        <v>262</v>
      </c>
      <c r="R70" s="85" t="s">
        <v>315</v>
      </c>
      <c r="S70" s="48" t="s">
        <v>451</v>
      </c>
      <c r="T70" s="73" t="s">
        <v>89</v>
      </c>
      <c r="U70" s="37" t="s">
        <v>821</v>
      </c>
      <c r="V70" s="86" t="s">
        <v>824</v>
      </c>
      <c r="W70" s="276"/>
      <c r="X70" s="276"/>
      <c r="Y70" s="274"/>
      <c r="Z70" s="274"/>
      <c r="AA70" s="274"/>
      <c r="AB70" s="282"/>
      <c r="AC70" s="276"/>
      <c r="AD70" s="235"/>
      <c r="AE70" s="236"/>
      <c r="AF70" s="48"/>
      <c r="AG70" s="39"/>
      <c r="AH70" s="39"/>
      <c r="AI70" s="39"/>
      <c r="AJ70" s="39"/>
      <c r="AK70" s="88" t="s">
        <v>942</v>
      </c>
      <c r="AL70" s="153" t="s">
        <v>939</v>
      </c>
    </row>
    <row r="71" spans="1:55" ht="287.25" customHeight="1" x14ac:dyDescent="0.25">
      <c r="A71" s="285"/>
      <c r="B71" s="288"/>
      <c r="C71" s="163" t="s">
        <v>47</v>
      </c>
      <c r="D71" s="163" t="s">
        <v>38</v>
      </c>
      <c r="E71" s="288"/>
      <c r="F71" s="161" t="s">
        <v>415</v>
      </c>
      <c r="G71" s="288"/>
      <c r="H71" s="161" t="s">
        <v>329</v>
      </c>
      <c r="I71" s="288"/>
      <c r="J71" s="288"/>
      <c r="K71" s="288"/>
      <c r="L71" s="274"/>
      <c r="M71" s="274"/>
      <c r="N71" s="274"/>
      <c r="O71" s="301"/>
      <c r="P71" s="86" t="s">
        <v>446</v>
      </c>
      <c r="Q71" s="58" t="s">
        <v>262</v>
      </c>
      <c r="R71" s="85" t="s">
        <v>315</v>
      </c>
      <c r="S71" s="48" t="s">
        <v>452</v>
      </c>
      <c r="T71" s="73" t="s">
        <v>89</v>
      </c>
      <c r="U71" s="37" t="s">
        <v>821</v>
      </c>
      <c r="V71" s="86" t="s">
        <v>871</v>
      </c>
      <c r="W71" s="276"/>
      <c r="X71" s="276"/>
      <c r="Y71" s="274"/>
      <c r="Z71" s="274"/>
      <c r="AA71" s="274"/>
      <c r="AB71" s="282"/>
      <c r="AC71" s="276"/>
      <c r="AD71" s="235"/>
      <c r="AE71" s="236"/>
      <c r="AF71" s="48"/>
      <c r="AG71" s="39"/>
      <c r="AH71" s="39"/>
      <c r="AI71" s="39"/>
      <c r="AJ71" s="39"/>
      <c r="AK71" s="88" t="s">
        <v>943</v>
      </c>
      <c r="AL71" s="133" t="s">
        <v>944</v>
      </c>
    </row>
    <row r="72" spans="1:55" ht="90" x14ac:dyDescent="0.25">
      <c r="A72" s="285"/>
      <c r="B72" s="288"/>
      <c r="C72" s="163"/>
      <c r="D72" s="163" t="s">
        <v>39</v>
      </c>
      <c r="E72" s="288"/>
      <c r="F72" s="163" t="s">
        <v>440</v>
      </c>
      <c r="G72" s="288"/>
      <c r="H72" s="163" t="s">
        <v>275</v>
      </c>
      <c r="I72" s="288"/>
      <c r="J72" s="288"/>
      <c r="K72" s="288"/>
      <c r="L72" s="274"/>
      <c r="M72" s="274"/>
      <c r="N72" s="274"/>
      <c r="O72" s="301"/>
      <c r="P72" s="96" t="s">
        <v>447</v>
      </c>
      <c r="Q72" s="58" t="s">
        <v>262</v>
      </c>
      <c r="R72" s="85" t="s">
        <v>315</v>
      </c>
      <c r="S72" s="73" t="s">
        <v>453</v>
      </c>
      <c r="T72" s="73" t="s">
        <v>89</v>
      </c>
      <c r="U72" s="37" t="s">
        <v>821</v>
      </c>
      <c r="V72" s="96" t="s">
        <v>872</v>
      </c>
      <c r="W72" s="276"/>
      <c r="X72" s="276"/>
      <c r="Y72" s="274"/>
      <c r="Z72" s="274"/>
      <c r="AA72" s="274"/>
      <c r="AB72" s="282"/>
      <c r="AC72" s="276"/>
      <c r="AD72" s="311"/>
      <c r="AE72" s="312"/>
      <c r="AF72" s="69"/>
      <c r="AG72" s="40"/>
      <c r="AH72" s="40"/>
      <c r="AI72" s="40"/>
      <c r="AJ72" s="40"/>
      <c r="AK72" s="88" t="s">
        <v>945</v>
      </c>
      <c r="AL72" s="153" t="s">
        <v>939</v>
      </c>
    </row>
    <row r="73" spans="1:55" s="39" customFormat="1" ht="114.75" customHeight="1" x14ac:dyDescent="0.25">
      <c r="A73" s="285"/>
      <c r="B73" s="288"/>
      <c r="C73" s="288"/>
      <c r="D73" s="288"/>
      <c r="E73" s="288"/>
      <c r="F73" s="288" t="s">
        <v>441</v>
      </c>
      <c r="G73" s="288"/>
      <c r="H73" s="288" t="s">
        <v>330</v>
      </c>
      <c r="I73" s="288"/>
      <c r="J73" s="288"/>
      <c r="K73" s="288"/>
      <c r="L73" s="274"/>
      <c r="M73" s="274"/>
      <c r="N73" s="313"/>
      <c r="O73" s="301"/>
      <c r="P73" s="86" t="s">
        <v>448</v>
      </c>
      <c r="Q73" s="58" t="s">
        <v>262</v>
      </c>
      <c r="R73" s="85" t="s">
        <v>315</v>
      </c>
      <c r="S73" s="79" t="s">
        <v>454</v>
      </c>
      <c r="T73" s="73" t="s">
        <v>89</v>
      </c>
      <c r="U73" s="37" t="s">
        <v>821</v>
      </c>
      <c r="V73" s="86" t="s">
        <v>873</v>
      </c>
      <c r="W73" s="276"/>
      <c r="X73" s="276"/>
      <c r="Y73" s="313"/>
      <c r="Z73" s="313"/>
      <c r="AA73" s="313"/>
      <c r="AB73" s="282"/>
      <c r="AC73" s="276"/>
      <c r="AD73" s="311"/>
      <c r="AE73" s="312"/>
      <c r="AF73" s="48"/>
      <c r="AJ73" s="264"/>
      <c r="AK73" s="88" t="s">
        <v>946</v>
      </c>
      <c r="AL73" s="153" t="s">
        <v>939</v>
      </c>
      <c r="AM73" s="55"/>
      <c r="AN73" s="55"/>
      <c r="AO73" s="55"/>
      <c r="AP73" s="55"/>
      <c r="AQ73" s="55"/>
      <c r="AR73" s="55"/>
      <c r="AS73" s="55"/>
      <c r="AT73" s="55"/>
      <c r="AU73" s="55"/>
      <c r="AV73" s="55"/>
      <c r="AW73" s="55"/>
      <c r="AX73" s="55"/>
      <c r="AY73" s="55"/>
      <c r="AZ73" s="55"/>
      <c r="BA73" s="55"/>
      <c r="BB73" s="55"/>
      <c r="BC73" s="56"/>
    </row>
    <row r="74" spans="1:55" s="39" customFormat="1" ht="165.75" thickBot="1" x14ac:dyDescent="0.3">
      <c r="A74" s="286"/>
      <c r="B74" s="289"/>
      <c r="C74" s="289"/>
      <c r="D74" s="289"/>
      <c r="E74" s="289"/>
      <c r="F74" s="289"/>
      <c r="G74" s="289"/>
      <c r="H74" s="289"/>
      <c r="I74" s="289"/>
      <c r="J74" s="289"/>
      <c r="K74" s="289"/>
      <c r="L74" s="120"/>
      <c r="M74" s="120"/>
      <c r="N74" s="120"/>
      <c r="O74" s="302"/>
      <c r="P74" s="145" t="s">
        <v>449</v>
      </c>
      <c r="Q74" s="122" t="s">
        <v>262</v>
      </c>
      <c r="R74" s="176" t="s">
        <v>315</v>
      </c>
      <c r="S74" s="119" t="s">
        <v>455</v>
      </c>
      <c r="T74" s="118" t="s">
        <v>89</v>
      </c>
      <c r="U74" s="172" t="s">
        <v>821</v>
      </c>
      <c r="V74" s="145" t="s">
        <v>874</v>
      </c>
      <c r="W74" s="277"/>
      <c r="X74" s="277"/>
      <c r="Y74" s="120"/>
      <c r="Z74" s="120"/>
      <c r="AA74" s="120"/>
      <c r="AB74" s="283"/>
      <c r="AC74" s="277"/>
      <c r="AD74" s="314"/>
      <c r="AE74" s="315"/>
      <c r="AF74" s="82"/>
      <c r="AG74" s="120"/>
      <c r="AH74" s="120"/>
      <c r="AI74" s="120"/>
      <c r="AJ74" s="265"/>
      <c r="AK74" s="145" t="s">
        <v>947</v>
      </c>
      <c r="AL74" s="154" t="s">
        <v>939</v>
      </c>
      <c r="AM74" s="55"/>
      <c r="AN74" s="55"/>
      <c r="AO74" s="55"/>
      <c r="AP74" s="55"/>
      <c r="AQ74" s="55"/>
      <c r="AR74" s="55"/>
      <c r="AS74" s="55"/>
      <c r="AT74" s="55"/>
      <c r="AU74" s="55"/>
      <c r="AV74" s="55"/>
      <c r="AW74" s="55"/>
      <c r="AX74" s="55"/>
      <c r="AY74" s="55"/>
      <c r="AZ74" s="55"/>
      <c r="BA74" s="55"/>
      <c r="BB74" s="55"/>
      <c r="BC74" s="56"/>
    </row>
    <row r="75" spans="1:55" s="59" customFormat="1" ht="200.25" customHeight="1" x14ac:dyDescent="0.25">
      <c r="A75" s="284">
        <v>28</v>
      </c>
      <c r="B75" s="287" t="s">
        <v>27</v>
      </c>
      <c r="C75" s="167" t="s">
        <v>43</v>
      </c>
      <c r="D75" s="167" t="s">
        <v>37</v>
      </c>
      <c r="E75" s="287" t="s">
        <v>61</v>
      </c>
      <c r="F75" s="162" t="s">
        <v>656</v>
      </c>
      <c r="G75" s="290" t="s">
        <v>667</v>
      </c>
      <c r="H75" s="162" t="s">
        <v>574</v>
      </c>
      <c r="I75" s="287" t="s">
        <v>67</v>
      </c>
      <c r="J75" s="287" t="s">
        <v>74</v>
      </c>
      <c r="K75" s="287" t="s">
        <v>228</v>
      </c>
      <c r="L75" s="244"/>
      <c r="M75" s="244"/>
      <c r="N75" s="244">
        <f>L75*M75</f>
        <v>0</v>
      </c>
      <c r="O75" s="244" t="s">
        <v>80</v>
      </c>
      <c r="P75" s="139" t="s">
        <v>659</v>
      </c>
      <c r="Q75" s="136" t="s">
        <v>278</v>
      </c>
      <c r="R75" s="136" t="s">
        <v>315</v>
      </c>
      <c r="S75" s="78" t="s">
        <v>660</v>
      </c>
      <c r="T75" s="78" t="s">
        <v>89</v>
      </c>
      <c r="U75" s="136" t="s">
        <v>821</v>
      </c>
      <c r="V75" s="139" t="s">
        <v>876</v>
      </c>
      <c r="W75" s="243" t="s">
        <v>72</v>
      </c>
      <c r="X75" s="243" t="s">
        <v>228</v>
      </c>
      <c r="Y75" s="278"/>
      <c r="Z75" s="278"/>
      <c r="AA75" s="244">
        <f>Y75*Z75</f>
        <v>0</v>
      </c>
      <c r="AB75" s="281" t="s">
        <v>79</v>
      </c>
      <c r="AC75" s="243" t="s">
        <v>222</v>
      </c>
      <c r="AD75" s="365" t="s">
        <v>669</v>
      </c>
      <c r="AE75" s="366"/>
      <c r="AF75" s="243" t="s">
        <v>825</v>
      </c>
      <c r="AG75" s="243" t="s">
        <v>832</v>
      </c>
      <c r="AH75" s="244" t="s">
        <v>93</v>
      </c>
      <c r="AI75" s="243" t="s">
        <v>833</v>
      </c>
      <c r="AJ75" s="243" t="s">
        <v>670</v>
      </c>
      <c r="AK75" s="139" t="s">
        <v>948</v>
      </c>
      <c r="AL75" s="135" t="s">
        <v>949</v>
      </c>
    </row>
    <row r="76" spans="1:55" s="59" customFormat="1" ht="184.5" customHeight="1" x14ac:dyDescent="0.25">
      <c r="A76" s="285"/>
      <c r="B76" s="288"/>
      <c r="C76" s="163" t="s">
        <v>44</v>
      </c>
      <c r="D76" s="163" t="s">
        <v>38</v>
      </c>
      <c r="E76" s="288"/>
      <c r="F76" s="161" t="s">
        <v>654</v>
      </c>
      <c r="G76" s="291"/>
      <c r="H76" s="161" t="s">
        <v>657</v>
      </c>
      <c r="I76" s="288"/>
      <c r="J76" s="288"/>
      <c r="K76" s="288"/>
      <c r="L76" s="274"/>
      <c r="M76" s="274"/>
      <c r="N76" s="274"/>
      <c r="O76" s="274"/>
      <c r="P76" s="86" t="s">
        <v>661</v>
      </c>
      <c r="Q76" s="37" t="s">
        <v>278</v>
      </c>
      <c r="R76" s="37" t="s">
        <v>315</v>
      </c>
      <c r="S76" s="73" t="s">
        <v>662</v>
      </c>
      <c r="T76" s="73" t="s">
        <v>89</v>
      </c>
      <c r="U76" s="37" t="s">
        <v>821</v>
      </c>
      <c r="V76" s="86" t="s">
        <v>830</v>
      </c>
      <c r="W76" s="276"/>
      <c r="X76" s="276"/>
      <c r="Y76" s="279"/>
      <c r="Z76" s="279"/>
      <c r="AA76" s="274"/>
      <c r="AB76" s="282"/>
      <c r="AC76" s="276"/>
      <c r="AD76" s="367"/>
      <c r="AE76" s="368"/>
      <c r="AF76" s="242"/>
      <c r="AG76" s="242"/>
      <c r="AH76" s="245"/>
      <c r="AI76" s="242"/>
      <c r="AJ76" s="242"/>
      <c r="AK76" s="86" t="s">
        <v>950</v>
      </c>
      <c r="AL76" s="153" t="s">
        <v>951</v>
      </c>
    </row>
    <row r="77" spans="1:55" s="59" customFormat="1" ht="222" customHeight="1" x14ac:dyDescent="0.25">
      <c r="A77" s="285"/>
      <c r="B77" s="288"/>
      <c r="C77" s="163" t="s">
        <v>45</v>
      </c>
      <c r="D77" s="163" t="s">
        <v>39</v>
      </c>
      <c r="E77" s="288"/>
      <c r="F77" s="161" t="s">
        <v>655</v>
      </c>
      <c r="G77" s="291"/>
      <c r="H77" s="161" t="s">
        <v>658</v>
      </c>
      <c r="I77" s="288"/>
      <c r="J77" s="288"/>
      <c r="K77" s="288"/>
      <c r="L77" s="274"/>
      <c r="M77" s="274"/>
      <c r="N77" s="274"/>
      <c r="O77" s="274"/>
      <c r="P77" s="86" t="s">
        <v>663</v>
      </c>
      <c r="Q77" s="37" t="s">
        <v>278</v>
      </c>
      <c r="R77" s="37" t="s">
        <v>315</v>
      </c>
      <c r="S77" s="73" t="s">
        <v>664</v>
      </c>
      <c r="T77" s="73" t="s">
        <v>89</v>
      </c>
      <c r="U77" s="37" t="s">
        <v>821</v>
      </c>
      <c r="V77" s="86" t="s">
        <v>831</v>
      </c>
      <c r="W77" s="276"/>
      <c r="X77" s="276"/>
      <c r="Y77" s="279"/>
      <c r="Z77" s="279"/>
      <c r="AA77" s="274"/>
      <c r="AB77" s="282"/>
      <c r="AC77" s="276"/>
      <c r="AD77" s="235"/>
      <c r="AE77" s="236"/>
      <c r="AF77" s="67"/>
      <c r="AG77" s="60"/>
      <c r="AH77" s="60"/>
      <c r="AI77" s="60"/>
      <c r="AJ77" s="60"/>
      <c r="AK77" s="86" t="s">
        <v>950</v>
      </c>
      <c r="AL77" s="153" t="s">
        <v>951</v>
      </c>
    </row>
    <row r="78" spans="1:55" s="59" customFormat="1" ht="239.25" customHeight="1" thickBot="1" x14ac:dyDescent="0.3">
      <c r="A78" s="286"/>
      <c r="B78" s="289"/>
      <c r="C78" s="174"/>
      <c r="D78" s="174" t="s">
        <v>41</v>
      </c>
      <c r="E78" s="289"/>
      <c r="F78" s="196"/>
      <c r="G78" s="292"/>
      <c r="H78" s="174" t="s">
        <v>371</v>
      </c>
      <c r="I78" s="289"/>
      <c r="J78" s="289"/>
      <c r="K78" s="289"/>
      <c r="L78" s="275"/>
      <c r="M78" s="275"/>
      <c r="N78" s="275"/>
      <c r="O78" s="275"/>
      <c r="P78" s="121" t="s">
        <v>665</v>
      </c>
      <c r="Q78" s="172" t="s">
        <v>278</v>
      </c>
      <c r="R78" s="172" t="s">
        <v>315</v>
      </c>
      <c r="S78" s="118" t="s">
        <v>666</v>
      </c>
      <c r="T78" s="118" t="s">
        <v>89</v>
      </c>
      <c r="U78" s="172" t="s">
        <v>821</v>
      </c>
      <c r="V78" s="145" t="s">
        <v>877</v>
      </c>
      <c r="W78" s="277"/>
      <c r="X78" s="277"/>
      <c r="Y78" s="280"/>
      <c r="Z78" s="280"/>
      <c r="AA78" s="275"/>
      <c r="AB78" s="283"/>
      <c r="AC78" s="277"/>
      <c r="AD78" s="248"/>
      <c r="AE78" s="249"/>
      <c r="AF78" s="179"/>
      <c r="AG78" s="177"/>
      <c r="AH78" s="177"/>
      <c r="AI78" s="177"/>
      <c r="AJ78" s="177"/>
      <c r="AK78" s="123" t="s">
        <v>952</v>
      </c>
      <c r="AL78" s="154" t="s">
        <v>951</v>
      </c>
    </row>
    <row r="79" spans="1:55" ht="99" customHeight="1" x14ac:dyDescent="0.25">
      <c r="A79" s="284">
        <v>19</v>
      </c>
      <c r="B79" s="287" t="s">
        <v>23</v>
      </c>
      <c r="C79" s="167"/>
      <c r="D79" s="167" t="s">
        <v>37</v>
      </c>
      <c r="E79" s="287" t="s">
        <v>59</v>
      </c>
      <c r="F79" s="162" t="s">
        <v>489</v>
      </c>
      <c r="G79" s="287" t="s">
        <v>509</v>
      </c>
      <c r="H79" s="162" t="s">
        <v>490</v>
      </c>
      <c r="I79" s="287" t="s">
        <v>69</v>
      </c>
      <c r="J79" s="287" t="s">
        <v>72</v>
      </c>
      <c r="K79" s="287" t="s">
        <v>227</v>
      </c>
      <c r="L79" s="244"/>
      <c r="M79" s="244"/>
      <c r="N79" s="244">
        <f>L79*M79</f>
        <v>0</v>
      </c>
      <c r="O79" s="244" t="s">
        <v>78</v>
      </c>
      <c r="P79" s="254" t="s">
        <v>492</v>
      </c>
      <c r="Q79" s="244" t="s">
        <v>262</v>
      </c>
      <c r="R79" s="244" t="s">
        <v>315</v>
      </c>
      <c r="S79" s="243" t="s">
        <v>493</v>
      </c>
      <c r="T79" s="243" t="s">
        <v>87</v>
      </c>
      <c r="U79" s="243" t="s">
        <v>834</v>
      </c>
      <c r="V79" s="254" t="s">
        <v>835</v>
      </c>
      <c r="W79" s="243" t="s">
        <v>72</v>
      </c>
      <c r="X79" s="243" t="s">
        <v>227</v>
      </c>
      <c r="Y79" s="244"/>
      <c r="Z79" s="244"/>
      <c r="AA79" s="244">
        <f>Y79*Z79</f>
        <v>0</v>
      </c>
      <c r="AB79" s="281" t="s">
        <v>78</v>
      </c>
      <c r="AC79" s="243" t="s">
        <v>222</v>
      </c>
      <c r="AD79" s="293" t="s">
        <v>495</v>
      </c>
      <c r="AE79" s="294"/>
      <c r="AF79" s="204">
        <v>44740</v>
      </c>
      <c r="AG79" s="137" t="s">
        <v>836</v>
      </c>
      <c r="AH79" s="137" t="s">
        <v>93</v>
      </c>
      <c r="AI79" s="137" t="s">
        <v>837</v>
      </c>
      <c r="AJ79" s="137" t="s">
        <v>265</v>
      </c>
      <c r="AK79" s="231" t="s">
        <v>984</v>
      </c>
      <c r="AL79" s="233" t="s">
        <v>939</v>
      </c>
    </row>
    <row r="80" spans="1:55" ht="41.25" customHeight="1" x14ac:dyDescent="0.25">
      <c r="A80" s="285"/>
      <c r="B80" s="288"/>
      <c r="C80" s="163"/>
      <c r="D80" s="163" t="s">
        <v>39</v>
      </c>
      <c r="E80" s="288"/>
      <c r="F80" s="161" t="s">
        <v>335</v>
      </c>
      <c r="G80" s="288"/>
      <c r="H80" s="161" t="s">
        <v>443</v>
      </c>
      <c r="I80" s="288"/>
      <c r="J80" s="288"/>
      <c r="K80" s="288"/>
      <c r="L80" s="274"/>
      <c r="M80" s="274"/>
      <c r="N80" s="274"/>
      <c r="O80" s="274"/>
      <c r="P80" s="298"/>
      <c r="Q80" s="274"/>
      <c r="R80" s="274"/>
      <c r="S80" s="276"/>
      <c r="T80" s="276"/>
      <c r="U80" s="276"/>
      <c r="V80" s="298"/>
      <c r="W80" s="276"/>
      <c r="X80" s="276"/>
      <c r="Y80" s="274"/>
      <c r="Z80" s="274"/>
      <c r="AA80" s="274"/>
      <c r="AB80" s="282"/>
      <c r="AC80" s="276"/>
      <c r="AD80" s="235"/>
      <c r="AE80" s="236"/>
      <c r="AF80" s="48"/>
      <c r="AG80" s="39"/>
      <c r="AH80" s="39"/>
      <c r="AI80" s="39"/>
      <c r="AJ80" s="39"/>
      <c r="AK80" s="268"/>
      <c r="AL80" s="234"/>
    </row>
    <row r="81" spans="1:38" ht="36.75" customHeight="1" x14ac:dyDescent="0.25">
      <c r="A81" s="285"/>
      <c r="B81" s="288"/>
      <c r="C81" s="163"/>
      <c r="D81" s="163" t="s">
        <v>38</v>
      </c>
      <c r="E81" s="288"/>
      <c r="F81" s="161" t="s">
        <v>421</v>
      </c>
      <c r="G81" s="288"/>
      <c r="H81" s="161" t="s">
        <v>275</v>
      </c>
      <c r="I81" s="288"/>
      <c r="J81" s="288"/>
      <c r="K81" s="288"/>
      <c r="L81" s="274"/>
      <c r="M81" s="274"/>
      <c r="N81" s="274"/>
      <c r="O81" s="274"/>
      <c r="P81" s="298"/>
      <c r="Q81" s="274"/>
      <c r="R81" s="274"/>
      <c r="S81" s="276"/>
      <c r="T81" s="276"/>
      <c r="U81" s="276"/>
      <c r="V81" s="298"/>
      <c r="W81" s="276"/>
      <c r="X81" s="276"/>
      <c r="Y81" s="274"/>
      <c r="Z81" s="274"/>
      <c r="AA81" s="274"/>
      <c r="AB81" s="282"/>
      <c r="AC81" s="276"/>
      <c r="AD81" s="235"/>
      <c r="AE81" s="236"/>
      <c r="AF81" s="48"/>
      <c r="AG81" s="39"/>
      <c r="AH81" s="39"/>
      <c r="AI81" s="39"/>
      <c r="AJ81" s="39"/>
      <c r="AK81" s="268"/>
      <c r="AL81" s="234"/>
    </row>
    <row r="82" spans="1:38" ht="116.25" customHeight="1" thickBot="1" x14ac:dyDescent="0.3">
      <c r="A82" s="286"/>
      <c r="B82" s="289"/>
      <c r="C82" s="174"/>
      <c r="D82" s="174"/>
      <c r="E82" s="289"/>
      <c r="F82" s="174"/>
      <c r="G82" s="289"/>
      <c r="H82" s="174" t="s">
        <v>491</v>
      </c>
      <c r="I82" s="289"/>
      <c r="J82" s="289"/>
      <c r="K82" s="289"/>
      <c r="L82" s="275"/>
      <c r="M82" s="275"/>
      <c r="N82" s="275"/>
      <c r="O82" s="275"/>
      <c r="P82" s="299"/>
      <c r="Q82" s="275"/>
      <c r="R82" s="275"/>
      <c r="S82" s="277"/>
      <c r="T82" s="277"/>
      <c r="U82" s="277"/>
      <c r="V82" s="299"/>
      <c r="W82" s="277"/>
      <c r="X82" s="277"/>
      <c r="Y82" s="275"/>
      <c r="Z82" s="275"/>
      <c r="AA82" s="275"/>
      <c r="AB82" s="283"/>
      <c r="AC82" s="277"/>
      <c r="AD82" s="248"/>
      <c r="AE82" s="249"/>
      <c r="AF82" s="82"/>
      <c r="AG82" s="120"/>
      <c r="AH82" s="120"/>
      <c r="AI82" s="120"/>
      <c r="AJ82" s="120"/>
      <c r="AK82" s="269"/>
      <c r="AL82" s="267"/>
    </row>
    <row r="83" spans="1:38" s="59" customFormat="1" ht="309" customHeight="1" x14ac:dyDescent="0.25">
      <c r="A83" s="284">
        <v>20</v>
      </c>
      <c r="B83" s="287" t="s">
        <v>35</v>
      </c>
      <c r="C83" s="167" t="s">
        <v>45</v>
      </c>
      <c r="D83" s="167" t="s">
        <v>39</v>
      </c>
      <c r="E83" s="287" t="s">
        <v>59</v>
      </c>
      <c r="F83" s="162" t="s">
        <v>496</v>
      </c>
      <c r="G83" s="290" t="s">
        <v>511</v>
      </c>
      <c r="H83" s="162" t="s">
        <v>497</v>
      </c>
      <c r="I83" s="287" t="s">
        <v>67</v>
      </c>
      <c r="J83" s="290" t="s">
        <v>72</v>
      </c>
      <c r="K83" s="290" t="s">
        <v>228</v>
      </c>
      <c r="L83" s="244"/>
      <c r="M83" s="244"/>
      <c r="N83" s="244">
        <f>L83*M83</f>
        <v>0</v>
      </c>
      <c r="O83" s="300" t="s">
        <v>79</v>
      </c>
      <c r="P83" s="139" t="s">
        <v>498</v>
      </c>
      <c r="Q83" s="136" t="s">
        <v>262</v>
      </c>
      <c r="R83" s="136" t="s">
        <v>315</v>
      </c>
      <c r="S83" s="116" t="s">
        <v>499</v>
      </c>
      <c r="T83" s="78" t="s">
        <v>89</v>
      </c>
      <c r="U83" s="136" t="s">
        <v>838</v>
      </c>
      <c r="V83" s="139" t="s">
        <v>839</v>
      </c>
      <c r="W83" s="243" t="s">
        <v>72</v>
      </c>
      <c r="X83" s="243" t="s">
        <v>228</v>
      </c>
      <c r="Y83" s="278"/>
      <c r="Z83" s="278"/>
      <c r="AA83" s="244">
        <f>Y83*Z83</f>
        <v>0</v>
      </c>
      <c r="AB83" s="281" t="s">
        <v>79</v>
      </c>
      <c r="AC83" s="243" t="s">
        <v>222</v>
      </c>
      <c r="AD83" s="293" t="s">
        <v>500</v>
      </c>
      <c r="AE83" s="294"/>
      <c r="AF83" s="205">
        <v>44864</v>
      </c>
      <c r="AG83" s="78" t="s">
        <v>840</v>
      </c>
      <c r="AH83" s="136" t="s">
        <v>93</v>
      </c>
      <c r="AI83" s="136" t="s">
        <v>841</v>
      </c>
      <c r="AJ83" s="134" t="s">
        <v>265</v>
      </c>
      <c r="AK83" s="139" t="s">
        <v>953</v>
      </c>
      <c r="AL83" s="135" t="s">
        <v>954</v>
      </c>
    </row>
    <row r="84" spans="1:38" s="59" customFormat="1" ht="81.75" customHeight="1" x14ac:dyDescent="0.25">
      <c r="A84" s="285"/>
      <c r="B84" s="288"/>
      <c r="C84" s="163" t="s">
        <v>47</v>
      </c>
      <c r="D84" s="163" t="s">
        <v>37</v>
      </c>
      <c r="E84" s="288"/>
      <c r="F84" s="161" t="s">
        <v>501</v>
      </c>
      <c r="G84" s="291"/>
      <c r="H84" s="161" t="s">
        <v>443</v>
      </c>
      <c r="I84" s="288"/>
      <c r="J84" s="291"/>
      <c r="K84" s="291"/>
      <c r="L84" s="274"/>
      <c r="M84" s="274"/>
      <c r="N84" s="274"/>
      <c r="O84" s="301"/>
      <c r="P84" s="86"/>
      <c r="Q84" s="39"/>
      <c r="R84" s="85"/>
      <c r="S84" s="48"/>
      <c r="T84" s="67"/>
      <c r="U84" s="60"/>
      <c r="V84" s="88"/>
      <c r="W84" s="276"/>
      <c r="X84" s="276"/>
      <c r="Y84" s="279"/>
      <c r="Z84" s="279"/>
      <c r="AA84" s="274"/>
      <c r="AB84" s="282"/>
      <c r="AC84" s="276"/>
      <c r="AD84" s="235"/>
      <c r="AE84" s="236"/>
      <c r="AF84" s="67"/>
      <c r="AG84" s="60"/>
      <c r="AH84" s="60"/>
      <c r="AI84" s="60"/>
      <c r="AJ84" s="60"/>
      <c r="AK84" s="104"/>
      <c r="AL84" s="117"/>
    </row>
    <row r="85" spans="1:38" s="59" customFormat="1" ht="30" x14ac:dyDescent="0.25">
      <c r="A85" s="285"/>
      <c r="B85" s="288"/>
      <c r="C85" s="163"/>
      <c r="D85" s="163" t="s">
        <v>38</v>
      </c>
      <c r="E85" s="288"/>
      <c r="F85" s="161" t="s">
        <v>502</v>
      </c>
      <c r="G85" s="291"/>
      <c r="H85" s="163" t="s">
        <v>275</v>
      </c>
      <c r="I85" s="288"/>
      <c r="J85" s="291"/>
      <c r="K85" s="291"/>
      <c r="L85" s="274"/>
      <c r="M85" s="274"/>
      <c r="N85" s="274"/>
      <c r="O85" s="301"/>
      <c r="P85" s="86"/>
      <c r="Q85" s="39"/>
      <c r="R85" s="85"/>
      <c r="S85" s="48"/>
      <c r="T85" s="67"/>
      <c r="U85" s="60"/>
      <c r="V85" s="88"/>
      <c r="W85" s="276"/>
      <c r="X85" s="276"/>
      <c r="Y85" s="279"/>
      <c r="Z85" s="279"/>
      <c r="AA85" s="274"/>
      <c r="AB85" s="282"/>
      <c r="AC85" s="276"/>
      <c r="AD85" s="235"/>
      <c r="AE85" s="236"/>
      <c r="AF85" s="67"/>
      <c r="AG85" s="60"/>
      <c r="AH85" s="60"/>
      <c r="AI85" s="60"/>
      <c r="AJ85" s="60"/>
      <c r="AK85" s="104"/>
      <c r="AL85" s="117"/>
    </row>
    <row r="86" spans="1:38" s="59" customFormat="1" ht="15.75" thickBot="1" x14ac:dyDescent="0.3">
      <c r="A86" s="286"/>
      <c r="B86" s="289"/>
      <c r="C86" s="174"/>
      <c r="D86" s="174"/>
      <c r="E86" s="289"/>
      <c r="F86" s="174"/>
      <c r="G86" s="292"/>
      <c r="H86" s="174" t="s">
        <v>491</v>
      </c>
      <c r="I86" s="289"/>
      <c r="J86" s="292"/>
      <c r="K86" s="292"/>
      <c r="L86" s="275"/>
      <c r="M86" s="275"/>
      <c r="N86" s="275"/>
      <c r="O86" s="302"/>
      <c r="P86" s="145"/>
      <c r="Q86" s="120"/>
      <c r="R86" s="176"/>
      <c r="S86" s="118"/>
      <c r="T86" s="179"/>
      <c r="U86" s="177"/>
      <c r="V86" s="123"/>
      <c r="W86" s="277"/>
      <c r="X86" s="277"/>
      <c r="Y86" s="280"/>
      <c r="Z86" s="280"/>
      <c r="AA86" s="275"/>
      <c r="AB86" s="283"/>
      <c r="AC86" s="277"/>
      <c r="AD86" s="248"/>
      <c r="AE86" s="249"/>
      <c r="AF86" s="179"/>
      <c r="AG86" s="177"/>
      <c r="AH86" s="177"/>
      <c r="AI86" s="177"/>
      <c r="AJ86" s="177"/>
      <c r="AK86" s="126"/>
      <c r="AL86" s="124"/>
    </row>
    <row r="87" spans="1:38" s="59" customFormat="1" ht="269.25" customHeight="1" x14ac:dyDescent="0.25">
      <c r="A87" s="284">
        <v>21</v>
      </c>
      <c r="B87" s="287" t="s">
        <v>35</v>
      </c>
      <c r="C87" s="167" t="s">
        <v>45</v>
      </c>
      <c r="D87" s="167" t="s">
        <v>39</v>
      </c>
      <c r="E87" s="287" t="s">
        <v>59</v>
      </c>
      <c r="F87" s="162" t="s">
        <v>271</v>
      </c>
      <c r="G87" s="290" t="s">
        <v>510</v>
      </c>
      <c r="H87" s="162" t="s">
        <v>497</v>
      </c>
      <c r="I87" s="287" t="s">
        <v>67</v>
      </c>
      <c r="J87" s="287" t="s">
        <v>72</v>
      </c>
      <c r="K87" s="287" t="s">
        <v>228</v>
      </c>
      <c r="L87" s="244"/>
      <c r="M87" s="244"/>
      <c r="N87" s="244">
        <f>L87*M87</f>
        <v>0</v>
      </c>
      <c r="O87" s="244" t="s">
        <v>79</v>
      </c>
      <c r="P87" s="139" t="s">
        <v>503</v>
      </c>
      <c r="Q87" s="136" t="s">
        <v>262</v>
      </c>
      <c r="R87" s="136" t="s">
        <v>315</v>
      </c>
      <c r="S87" s="116" t="s">
        <v>504</v>
      </c>
      <c r="T87" s="78" t="s">
        <v>89</v>
      </c>
      <c r="U87" s="136" t="s">
        <v>838</v>
      </c>
      <c r="V87" s="139" t="s">
        <v>842</v>
      </c>
      <c r="W87" s="243" t="s">
        <v>72</v>
      </c>
      <c r="X87" s="243" t="s">
        <v>228</v>
      </c>
      <c r="Y87" s="278"/>
      <c r="Z87" s="278"/>
      <c r="AA87" s="244">
        <f>Y87*Z87</f>
        <v>0</v>
      </c>
      <c r="AB87" s="281" t="s">
        <v>79</v>
      </c>
      <c r="AC87" s="243" t="s">
        <v>222</v>
      </c>
      <c r="AD87" s="293" t="s">
        <v>505</v>
      </c>
      <c r="AE87" s="294"/>
      <c r="AF87" s="205">
        <v>44864</v>
      </c>
      <c r="AG87" s="78" t="s">
        <v>843</v>
      </c>
      <c r="AH87" s="136" t="s">
        <v>93</v>
      </c>
      <c r="AI87" s="136" t="s">
        <v>841</v>
      </c>
      <c r="AJ87" s="116" t="s">
        <v>265</v>
      </c>
      <c r="AK87" s="139" t="s">
        <v>954</v>
      </c>
      <c r="AL87" s="152" t="s">
        <v>955</v>
      </c>
    </row>
    <row r="88" spans="1:38" s="59" customFormat="1" ht="81.75" customHeight="1" x14ac:dyDescent="0.25">
      <c r="A88" s="285"/>
      <c r="B88" s="288"/>
      <c r="C88" s="163"/>
      <c r="D88" s="163" t="s">
        <v>38</v>
      </c>
      <c r="E88" s="288"/>
      <c r="F88" s="161"/>
      <c r="G88" s="291"/>
      <c r="H88" s="161" t="s">
        <v>443</v>
      </c>
      <c r="I88" s="288"/>
      <c r="J88" s="288"/>
      <c r="K88" s="288"/>
      <c r="L88" s="274"/>
      <c r="M88" s="274"/>
      <c r="N88" s="274"/>
      <c r="O88" s="274"/>
      <c r="P88" s="86"/>
      <c r="Q88" s="39"/>
      <c r="R88" s="85"/>
      <c r="S88" s="48"/>
      <c r="T88" s="67"/>
      <c r="U88" s="60"/>
      <c r="V88" s="88"/>
      <c r="W88" s="276"/>
      <c r="X88" s="276"/>
      <c r="Y88" s="279"/>
      <c r="Z88" s="279"/>
      <c r="AA88" s="274"/>
      <c r="AB88" s="282"/>
      <c r="AC88" s="276"/>
      <c r="AD88" s="235"/>
      <c r="AE88" s="236"/>
      <c r="AF88" s="67"/>
      <c r="AG88" s="60"/>
      <c r="AH88" s="60"/>
      <c r="AI88" s="60"/>
      <c r="AJ88" s="60"/>
      <c r="AK88" s="104"/>
      <c r="AL88" s="117"/>
    </row>
    <row r="89" spans="1:38" s="59" customFormat="1" ht="30" x14ac:dyDescent="0.25">
      <c r="A89" s="285"/>
      <c r="B89" s="288"/>
      <c r="C89" s="163"/>
      <c r="D89" s="163"/>
      <c r="E89" s="288"/>
      <c r="F89" s="161" t="s">
        <v>502</v>
      </c>
      <c r="G89" s="291"/>
      <c r="H89" s="163" t="s">
        <v>275</v>
      </c>
      <c r="I89" s="288"/>
      <c r="J89" s="288"/>
      <c r="K89" s="288"/>
      <c r="L89" s="274"/>
      <c r="M89" s="274"/>
      <c r="N89" s="274"/>
      <c r="O89" s="274"/>
      <c r="P89" s="86"/>
      <c r="Q89" s="39"/>
      <c r="R89" s="85"/>
      <c r="S89" s="48"/>
      <c r="T89" s="67"/>
      <c r="U89" s="60"/>
      <c r="V89" s="88"/>
      <c r="W89" s="276"/>
      <c r="X89" s="276"/>
      <c r="Y89" s="279"/>
      <c r="Z89" s="279"/>
      <c r="AA89" s="274"/>
      <c r="AB89" s="282"/>
      <c r="AC89" s="276"/>
      <c r="AD89" s="235"/>
      <c r="AE89" s="236"/>
      <c r="AF89" s="67"/>
      <c r="AG89" s="60"/>
      <c r="AH89" s="60"/>
      <c r="AI89" s="60"/>
      <c r="AJ89" s="60"/>
      <c r="AK89" s="104"/>
      <c r="AL89" s="117"/>
    </row>
    <row r="90" spans="1:38" s="59" customFormat="1" ht="15.75" thickBot="1" x14ac:dyDescent="0.3">
      <c r="A90" s="286"/>
      <c r="B90" s="289"/>
      <c r="C90" s="174"/>
      <c r="D90" s="174"/>
      <c r="E90" s="289"/>
      <c r="F90" s="174"/>
      <c r="G90" s="292"/>
      <c r="H90" s="174" t="s">
        <v>491</v>
      </c>
      <c r="I90" s="289"/>
      <c r="J90" s="289"/>
      <c r="K90" s="289"/>
      <c r="L90" s="275"/>
      <c r="M90" s="275"/>
      <c r="N90" s="275"/>
      <c r="O90" s="275"/>
      <c r="P90" s="145"/>
      <c r="Q90" s="120"/>
      <c r="R90" s="176"/>
      <c r="S90" s="118"/>
      <c r="T90" s="179"/>
      <c r="U90" s="177"/>
      <c r="V90" s="123"/>
      <c r="W90" s="277"/>
      <c r="X90" s="277"/>
      <c r="Y90" s="280"/>
      <c r="Z90" s="280"/>
      <c r="AA90" s="275"/>
      <c r="AB90" s="283"/>
      <c r="AC90" s="277"/>
      <c r="AD90" s="248"/>
      <c r="AE90" s="249"/>
      <c r="AF90" s="179"/>
      <c r="AG90" s="177"/>
      <c r="AH90" s="177"/>
      <c r="AI90" s="177"/>
      <c r="AJ90" s="177"/>
      <c r="AK90" s="126"/>
      <c r="AL90" s="124"/>
    </row>
    <row r="91" spans="1:38" s="59" customFormat="1" ht="348.75" customHeight="1" x14ac:dyDescent="0.25">
      <c r="A91" s="284">
        <v>22</v>
      </c>
      <c r="B91" s="287" t="s">
        <v>31</v>
      </c>
      <c r="C91" s="167" t="s">
        <v>47</v>
      </c>
      <c r="D91" s="167" t="s">
        <v>37</v>
      </c>
      <c r="E91" s="287" t="s">
        <v>59</v>
      </c>
      <c r="F91" s="194" t="s">
        <v>516</v>
      </c>
      <c r="G91" s="290" t="s">
        <v>513</v>
      </c>
      <c r="H91" s="162" t="s">
        <v>274</v>
      </c>
      <c r="I91" s="287" t="s">
        <v>69</v>
      </c>
      <c r="J91" s="287" t="s">
        <v>72</v>
      </c>
      <c r="K91" s="287" t="s">
        <v>228</v>
      </c>
      <c r="L91" s="244"/>
      <c r="M91" s="244"/>
      <c r="N91" s="244">
        <f>L91*M91</f>
        <v>0</v>
      </c>
      <c r="O91" s="244" t="s">
        <v>79</v>
      </c>
      <c r="P91" s="158" t="s">
        <v>518</v>
      </c>
      <c r="Q91" s="180" t="s">
        <v>262</v>
      </c>
      <c r="R91" s="181" t="s">
        <v>519</v>
      </c>
      <c r="S91" s="115" t="s">
        <v>520</v>
      </c>
      <c r="T91" s="182" t="s">
        <v>89</v>
      </c>
      <c r="U91" s="183" t="s">
        <v>844</v>
      </c>
      <c r="V91" s="155" t="s">
        <v>845</v>
      </c>
      <c r="W91" s="243" t="s">
        <v>72</v>
      </c>
      <c r="X91" s="243" t="s">
        <v>228</v>
      </c>
      <c r="Y91" s="278"/>
      <c r="Z91" s="278"/>
      <c r="AA91" s="244">
        <f>Y91*Z91</f>
        <v>0</v>
      </c>
      <c r="AB91" s="281" t="s">
        <v>79</v>
      </c>
      <c r="AC91" s="243" t="s">
        <v>222</v>
      </c>
      <c r="AD91" s="246" t="s">
        <v>523</v>
      </c>
      <c r="AE91" s="247"/>
      <c r="AF91" s="142" t="s">
        <v>847</v>
      </c>
      <c r="AG91" s="149" t="s">
        <v>848</v>
      </c>
      <c r="AH91" s="149" t="s">
        <v>849</v>
      </c>
      <c r="AI91" s="149" t="s">
        <v>850</v>
      </c>
      <c r="AJ91" s="184" t="s">
        <v>524</v>
      </c>
      <c r="AK91" s="139" t="s">
        <v>956</v>
      </c>
      <c r="AL91" s="135" t="s">
        <v>957</v>
      </c>
    </row>
    <row r="92" spans="1:38" s="59" customFormat="1" ht="312.75" customHeight="1" x14ac:dyDescent="0.25">
      <c r="A92" s="285"/>
      <c r="B92" s="288"/>
      <c r="C92" s="163"/>
      <c r="D92" s="163"/>
      <c r="E92" s="288"/>
      <c r="F92" s="195" t="s">
        <v>517</v>
      </c>
      <c r="G92" s="291"/>
      <c r="H92" s="160" t="s">
        <v>275</v>
      </c>
      <c r="I92" s="288"/>
      <c r="J92" s="288"/>
      <c r="K92" s="288"/>
      <c r="L92" s="274"/>
      <c r="M92" s="274"/>
      <c r="N92" s="274"/>
      <c r="O92" s="274"/>
      <c r="P92" s="100" t="s">
        <v>529</v>
      </c>
      <c r="Q92" s="91" t="s">
        <v>262</v>
      </c>
      <c r="R92" s="89" t="s">
        <v>521</v>
      </c>
      <c r="S92" s="53" t="s">
        <v>522</v>
      </c>
      <c r="T92" s="92" t="s">
        <v>89</v>
      </c>
      <c r="U92" s="36" t="s">
        <v>844</v>
      </c>
      <c r="V92" s="103" t="s">
        <v>846</v>
      </c>
      <c r="W92" s="276"/>
      <c r="X92" s="276"/>
      <c r="Y92" s="279"/>
      <c r="Z92" s="279"/>
      <c r="AA92" s="274"/>
      <c r="AB92" s="282"/>
      <c r="AC92" s="276"/>
      <c r="AD92" s="235"/>
      <c r="AE92" s="236"/>
      <c r="AF92" s="67"/>
      <c r="AG92" s="60"/>
      <c r="AH92" s="60"/>
      <c r="AI92" s="60"/>
      <c r="AJ92" s="90" t="s">
        <v>290</v>
      </c>
      <c r="AK92" s="88" t="s">
        <v>958</v>
      </c>
      <c r="AL92" s="133" t="s">
        <v>959</v>
      </c>
    </row>
    <row r="93" spans="1:38" s="59" customFormat="1" ht="30.75" thickBot="1" x14ac:dyDescent="0.3">
      <c r="A93" s="286"/>
      <c r="B93" s="289"/>
      <c r="C93" s="174"/>
      <c r="D93" s="174"/>
      <c r="E93" s="289"/>
      <c r="F93" s="174" t="s">
        <v>285</v>
      </c>
      <c r="G93" s="292"/>
      <c r="H93" s="174" t="s">
        <v>276</v>
      </c>
      <c r="I93" s="289"/>
      <c r="J93" s="289"/>
      <c r="K93" s="289"/>
      <c r="L93" s="275"/>
      <c r="M93" s="275"/>
      <c r="N93" s="275"/>
      <c r="O93" s="275"/>
      <c r="P93" s="145"/>
      <c r="Q93" s="120"/>
      <c r="R93" s="176"/>
      <c r="S93" s="82"/>
      <c r="T93" s="179"/>
      <c r="U93" s="177"/>
      <c r="V93" s="123"/>
      <c r="W93" s="277"/>
      <c r="X93" s="277"/>
      <c r="Y93" s="280"/>
      <c r="Z93" s="280"/>
      <c r="AA93" s="275"/>
      <c r="AB93" s="283"/>
      <c r="AC93" s="277"/>
      <c r="AD93" s="248"/>
      <c r="AE93" s="249"/>
      <c r="AF93" s="179"/>
      <c r="AG93" s="177"/>
      <c r="AH93" s="177"/>
      <c r="AI93" s="177"/>
      <c r="AJ93" s="177"/>
      <c r="AK93" s="126"/>
      <c r="AL93" s="124"/>
    </row>
    <row r="94" spans="1:38" s="59" customFormat="1" ht="300.75" customHeight="1" x14ac:dyDescent="0.25">
      <c r="A94" s="284">
        <v>23</v>
      </c>
      <c r="B94" s="287" t="s">
        <v>31</v>
      </c>
      <c r="C94" s="167" t="s">
        <v>47</v>
      </c>
      <c r="D94" s="167" t="s">
        <v>39</v>
      </c>
      <c r="E94" s="287" t="s">
        <v>59</v>
      </c>
      <c r="F94" s="162" t="s">
        <v>525</v>
      </c>
      <c r="G94" s="290" t="s">
        <v>514</v>
      </c>
      <c r="H94" s="162" t="s">
        <v>274</v>
      </c>
      <c r="I94" s="287" t="s">
        <v>67</v>
      </c>
      <c r="J94" s="287" t="s">
        <v>72</v>
      </c>
      <c r="K94" s="287" t="s">
        <v>228</v>
      </c>
      <c r="L94" s="244"/>
      <c r="M94" s="244"/>
      <c r="N94" s="244">
        <f>L94*M94</f>
        <v>0</v>
      </c>
      <c r="O94" s="244" t="s">
        <v>79</v>
      </c>
      <c r="P94" s="139" t="s">
        <v>528</v>
      </c>
      <c r="Q94" s="136" t="s">
        <v>262</v>
      </c>
      <c r="R94" s="136" t="s">
        <v>351</v>
      </c>
      <c r="S94" s="182" t="s">
        <v>87</v>
      </c>
      <c r="T94" s="183" t="s">
        <v>844</v>
      </c>
      <c r="U94" s="185" t="s">
        <v>853</v>
      </c>
      <c r="V94" s="155" t="s">
        <v>853</v>
      </c>
      <c r="W94" s="243" t="s">
        <v>72</v>
      </c>
      <c r="X94" s="243" t="s">
        <v>228</v>
      </c>
      <c r="Y94" s="278"/>
      <c r="Z94" s="278"/>
      <c r="AA94" s="244">
        <f>Y94*Z94</f>
        <v>0</v>
      </c>
      <c r="AB94" s="281" t="s">
        <v>79</v>
      </c>
      <c r="AC94" s="243" t="s">
        <v>222</v>
      </c>
      <c r="AD94" s="246" t="s">
        <v>530</v>
      </c>
      <c r="AE94" s="247"/>
      <c r="AF94" s="185" t="s">
        <v>851</v>
      </c>
      <c r="AG94" s="186" t="s">
        <v>851</v>
      </c>
      <c r="AH94" s="186" t="s">
        <v>93</v>
      </c>
      <c r="AI94" s="185" t="s">
        <v>852</v>
      </c>
      <c r="AJ94" s="134" t="s">
        <v>282</v>
      </c>
      <c r="AK94" s="139" t="s">
        <v>960</v>
      </c>
      <c r="AL94" s="135" t="s">
        <v>961</v>
      </c>
    </row>
    <row r="95" spans="1:38" s="59" customFormat="1" ht="81.75" customHeight="1" thickBot="1" x14ac:dyDescent="0.3">
      <c r="A95" s="286"/>
      <c r="B95" s="289"/>
      <c r="C95" s="174"/>
      <c r="D95" s="174"/>
      <c r="E95" s="289"/>
      <c r="F95" s="174" t="s">
        <v>526</v>
      </c>
      <c r="G95" s="292"/>
      <c r="H95" s="196" t="s">
        <v>527</v>
      </c>
      <c r="I95" s="289"/>
      <c r="J95" s="289"/>
      <c r="K95" s="289"/>
      <c r="L95" s="275"/>
      <c r="M95" s="275"/>
      <c r="N95" s="275"/>
      <c r="O95" s="275"/>
      <c r="P95" s="145"/>
      <c r="Q95" s="120"/>
      <c r="R95" s="176"/>
      <c r="S95" s="82"/>
      <c r="T95" s="179"/>
      <c r="U95" s="177"/>
      <c r="V95" s="123"/>
      <c r="W95" s="277"/>
      <c r="X95" s="277"/>
      <c r="Y95" s="280"/>
      <c r="Z95" s="280"/>
      <c r="AA95" s="275"/>
      <c r="AB95" s="283"/>
      <c r="AC95" s="277"/>
      <c r="AD95" s="248"/>
      <c r="AE95" s="249"/>
      <c r="AF95" s="179"/>
      <c r="AG95" s="177"/>
      <c r="AH95" s="177"/>
      <c r="AI95" s="177"/>
      <c r="AJ95" s="177"/>
      <c r="AK95" s="126"/>
      <c r="AL95" s="124"/>
    </row>
    <row r="96" spans="1:38" s="59" customFormat="1" ht="139.5" customHeight="1" x14ac:dyDescent="0.25">
      <c r="A96" s="284">
        <v>24</v>
      </c>
      <c r="B96" s="287" t="s">
        <v>31</v>
      </c>
      <c r="C96" s="167" t="s">
        <v>47</v>
      </c>
      <c r="D96" s="167" t="s">
        <v>37</v>
      </c>
      <c r="E96" s="287" t="s">
        <v>59</v>
      </c>
      <c r="F96" s="194" t="s">
        <v>531</v>
      </c>
      <c r="G96" s="290" t="s">
        <v>515</v>
      </c>
      <c r="H96" s="162" t="s">
        <v>274</v>
      </c>
      <c r="I96" s="287" t="s">
        <v>67</v>
      </c>
      <c r="J96" s="287" t="s">
        <v>72</v>
      </c>
      <c r="K96" s="287" t="s">
        <v>228</v>
      </c>
      <c r="L96" s="244"/>
      <c r="M96" s="244"/>
      <c r="N96" s="244">
        <f>L96*M96</f>
        <v>0</v>
      </c>
      <c r="O96" s="244" t="s">
        <v>79</v>
      </c>
      <c r="P96" s="158" t="s">
        <v>535</v>
      </c>
      <c r="Q96" s="136" t="s">
        <v>262</v>
      </c>
      <c r="R96" s="78" t="s">
        <v>539</v>
      </c>
      <c r="S96" s="78" t="s">
        <v>540</v>
      </c>
      <c r="T96" s="78" t="s">
        <v>89</v>
      </c>
      <c r="U96" s="183" t="s">
        <v>844</v>
      </c>
      <c r="V96" s="150" t="s">
        <v>854</v>
      </c>
      <c r="W96" s="243" t="s">
        <v>72</v>
      </c>
      <c r="X96" s="243" t="s">
        <v>228</v>
      </c>
      <c r="Y96" s="278"/>
      <c r="Z96" s="278"/>
      <c r="AA96" s="244">
        <f>Y96*Z96</f>
        <v>0</v>
      </c>
      <c r="AB96" s="281" t="s">
        <v>79</v>
      </c>
      <c r="AC96" s="243" t="s">
        <v>222</v>
      </c>
      <c r="AD96" s="246" t="s">
        <v>544</v>
      </c>
      <c r="AE96" s="247"/>
      <c r="AF96" s="162" t="s">
        <v>858</v>
      </c>
      <c r="AG96" s="136" t="s">
        <v>859</v>
      </c>
      <c r="AH96" s="136" t="s">
        <v>93</v>
      </c>
      <c r="AI96" s="149" t="s">
        <v>854</v>
      </c>
      <c r="AJ96" s="187" t="s">
        <v>545</v>
      </c>
      <c r="AK96" s="137" t="s">
        <v>962</v>
      </c>
      <c r="AL96" s="152" t="s">
        <v>963</v>
      </c>
    </row>
    <row r="97" spans="1:55" s="59" customFormat="1" ht="81.75" customHeight="1" x14ac:dyDescent="0.25">
      <c r="A97" s="285"/>
      <c r="B97" s="288"/>
      <c r="C97" s="163" t="s">
        <v>43</v>
      </c>
      <c r="D97" s="163" t="s">
        <v>38</v>
      </c>
      <c r="E97" s="288"/>
      <c r="F97" s="250" t="s">
        <v>532</v>
      </c>
      <c r="G97" s="291"/>
      <c r="H97" s="160" t="s">
        <v>275</v>
      </c>
      <c r="I97" s="288"/>
      <c r="J97" s="288"/>
      <c r="K97" s="288"/>
      <c r="L97" s="274"/>
      <c r="M97" s="274"/>
      <c r="N97" s="274"/>
      <c r="O97" s="274"/>
      <c r="P97" s="99" t="s">
        <v>536</v>
      </c>
      <c r="Q97" s="58" t="s">
        <v>262</v>
      </c>
      <c r="R97" s="85" t="s">
        <v>541</v>
      </c>
      <c r="S97" s="73" t="s">
        <v>542</v>
      </c>
      <c r="T97" s="73" t="s">
        <v>87</v>
      </c>
      <c r="U97" s="36" t="s">
        <v>844</v>
      </c>
      <c r="V97" s="105" t="s">
        <v>855</v>
      </c>
      <c r="W97" s="276"/>
      <c r="X97" s="276"/>
      <c r="Y97" s="279"/>
      <c r="Z97" s="279"/>
      <c r="AA97" s="274"/>
      <c r="AB97" s="282"/>
      <c r="AC97" s="276"/>
      <c r="AD97" s="235"/>
      <c r="AE97" s="236"/>
      <c r="AF97" s="67"/>
      <c r="AG97" s="60"/>
      <c r="AH97" s="60"/>
      <c r="AI97" s="60"/>
      <c r="AJ97" s="93" t="s">
        <v>546</v>
      </c>
      <c r="AK97" s="88" t="s">
        <v>964</v>
      </c>
      <c r="AL97" s="153" t="s">
        <v>965</v>
      </c>
    </row>
    <row r="98" spans="1:55" s="59" customFormat="1" ht="225" x14ac:dyDescent="0.25">
      <c r="A98" s="285"/>
      <c r="B98" s="288"/>
      <c r="C98" s="163"/>
      <c r="D98" s="163"/>
      <c r="E98" s="288"/>
      <c r="F98" s="251"/>
      <c r="G98" s="291"/>
      <c r="H98" s="161" t="s">
        <v>534</v>
      </c>
      <c r="I98" s="288"/>
      <c r="J98" s="288"/>
      <c r="K98" s="288"/>
      <c r="L98" s="274"/>
      <c r="M98" s="274"/>
      <c r="N98" s="274"/>
      <c r="O98" s="274"/>
      <c r="P98" s="100" t="s">
        <v>537</v>
      </c>
      <c r="Q98" s="37" t="s">
        <v>262</v>
      </c>
      <c r="R98" s="85" t="s">
        <v>541</v>
      </c>
      <c r="S98" s="73" t="s">
        <v>542</v>
      </c>
      <c r="T98" s="73" t="s">
        <v>87</v>
      </c>
      <c r="U98" s="36" t="s">
        <v>844</v>
      </c>
      <c r="V98" s="105" t="s">
        <v>856</v>
      </c>
      <c r="W98" s="276"/>
      <c r="X98" s="276"/>
      <c r="Y98" s="279"/>
      <c r="Z98" s="279"/>
      <c r="AA98" s="274"/>
      <c r="AB98" s="282"/>
      <c r="AC98" s="276"/>
      <c r="AD98" s="235"/>
      <c r="AE98" s="236"/>
      <c r="AF98" s="67"/>
      <c r="AG98" s="60"/>
      <c r="AH98" s="60"/>
      <c r="AI98" s="60"/>
      <c r="AJ98" s="60"/>
      <c r="AK98" s="86" t="s">
        <v>966</v>
      </c>
      <c r="AL98" s="153" t="s">
        <v>939</v>
      </c>
    </row>
    <row r="99" spans="1:55" s="59" customFormat="1" ht="120.75" thickBot="1" x14ac:dyDescent="0.3">
      <c r="A99" s="286"/>
      <c r="B99" s="289"/>
      <c r="C99" s="174"/>
      <c r="D99" s="174"/>
      <c r="E99" s="289"/>
      <c r="F99" s="196" t="s">
        <v>533</v>
      </c>
      <c r="G99" s="292"/>
      <c r="H99" s="174"/>
      <c r="I99" s="289"/>
      <c r="J99" s="289"/>
      <c r="K99" s="289"/>
      <c r="L99" s="275"/>
      <c r="M99" s="275"/>
      <c r="N99" s="275"/>
      <c r="O99" s="275"/>
      <c r="P99" s="188" t="s">
        <v>538</v>
      </c>
      <c r="Q99" s="172" t="s">
        <v>262</v>
      </c>
      <c r="R99" s="176" t="s">
        <v>543</v>
      </c>
      <c r="S99" s="118" t="s">
        <v>540</v>
      </c>
      <c r="T99" s="118" t="s">
        <v>89</v>
      </c>
      <c r="U99" s="189" t="s">
        <v>844</v>
      </c>
      <c r="V99" s="190" t="s">
        <v>857</v>
      </c>
      <c r="W99" s="277"/>
      <c r="X99" s="277"/>
      <c r="Y99" s="280"/>
      <c r="Z99" s="280"/>
      <c r="AA99" s="275"/>
      <c r="AB99" s="283"/>
      <c r="AC99" s="277"/>
      <c r="AD99" s="248"/>
      <c r="AE99" s="249"/>
      <c r="AF99" s="179"/>
      <c r="AG99" s="177"/>
      <c r="AH99" s="177"/>
      <c r="AI99" s="177"/>
      <c r="AJ99" s="177"/>
      <c r="AK99" s="123" t="s">
        <v>967</v>
      </c>
      <c r="AL99" s="154" t="s">
        <v>939</v>
      </c>
    </row>
    <row r="100" spans="1:55" s="59" customFormat="1" ht="274.5" customHeight="1" x14ac:dyDescent="0.25">
      <c r="A100" s="284">
        <v>27</v>
      </c>
      <c r="B100" s="287" t="s">
        <v>594</v>
      </c>
      <c r="C100" s="167" t="s">
        <v>47</v>
      </c>
      <c r="D100" s="167" t="s">
        <v>37</v>
      </c>
      <c r="E100" s="287" t="s">
        <v>61</v>
      </c>
      <c r="F100" s="162" t="s">
        <v>572</v>
      </c>
      <c r="G100" s="290" t="s">
        <v>550</v>
      </c>
      <c r="H100" s="162" t="s">
        <v>275</v>
      </c>
      <c r="I100" s="287" t="s">
        <v>69</v>
      </c>
      <c r="J100" s="287" t="s">
        <v>73</v>
      </c>
      <c r="K100" s="287" t="s">
        <v>229</v>
      </c>
      <c r="L100" s="244"/>
      <c r="M100" s="244"/>
      <c r="N100" s="244">
        <f>L100*M100</f>
        <v>0</v>
      </c>
      <c r="O100" s="244" t="s">
        <v>80</v>
      </c>
      <c r="P100" s="139" t="s">
        <v>696</v>
      </c>
      <c r="Q100" s="136" t="s">
        <v>256</v>
      </c>
      <c r="R100" s="136" t="s">
        <v>575</v>
      </c>
      <c r="S100" s="78" t="s">
        <v>576</v>
      </c>
      <c r="T100" s="78" t="s">
        <v>89</v>
      </c>
      <c r="U100" s="116" t="s">
        <v>758</v>
      </c>
      <c r="V100" s="139" t="s">
        <v>788</v>
      </c>
      <c r="W100" s="243" t="s">
        <v>72</v>
      </c>
      <c r="X100" s="243" t="s">
        <v>229</v>
      </c>
      <c r="Y100" s="278"/>
      <c r="Z100" s="278"/>
      <c r="AA100" s="244">
        <f>Y100*Z100</f>
        <v>0</v>
      </c>
      <c r="AB100" s="281" t="s">
        <v>80</v>
      </c>
      <c r="AC100" s="243" t="s">
        <v>222</v>
      </c>
      <c r="AD100" s="246" t="s">
        <v>698</v>
      </c>
      <c r="AE100" s="247"/>
      <c r="AF100" s="187" t="s">
        <v>768</v>
      </c>
      <c r="AG100" s="187" t="s">
        <v>790</v>
      </c>
      <c r="AH100" s="191" t="s">
        <v>93</v>
      </c>
      <c r="AI100" s="187" t="s">
        <v>791</v>
      </c>
      <c r="AJ100" s="243" t="s">
        <v>581</v>
      </c>
      <c r="AK100" s="139" t="s">
        <v>971</v>
      </c>
      <c r="AL100" s="152" t="s">
        <v>972</v>
      </c>
    </row>
    <row r="101" spans="1:55" s="59" customFormat="1" ht="409.5" x14ac:dyDescent="0.25">
      <c r="A101" s="285"/>
      <c r="B101" s="288"/>
      <c r="C101" s="163"/>
      <c r="D101" s="163"/>
      <c r="E101" s="288"/>
      <c r="F101" s="161" t="s">
        <v>571</v>
      </c>
      <c r="G101" s="291"/>
      <c r="H101" s="161" t="s">
        <v>573</v>
      </c>
      <c r="I101" s="288"/>
      <c r="J101" s="288"/>
      <c r="K101" s="288"/>
      <c r="L101" s="274"/>
      <c r="M101" s="274"/>
      <c r="N101" s="274"/>
      <c r="O101" s="274"/>
      <c r="P101" s="86" t="s">
        <v>582</v>
      </c>
      <c r="Q101" s="37" t="s">
        <v>256</v>
      </c>
      <c r="R101" s="37" t="s">
        <v>575</v>
      </c>
      <c r="S101" s="73" t="s">
        <v>577</v>
      </c>
      <c r="T101" s="73" t="s">
        <v>89</v>
      </c>
      <c r="U101" s="48" t="s">
        <v>758</v>
      </c>
      <c r="V101" s="86" t="s">
        <v>863</v>
      </c>
      <c r="W101" s="276"/>
      <c r="X101" s="276"/>
      <c r="Y101" s="279"/>
      <c r="Z101" s="279"/>
      <c r="AA101" s="274"/>
      <c r="AB101" s="282"/>
      <c r="AC101" s="276"/>
      <c r="AD101" s="309" t="s">
        <v>699</v>
      </c>
      <c r="AE101" s="310"/>
      <c r="AF101" s="206">
        <v>44784</v>
      </c>
      <c r="AG101" s="34" t="s">
        <v>792</v>
      </c>
      <c r="AH101" s="33" t="s">
        <v>93</v>
      </c>
      <c r="AI101" s="35" t="s">
        <v>793</v>
      </c>
      <c r="AJ101" s="242"/>
      <c r="AK101" s="86" t="s">
        <v>973</v>
      </c>
      <c r="AL101" s="153" t="s">
        <v>972</v>
      </c>
    </row>
    <row r="102" spans="1:55" s="59" customFormat="1" ht="195" customHeight="1" x14ac:dyDescent="0.25">
      <c r="A102" s="285"/>
      <c r="B102" s="288"/>
      <c r="C102" s="163"/>
      <c r="D102" s="163"/>
      <c r="E102" s="288"/>
      <c r="F102" s="161"/>
      <c r="G102" s="291"/>
      <c r="H102" s="161" t="s">
        <v>574</v>
      </c>
      <c r="I102" s="288"/>
      <c r="J102" s="288"/>
      <c r="K102" s="288"/>
      <c r="L102" s="274"/>
      <c r="M102" s="274"/>
      <c r="N102" s="274"/>
      <c r="O102" s="274"/>
      <c r="P102" s="86" t="s">
        <v>583</v>
      </c>
      <c r="Q102" s="37" t="s">
        <v>204</v>
      </c>
      <c r="R102" s="37" t="s">
        <v>575</v>
      </c>
      <c r="S102" s="73" t="s">
        <v>578</v>
      </c>
      <c r="T102" s="73" t="s">
        <v>89</v>
      </c>
      <c r="U102" s="48" t="s">
        <v>758</v>
      </c>
      <c r="V102" s="86" t="s">
        <v>864</v>
      </c>
      <c r="W102" s="276"/>
      <c r="X102" s="276"/>
      <c r="Y102" s="279"/>
      <c r="Z102" s="279"/>
      <c r="AA102" s="274"/>
      <c r="AB102" s="282"/>
      <c r="AC102" s="276"/>
      <c r="AD102" s="235"/>
      <c r="AE102" s="236"/>
      <c r="AF102" s="67"/>
      <c r="AG102" s="60"/>
      <c r="AH102" s="60"/>
      <c r="AI102" s="60"/>
      <c r="AJ102" s="60"/>
      <c r="AK102" s="86" t="s">
        <v>974</v>
      </c>
      <c r="AL102" s="153" t="s">
        <v>975</v>
      </c>
    </row>
    <row r="103" spans="1:55" s="59" customFormat="1" ht="408.75" customHeight="1" x14ac:dyDescent="0.25">
      <c r="A103" s="285"/>
      <c r="B103" s="288"/>
      <c r="C103" s="163"/>
      <c r="D103" s="163"/>
      <c r="E103" s="288"/>
      <c r="F103" s="195"/>
      <c r="G103" s="291"/>
      <c r="H103" s="161" t="s">
        <v>443</v>
      </c>
      <c r="I103" s="288"/>
      <c r="J103" s="288"/>
      <c r="K103" s="288"/>
      <c r="L103" s="274"/>
      <c r="M103" s="274"/>
      <c r="N103" s="274"/>
      <c r="O103" s="274"/>
      <c r="P103" s="83" t="s">
        <v>584</v>
      </c>
      <c r="Q103" s="37" t="s">
        <v>278</v>
      </c>
      <c r="R103" s="37" t="s">
        <v>575</v>
      </c>
      <c r="S103" s="73" t="s">
        <v>579</v>
      </c>
      <c r="T103" s="68" t="s">
        <v>89</v>
      </c>
      <c r="U103" s="48" t="s">
        <v>758</v>
      </c>
      <c r="V103" s="96" t="s">
        <v>865</v>
      </c>
      <c r="W103" s="276"/>
      <c r="X103" s="276"/>
      <c r="Y103" s="279"/>
      <c r="Z103" s="279"/>
      <c r="AA103" s="274"/>
      <c r="AB103" s="282"/>
      <c r="AC103" s="276"/>
      <c r="AD103" s="311"/>
      <c r="AE103" s="312"/>
      <c r="AF103" s="193"/>
      <c r="AG103" s="61"/>
      <c r="AH103" s="61"/>
      <c r="AI103" s="61"/>
      <c r="AJ103" s="61"/>
      <c r="AK103" s="88" t="s">
        <v>976</v>
      </c>
      <c r="AL103" s="153" t="s">
        <v>977</v>
      </c>
    </row>
    <row r="104" spans="1:55" s="60" customFormat="1" ht="195.75" customHeight="1" thickBot="1" x14ac:dyDescent="0.3">
      <c r="A104" s="286"/>
      <c r="B104" s="289"/>
      <c r="C104" s="174"/>
      <c r="D104" s="174"/>
      <c r="E104" s="289"/>
      <c r="F104" s="174"/>
      <c r="G104" s="292"/>
      <c r="H104" s="174"/>
      <c r="I104" s="289"/>
      <c r="J104" s="289"/>
      <c r="K104" s="289"/>
      <c r="L104" s="275"/>
      <c r="M104" s="275"/>
      <c r="N104" s="275"/>
      <c r="O104" s="275"/>
      <c r="P104" s="121" t="s">
        <v>697</v>
      </c>
      <c r="Q104" s="172" t="s">
        <v>278</v>
      </c>
      <c r="R104" s="172" t="s">
        <v>575</v>
      </c>
      <c r="S104" s="118" t="s">
        <v>580</v>
      </c>
      <c r="T104" s="118" t="s">
        <v>89</v>
      </c>
      <c r="U104" s="82" t="s">
        <v>758</v>
      </c>
      <c r="V104" s="145" t="s">
        <v>789</v>
      </c>
      <c r="W104" s="277"/>
      <c r="X104" s="277"/>
      <c r="Y104" s="280"/>
      <c r="Z104" s="280"/>
      <c r="AA104" s="275"/>
      <c r="AB104" s="283"/>
      <c r="AC104" s="277"/>
      <c r="AD104" s="248"/>
      <c r="AE104" s="249"/>
      <c r="AF104" s="179"/>
      <c r="AG104" s="177"/>
      <c r="AH104" s="177"/>
      <c r="AI104" s="177"/>
      <c r="AJ104" s="192"/>
      <c r="AK104" s="145" t="s">
        <v>978</v>
      </c>
      <c r="AL104" s="154" t="s">
        <v>979</v>
      </c>
      <c r="AM104" s="59"/>
      <c r="AN104" s="59"/>
      <c r="AO104" s="59"/>
      <c r="AP104" s="59"/>
      <c r="AQ104" s="59"/>
      <c r="AR104" s="59"/>
      <c r="AS104" s="59"/>
      <c r="AT104" s="59"/>
      <c r="AU104" s="59"/>
      <c r="AV104" s="59"/>
      <c r="AW104" s="59"/>
      <c r="AX104" s="59"/>
      <c r="AY104" s="59"/>
      <c r="AZ104" s="59"/>
      <c r="BA104" s="59"/>
      <c r="BB104" s="59"/>
      <c r="BC104" s="62"/>
    </row>
    <row r="105" spans="1:55" x14ac:dyDescent="0.25">
      <c r="B105" s="95"/>
      <c r="C105" s="197"/>
      <c r="D105" s="197"/>
    </row>
    <row r="106" spans="1:55" x14ac:dyDescent="0.25">
      <c r="B106" s="95"/>
      <c r="C106" s="197"/>
      <c r="D106" s="197"/>
    </row>
    <row r="107" spans="1:55" x14ac:dyDescent="0.25">
      <c r="B107" s="95"/>
      <c r="C107" s="197"/>
      <c r="D107" s="197"/>
    </row>
    <row r="108" spans="1:55" x14ac:dyDescent="0.25">
      <c r="B108" s="95"/>
      <c r="C108" s="197"/>
      <c r="D108" s="197"/>
    </row>
    <row r="109" spans="1:55" x14ac:dyDescent="0.25">
      <c r="B109" s="95"/>
      <c r="C109" s="197"/>
      <c r="D109" s="197"/>
    </row>
    <row r="110" spans="1:55" x14ac:dyDescent="0.25">
      <c r="B110" s="95"/>
      <c r="C110" s="197"/>
      <c r="D110" s="197"/>
    </row>
    <row r="111" spans="1:55" x14ac:dyDescent="0.25">
      <c r="B111" s="95"/>
      <c r="C111" s="197"/>
      <c r="D111" s="197"/>
    </row>
    <row r="112" spans="1:55" x14ac:dyDescent="0.25">
      <c r="B112" s="95"/>
      <c r="C112" s="197"/>
      <c r="D112" s="197"/>
    </row>
    <row r="113" spans="2:4" x14ac:dyDescent="0.25">
      <c r="B113" s="95"/>
      <c r="C113" s="197"/>
      <c r="D113" s="197"/>
    </row>
    <row r="114" spans="2:4" x14ac:dyDescent="0.25">
      <c r="B114" s="95"/>
      <c r="C114" s="197"/>
      <c r="D114" s="197"/>
    </row>
    <row r="115" spans="2:4" x14ac:dyDescent="0.25">
      <c r="B115" s="95"/>
      <c r="C115" s="197"/>
      <c r="D115" s="197"/>
    </row>
    <row r="116" spans="2:4" x14ac:dyDescent="0.25">
      <c r="B116" s="95"/>
      <c r="C116" s="197"/>
      <c r="D116" s="197"/>
    </row>
    <row r="117" spans="2:4" x14ac:dyDescent="0.25">
      <c r="B117" s="95"/>
      <c r="C117" s="197"/>
      <c r="D117" s="197"/>
    </row>
    <row r="118" spans="2:4" x14ac:dyDescent="0.25">
      <c r="B118" s="95"/>
      <c r="C118" s="197"/>
      <c r="D118" s="197"/>
    </row>
    <row r="119" spans="2:4" x14ac:dyDescent="0.25">
      <c r="B119" s="95"/>
      <c r="C119" s="197"/>
      <c r="D119" s="197"/>
    </row>
    <row r="120" spans="2:4" x14ac:dyDescent="0.25">
      <c r="B120" s="95"/>
      <c r="C120" s="197"/>
      <c r="D120" s="197"/>
    </row>
    <row r="121" spans="2:4" x14ac:dyDescent="0.25">
      <c r="B121" s="95"/>
      <c r="C121" s="197"/>
      <c r="D121" s="197"/>
    </row>
    <row r="122" spans="2:4" x14ac:dyDescent="0.25">
      <c r="B122" s="95"/>
      <c r="C122" s="197"/>
      <c r="D122" s="197"/>
    </row>
    <row r="123" spans="2:4" x14ac:dyDescent="0.25">
      <c r="B123" s="95"/>
      <c r="C123" s="197"/>
      <c r="D123" s="197"/>
    </row>
    <row r="124" spans="2:4" x14ac:dyDescent="0.25">
      <c r="B124" s="95"/>
      <c r="C124" s="197"/>
      <c r="D124" s="197"/>
    </row>
    <row r="125" spans="2:4" x14ac:dyDescent="0.25">
      <c r="B125" s="95"/>
      <c r="C125" s="197"/>
      <c r="D125" s="197"/>
    </row>
    <row r="126" spans="2:4" x14ac:dyDescent="0.25">
      <c r="B126" s="95"/>
      <c r="C126" s="197"/>
      <c r="D126" s="197"/>
    </row>
    <row r="127" spans="2:4" x14ac:dyDescent="0.25">
      <c r="B127" s="95"/>
      <c r="C127" s="197"/>
      <c r="D127" s="197"/>
    </row>
    <row r="128" spans="2:4" x14ac:dyDescent="0.25">
      <c r="B128" s="95"/>
      <c r="C128" s="197"/>
      <c r="D128" s="197"/>
    </row>
    <row r="129" spans="2:4" x14ac:dyDescent="0.25">
      <c r="B129" s="95"/>
      <c r="C129" s="197"/>
      <c r="D129" s="197"/>
    </row>
    <row r="130" spans="2:4" x14ac:dyDescent="0.25">
      <c r="B130" s="95"/>
      <c r="C130" s="197"/>
      <c r="D130" s="197"/>
    </row>
    <row r="131" spans="2:4" x14ac:dyDescent="0.25">
      <c r="B131" s="95"/>
      <c r="C131" s="197"/>
      <c r="D131" s="197"/>
    </row>
    <row r="132" spans="2:4" x14ac:dyDescent="0.25">
      <c r="B132" s="95"/>
      <c r="C132" s="197"/>
      <c r="D132" s="197"/>
    </row>
    <row r="133" spans="2:4" x14ac:dyDescent="0.25">
      <c r="B133" s="95"/>
      <c r="C133" s="197"/>
      <c r="D133" s="197"/>
    </row>
    <row r="134" spans="2:4" x14ac:dyDescent="0.25">
      <c r="B134" s="95"/>
      <c r="C134" s="197"/>
      <c r="D134" s="197"/>
    </row>
    <row r="135" spans="2:4" x14ac:dyDescent="0.25">
      <c r="B135" s="95"/>
      <c r="C135" s="197"/>
      <c r="D135" s="197"/>
    </row>
    <row r="136" spans="2:4" x14ac:dyDescent="0.25">
      <c r="B136" s="95"/>
      <c r="C136" s="197"/>
      <c r="D136" s="197"/>
    </row>
    <row r="137" spans="2:4" x14ac:dyDescent="0.25">
      <c r="B137" s="95"/>
      <c r="C137" s="197"/>
      <c r="D137" s="197"/>
    </row>
    <row r="138" spans="2:4" x14ac:dyDescent="0.25">
      <c r="B138" s="95"/>
      <c r="C138" s="197"/>
      <c r="D138" s="197"/>
    </row>
    <row r="139" spans="2:4" x14ac:dyDescent="0.25">
      <c r="B139" s="95"/>
      <c r="C139" s="197"/>
      <c r="D139" s="197"/>
    </row>
    <row r="140" spans="2:4" x14ac:dyDescent="0.25">
      <c r="B140" s="95"/>
      <c r="C140" s="197"/>
      <c r="D140" s="197"/>
    </row>
    <row r="141" spans="2:4" x14ac:dyDescent="0.25">
      <c r="B141" s="95"/>
      <c r="C141" s="197"/>
      <c r="D141" s="197"/>
    </row>
    <row r="142" spans="2:4" x14ac:dyDescent="0.25">
      <c r="B142" s="95"/>
      <c r="C142" s="197"/>
      <c r="D142" s="197"/>
    </row>
    <row r="143" spans="2:4" x14ac:dyDescent="0.25">
      <c r="B143" s="95"/>
      <c r="C143" s="197"/>
      <c r="D143" s="197"/>
    </row>
    <row r="144" spans="2:4" x14ac:dyDescent="0.25">
      <c r="B144" s="95"/>
      <c r="C144" s="197"/>
      <c r="D144" s="197"/>
    </row>
    <row r="145" spans="2:4" x14ac:dyDescent="0.25">
      <c r="B145" s="95"/>
      <c r="C145" s="197"/>
      <c r="D145" s="197"/>
    </row>
    <row r="146" spans="2:4" x14ac:dyDescent="0.25">
      <c r="B146" s="95"/>
      <c r="C146" s="197"/>
      <c r="D146" s="197"/>
    </row>
    <row r="147" spans="2:4" x14ac:dyDescent="0.25">
      <c r="B147" s="95"/>
      <c r="C147" s="197"/>
      <c r="D147" s="197"/>
    </row>
    <row r="148" spans="2:4" x14ac:dyDescent="0.25">
      <c r="B148" s="95"/>
      <c r="C148" s="197"/>
      <c r="D148" s="197"/>
    </row>
    <row r="149" spans="2:4" x14ac:dyDescent="0.25">
      <c r="B149" s="95"/>
      <c r="C149" s="197"/>
      <c r="D149" s="197"/>
    </row>
    <row r="150" spans="2:4" x14ac:dyDescent="0.25">
      <c r="B150" s="95"/>
      <c r="C150" s="197"/>
      <c r="D150" s="197"/>
    </row>
    <row r="151" spans="2:4" x14ac:dyDescent="0.25">
      <c r="B151" s="95"/>
      <c r="C151" s="197"/>
      <c r="D151" s="197"/>
    </row>
    <row r="152" spans="2:4" x14ac:dyDescent="0.25">
      <c r="B152" s="95"/>
      <c r="C152" s="197"/>
      <c r="D152" s="197"/>
    </row>
    <row r="153" spans="2:4" x14ac:dyDescent="0.25">
      <c r="B153" s="95"/>
      <c r="C153" s="197"/>
      <c r="D153" s="197"/>
    </row>
    <row r="154" spans="2:4" x14ac:dyDescent="0.25">
      <c r="B154" s="95"/>
      <c r="C154" s="197"/>
      <c r="D154" s="197"/>
    </row>
    <row r="155" spans="2:4" x14ac:dyDescent="0.25">
      <c r="B155" s="95"/>
      <c r="C155" s="197"/>
      <c r="D155" s="197"/>
    </row>
    <row r="156" spans="2:4" x14ac:dyDescent="0.25">
      <c r="B156" s="95"/>
      <c r="C156" s="197"/>
      <c r="D156" s="197"/>
    </row>
    <row r="157" spans="2:4" x14ac:dyDescent="0.25">
      <c r="B157" s="95"/>
      <c r="C157" s="197"/>
      <c r="D157" s="197"/>
    </row>
    <row r="158" spans="2:4" x14ac:dyDescent="0.25">
      <c r="B158" s="95"/>
      <c r="C158" s="197"/>
      <c r="D158" s="197"/>
    </row>
    <row r="159" spans="2:4" x14ac:dyDescent="0.25">
      <c r="B159" s="95"/>
      <c r="C159" s="197"/>
      <c r="D159" s="197"/>
    </row>
    <row r="160" spans="2:4" x14ac:dyDescent="0.25">
      <c r="B160" s="95"/>
      <c r="C160" s="197"/>
      <c r="D160" s="197"/>
    </row>
    <row r="161" spans="2:4" x14ac:dyDescent="0.25">
      <c r="B161" s="95"/>
      <c r="C161" s="197"/>
      <c r="D161" s="197"/>
    </row>
    <row r="162" spans="2:4" x14ac:dyDescent="0.25">
      <c r="B162" s="95"/>
      <c r="C162" s="197"/>
      <c r="D162" s="197"/>
    </row>
    <row r="163" spans="2:4" x14ac:dyDescent="0.25">
      <c r="B163" s="95"/>
      <c r="C163" s="197"/>
      <c r="D163" s="197"/>
    </row>
    <row r="164" spans="2:4" x14ac:dyDescent="0.25">
      <c r="B164" s="95"/>
      <c r="C164" s="197"/>
      <c r="D164" s="197"/>
    </row>
    <row r="165" spans="2:4" x14ac:dyDescent="0.25">
      <c r="B165" s="95"/>
      <c r="C165" s="197"/>
      <c r="D165" s="197"/>
    </row>
    <row r="166" spans="2:4" x14ac:dyDescent="0.25">
      <c r="B166" s="95"/>
      <c r="C166" s="197"/>
      <c r="D166" s="197"/>
    </row>
    <row r="167" spans="2:4" x14ac:dyDescent="0.25">
      <c r="B167" s="95"/>
      <c r="C167" s="197"/>
      <c r="D167" s="197"/>
    </row>
    <row r="168" spans="2:4" x14ac:dyDescent="0.25">
      <c r="B168" s="95"/>
      <c r="C168" s="197"/>
      <c r="D168" s="197"/>
    </row>
    <row r="169" spans="2:4" x14ac:dyDescent="0.25">
      <c r="B169" s="95"/>
      <c r="C169" s="197"/>
      <c r="D169" s="197"/>
    </row>
    <row r="170" spans="2:4" x14ac:dyDescent="0.25">
      <c r="B170" s="95"/>
      <c r="C170" s="197"/>
      <c r="D170" s="197"/>
    </row>
    <row r="171" spans="2:4" x14ac:dyDescent="0.25">
      <c r="B171" s="95"/>
      <c r="C171" s="197"/>
      <c r="D171" s="197"/>
    </row>
    <row r="172" spans="2:4" x14ac:dyDescent="0.25">
      <c r="B172" s="95"/>
      <c r="C172" s="197"/>
      <c r="D172" s="197"/>
    </row>
    <row r="173" spans="2:4" x14ac:dyDescent="0.25">
      <c r="B173" s="95"/>
      <c r="C173" s="197"/>
      <c r="D173" s="197"/>
    </row>
    <row r="174" spans="2:4" x14ac:dyDescent="0.25">
      <c r="B174" s="95"/>
      <c r="C174" s="197"/>
      <c r="D174" s="197"/>
    </row>
    <row r="175" spans="2:4" x14ac:dyDescent="0.25">
      <c r="B175" s="95"/>
      <c r="C175" s="197"/>
      <c r="D175" s="197"/>
    </row>
    <row r="176" spans="2:4" x14ac:dyDescent="0.25">
      <c r="B176" s="95"/>
      <c r="C176" s="197"/>
      <c r="D176" s="197"/>
    </row>
    <row r="177" spans="2:4" x14ac:dyDescent="0.25">
      <c r="B177" s="95"/>
      <c r="C177" s="197"/>
      <c r="D177" s="197"/>
    </row>
    <row r="178" spans="2:4" x14ac:dyDescent="0.25">
      <c r="B178" s="95"/>
      <c r="C178" s="197"/>
      <c r="D178" s="197"/>
    </row>
    <row r="179" spans="2:4" x14ac:dyDescent="0.25">
      <c r="B179" s="95"/>
      <c r="C179" s="197"/>
      <c r="D179" s="197"/>
    </row>
    <row r="180" spans="2:4" x14ac:dyDescent="0.25">
      <c r="B180" s="95"/>
      <c r="C180" s="197"/>
      <c r="D180" s="197"/>
    </row>
    <row r="181" spans="2:4" x14ac:dyDescent="0.25">
      <c r="B181" s="95"/>
      <c r="C181" s="197"/>
      <c r="D181" s="197"/>
    </row>
    <row r="182" spans="2:4" x14ac:dyDescent="0.25">
      <c r="B182" s="95"/>
      <c r="C182" s="197"/>
      <c r="D182" s="197"/>
    </row>
    <row r="183" spans="2:4" x14ac:dyDescent="0.25">
      <c r="B183" s="95"/>
      <c r="C183" s="197"/>
      <c r="D183" s="197"/>
    </row>
    <row r="184" spans="2:4" x14ac:dyDescent="0.25">
      <c r="B184" s="95"/>
      <c r="C184" s="197"/>
      <c r="D184" s="197"/>
    </row>
    <row r="185" spans="2:4" x14ac:dyDescent="0.25">
      <c r="B185" s="95"/>
      <c r="C185" s="197"/>
      <c r="D185" s="197"/>
    </row>
    <row r="186" spans="2:4" x14ac:dyDescent="0.25">
      <c r="B186" s="95"/>
      <c r="C186" s="197"/>
      <c r="D186" s="197"/>
    </row>
    <row r="187" spans="2:4" x14ac:dyDescent="0.25">
      <c r="B187" s="95"/>
      <c r="C187" s="197"/>
      <c r="D187" s="197"/>
    </row>
    <row r="188" spans="2:4" x14ac:dyDescent="0.25">
      <c r="B188" s="95"/>
      <c r="C188" s="197"/>
      <c r="D188" s="197"/>
    </row>
    <row r="189" spans="2:4" x14ac:dyDescent="0.25">
      <c r="B189" s="95"/>
      <c r="C189" s="197"/>
      <c r="D189" s="197"/>
    </row>
    <row r="190" spans="2:4" x14ac:dyDescent="0.25">
      <c r="B190" s="95"/>
      <c r="C190" s="197"/>
      <c r="D190" s="197"/>
    </row>
    <row r="191" spans="2:4" x14ac:dyDescent="0.25">
      <c r="B191" s="95"/>
      <c r="C191" s="197"/>
      <c r="D191" s="197"/>
    </row>
    <row r="192" spans="2:4" x14ac:dyDescent="0.25">
      <c r="B192" s="95"/>
      <c r="C192" s="197"/>
      <c r="D192" s="197"/>
    </row>
    <row r="193" spans="2:4" x14ac:dyDescent="0.25">
      <c r="B193" s="95"/>
      <c r="C193" s="197"/>
      <c r="D193" s="197"/>
    </row>
    <row r="194" spans="2:4" x14ac:dyDescent="0.25">
      <c r="B194" s="95"/>
      <c r="C194" s="197"/>
      <c r="D194" s="197"/>
    </row>
    <row r="195" spans="2:4" x14ac:dyDescent="0.25">
      <c r="B195" s="95"/>
      <c r="C195" s="197"/>
      <c r="D195" s="197"/>
    </row>
    <row r="196" spans="2:4" x14ac:dyDescent="0.25">
      <c r="B196" s="95"/>
      <c r="C196" s="197"/>
      <c r="D196" s="197"/>
    </row>
    <row r="197" spans="2:4" x14ac:dyDescent="0.25">
      <c r="B197" s="95"/>
      <c r="C197" s="197"/>
      <c r="D197" s="197"/>
    </row>
    <row r="198" spans="2:4" x14ac:dyDescent="0.25">
      <c r="B198" s="95"/>
      <c r="C198" s="197"/>
      <c r="D198" s="197"/>
    </row>
    <row r="199" spans="2:4" x14ac:dyDescent="0.25">
      <c r="B199" s="95"/>
      <c r="C199" s="197"/>
      <c r="D199" s="197"/>
    </row>
    <row r="200" spans="2:4" x14ac:dyDescent="0.25">
      <c r="B200" s="95"/>
      <c r="C200" s="197"/>
      <c r="D200" s="197"/>
    </row>
    <row r="201" spans="2:4" x14ac:dyDescent="0.25">
      <c r="B201" s="95"/>
      <c r="C201" s="197"/>
      <c r="D201" s="197"/>
    </row>
    <row r="202" spans="2:4" x14ac:dyDescent="0.25">
      <c r="B202" s="95"/>
      <c r="C202" s="197"/>
      <c r="D202" s="197"/>
    </row>
    <row r="203" spans="2:4" x14ac:dyDescent="0.25">
      <c r="B203" s="95"/>
      <c r="C203" s="197"/>
      <c r="D203" s="197"/>
    </row>
    <row r="204" spans="2:4" x14ac:dyDescent="0.25">
      <c r="B204" s="95"/>
      <c r="C204" s="197"/>
      <c r="D204" s="197"/>
    </row>
    <row r="205" spans="2:4" x14ac:dyDescent="0.25">
      <c r="B205" s="95"/>
      <c r="C205" s="197"/>
      <c r="D205" s="197"/>
    </row>
    <row r="206" spans="2:4" x14ac:dyDescent="0.25">
      <c r="B206" s="95"/>
      <c r="C206" s="197"/>
      <c r="D206" s="197"/>
    </row>
    <row r="207" spans="2:4" x14ac:dyDescent="0.25">
      <c r="B207" s="95"/>
      <c r="C207" s="197"/>
      <c r="D207" s="197"/>
    </row>
    <row r="208" spans="2:4" x14ac:dyDescent="0.25">
      <c r="B208" s="95"/>
      <c r="C208" s="197"/>
      <c r="D208" s="197"/>
    </row>
    <row r="209" spans="2:4" x14ac:dyDescent="0.25">
      <c r="B209" s="95"/>
      <c r="C209" s="197"/>
      <c r="D209" s="197"/>
    </row>
    <row r="210" spans="2:4" x14ac:dyDescent="0.25">
      <c r="B210" s="95"/>
      <c r="C210" s="197"/>
      <c r="D210" s="197"/>
    </row>
    <row r="211" spans="2:4" x14ac:dyDescent="0.25">
      <c r="B211" s="95"/>
      <c r="C211" s="197"/>
      <c r="D211" s="197"/>
    </row>
    <row r="212" spans="2:4" x14ac:dyDescent="0.25">
      <c r="B212" s="95"/>
      <c r="C212" s="197"/>
      <c r="D212" s="197"/>
    </row>
    <row r="213" spans="2:4" x14ac:dyDescent="0.25">
      <c r="B213" s="95"/>
      <c r="C213" s="197"/>
      <c r="D213" s="197"/>
    </row>
    <row r="214" spans="2:4" x14ac:dyDescent="0.25">
      <c r="B214" s="95"/>
      <c r="C214" s="197"/>
      <c r="D214" s="197"/>
    </row>
    <row r="215" spans="2:4" x14ac:dyDescent="0.25">
      <c r="B215" s="95"/>
      <c r="C215" s="197"/>
      <c r="D215" s="197"/>
    </row>
    <row r="216" spans="2:4" x14ac:dyDescent="0.25">
      <c r="B216" s="95"/>
      <c r="C216" s="197"/>
      <c r="D216" s="197"/>
    </row>
    <row r="217" spans="2:4" x14ac:dyDescent="0.25">
      <c r="B217" s="95"/>
      <c r="C217" s="197"/>
      <c r="D217" s="197"/>
    </row>
    <row r="218" spans="2:4" x14ac:dyDescent="0.25">
      <c r="B218" s="95"/>
      <c r="C218" s="197"/>
      <c r="D218" s="197"/>
    </row>
    <row r="219" spans="2:4" x14ac:dyDescent="0.25">
      <c r="B219" s="95"/>
      <c r="C219" s="197"/>
      <c r="D219" s="197"/>
    </row>
    <row r="220" spans="2:4" x14ac:dyDescent="0.25">
      <c r="B220" s="95"/>
      <c r="C220" s="197"/>
      <c r="D220" s="197"/>
    </row>
    <row r="221" spans="2:4" x14ac:dyDescent="0.25">
      <c r="B221" s="95"/>
      <c r="C221" s="197"/>
      <c r="D221" s="197"/>
    </row>
    <row r="222" spans="2:4" x14ac:dyDescent="0.25">
      <c r="B222" s="95"/>
      <c r="C222" s="197"/>
      <c r="D222" s="197"/>
    </row>
    <row r="223" spans="2:4" x14ac:dyDescent="0.25">
      <c r="B223" s="95"/>
      <c r="C223" s="197"/>
      <c r="D223" s="197"/>
    </row>
    <row r="224" spans="2:4" x14ac:dyDescent="0.25">
      <c r="B224" s="95"/>
      <c r="C224" s="197"/>
      <c r="D224" s="197"/>
    </row>
    <row r="225" spans="2:4" x14ac:dyDescent="0.25">
      <c r="B225" s="95"/>
      <c r="C225" s="197"/>
      <c r="D225" s="197"/>
    </row>
    <row r="226" spans="2:4" x14ac:dyDescent="0.25">
      <c r="B226" s="95"/>
      <c r="C226" s="197"/>
      <c r="D226" s="197"/>
    </row>
    <row r="227" spans="2:4" x14ac:dyDescent="0.25">
      <c r="B227" s="95"/>
      <c r="C227" s="197"/>
      <c r="D227" s="197"/>
    </row>
    <row r="228" spans="2:4" x14ac:dyDescent="0.25">
      <c r="B228" s="95"/>
      <c r="C228" s="197"/>
      <c r="D228" s="197"/>
    </row>
    <row r="229" spans="2:4" x14ac:dyDescent="0.25">
      <c r="B229" s="95"/>
      <c r="C229" s="197"/>
      <c r="D229" s="197"/>
    </row>
    <row r="230" spans="2:4" x14ac:dyDescent="0.25">
      <c r="B230" s="95"/>
      <c r="C230" s="197"/>
      <c r="D230" s="197"/>
    </row>
    <row r="231" spans="2:4" x14ac:dyDescent="0.25">
      <c r="B231" s="95"/>
      <c r="C231" s="197"/>
      <c r="D231" s="197"/>
    </row>
    <row r="232" spans="2:4" x14ac:dyDescent="0.25">
      <c r="B232" s="95"/>
      <c r="C232" s="197"/>
      <c r="D232" s="197"/>
    </row>
    <row r="233" spans="2:4" x14ac:dyDescent="0.25">
      <c r="B233" s="95"/>
      <c r="C233" s="197"/>
      <c r="D233" s="197"/>
    </row>
    <row r="234" spans="2:4" x14ac:dyDescent="0.25">
      <c r="B234" s="95"/>
      <c r="C234" s="197"/>
      <c r="D234" s="197"/>
    </row>
    <row r="235" spans="2:4" x14ac:dyDescent="0.25">
      <c r="B235" s="95"/>
      <c r="C235" s="197"/>
      <c r="D235" s="197"/>
    </row>
    <row r="236" spans="2:4" x14ac:dyDescent="0.25">
      <c r="B236" s="95"/>
      <c r="C236" s="197"/>
      <c r="D236" s="197"/>
    </row>
    <row r="237" spans="2:4" x14ac:dyDescent="0.25">
      <c r="B237" s="95"/>
      <c r="C237" s="197"/>
      <c r="D237" s="197"/>
    </row>
    <row r="238" spans="2:4" x14ac:dyDescent="0.25">
      <c r="B238" s="95"/>
      <c r="C238" s="197"/>
      <c r="D238" s="197"/>
    </row>
    <row r="239" spans="2:4" x14ac:dyDescent="0.25">
      <c r="B239" s="95"/>
      <c r="C239" s="197"/>
      <c r="D239" s="197"/>
    </row>
    <row r="240" spans="2:4" x14ac:dyDescent="0.25">
      <c r="B240" s="95"/>
      <c r="C240" s="197"/>
      <c r="D240" s="197"/>
    </row>
    <row r="241" spans="2:4" x14ac:dyDescent="0.25">
      <c r="B241" s="95"/>
      <c r="C241" s="197"/>
      <c r="D241" s="197"/>
    </row>
    <row r="242" spans="2:4" x14ac:dyDescent="0.25">
      <c r="B242" s="95"/>
      <c r="C242" s="197"/>
      <c r="D242" s="197"/>
    </row>
    <row r="243" spans="2:4" x14ac:dyDescent="0.25">
      <c r="B243" s="95"/>
      <c r="C243" s="197"/>
      <c r="D243" s="197"/>
    </row>
    <row r="244" spans="2:4" x14ac:dyDescent="0.25">
      <c r="B244" s="95"/>
      <c r="C244" s="197"/>
      <c r="D244" s="197"/>
    </row>
    <row r="245" spans="2:4" x14ac:dyDescent="0.25">
      <c r="B245" s="95"/>
      <c r="C245" s="197"/>
      <c r="D245" s="197"/>
    </row>
    <row r="246" spans="2:4" x14ac:dyDescent="0.25">
      <c r="B246" s="95"/>
      <c r="C246" s="197"/>
      <c r="D246" s="197"/>
    </row>
    <row r="247" spans="2:4" x14ac:dyDescent="0.25">
      <c r="B247" s="95"/>
      <c r="C247" s="197"/>
      <c r="D247" s="197"/>
    </row>
    <row r="248" spans="2:4" x14ac:dyDescent="0.25">
      <c r="B248" s="95"/>
      <c r="C248" s="197"/>
      <c r="D248" s="197"/>
    </row>
    <row r="249" spans="2:4" x14ac:dyDescent="0.25">
      <c r="B249" s="95"/>
      <c r="C249" s="197"/>
      <c r="D249" s="197"/>
    </row>
    <row r="250" spans="2:4" x14ac:dyDescent="0.25">
      <c r="B250" s="95"/>
      <c r="C250" s="197"/>
      <c r="D250" s="197"/>
    </row>
    <row r="251" spans="2:4" x14ac:dyDescent="0.25">
      <c r="B251" s="95"/>
      <c r="C251" s="197"/>
      <c r="D251" s="197"/>
    </row>
    <row r="252" spans="2:4" x14ac:dyDescent="0.25">
      <c r="B252" s="95"/>
      <c r="C252" s="197"/>
      <c r="D252" s="197"/>
    </row>
    <row r="253" spans="2:4" x14ac:dyDescent="0.25">
      <c r="B253" s="95"/>
      <c r="C253" s="197"/>
      <c r="D253" s="197"/>
    </row>
    <row r="254" spans="2:4" x14ac:dyDescent="0.25">
      <c r="B254" s="95"/>
      <c r="C254" s="197"/>
      <c r="D254" s="197"/>
    </row>
    <row r="255" spans="2:4" x14ac:dyDescent="0.25">
      <c r="B255" s="95"/>
      <c r="C255" s="197"/>
      <c r="D255" s="197"/>
    </row>
    <row r="256" spans="2:4" x14ac:dyDescent="0.25">
      <c r="B256" s="95"/>
      <c r="C256" s="197"/>
      <c r="D256" s="197"/>
    </row>
    <row r="257" spans="2:4" x14ac:dyDescent="0.25">
      <c r="B257" s="95"/>
      <c r="C257" s="197"/>
      <c r="D257" s="197"/>
    </row>
    <row r="258" spans="2:4" x14ac:dyDescent="0.25">
      <c r="B258" s="95"/>
      <c r="C258" s="197"/>
      <c r="D258" s="197"/>
    </row>
    <row r="259" spans="2:4" x14ac:dyDescent="0.25">
      <c r="B259" s="95"/>
      <c r="C259" s="197"/>
      <c r="D259" s="197"/>
    </row>
    <row r="260" spans="2:4" x14ac:dyDescent="0.25">
      <c r="B260" s="95"/>
      <c r="C260" s="197"/>
      <c r="D260" s="197"/>
    </row>
    <row r="261" spans="2:4" x14ac:dyDescent="0.25">
      <c r="B261" s="95"/>
      <c r="C261" s="197"/>
      <c r="D261" s="197"/>
    </row>
    <row r="262" spans="2:4" x14ac:dyDescent="0.25">
      <c r="B262" s="95"/>
      <c r="C262" s="197"/>
      <c r="D262" s="197"/>
    </row>
    <row r="263" spans="2:4" x14ac:dyDescent="0.25">
      <c r="B263" s="95"/>
      <c r="C263" s="197"/>
      <c r="D263" s="197"/>
    </row>
    <row r="264" spans="2:4" x14ac:dyDescent="0.25">
      <c r="B264" s="95"/>
      <c r="C264" s="197"/>
      <c r="D264" s="197"/>
    </row>
    <row r="265" spans="2:4" x14ac:dyDescent="0.25">
      <c r="B265" s="95"/>
      <c r="C265" s="197"/>
      <c r="D265" s="197"/>
    </row>
    <row r="266" spans="2:4" x14ac:dyDescent="0.25">
      <c r="B266" s="95"/>
      <c r="C266" s="197"/>
      <c r="D266" s="197"/>
    </row>
    <row r="267" spans="2:4" x14ac:dyDescent="0.25">
      <c r="B267" s="95"/>
      <c r="C267" s="197"/>
      <c r="D267" s="197"/>
    </row>
    <row r="268" spans="2:4" x14ac:dyDescent="0.25">
      <c r="B268" s="95"/>
      <c r="C268" s="197"/>
      <c r="D268" s="197"/>
    </row>
    <row r="269" spans="2:4" x14ac:dyDescent="0.25">
      <c r="B269" s="95"/>
      <c r="C269" s="197"/>
      <c r="D269" s="197"/>
    </row>
    <row r="270" spans="2:4" x14ac:dyDescent="0.25">
      <c r="B270" s="95"/>
      <c r="C270" s="197"/>
      <c r="D270" s="197"/>
    </row>
    <row r="271" spans="2:4" x14ac:dyDescent="0.25">
      <c r="B271" s="95"/>
      <c r="C271" s="197"/>
      <c r="D271" s="197"/>
    </row>
    <row r="272" spans="2:4" x14ac:dyDescent="0.25">
      <c r="B272" s="95"/>
      <c r="C272" s="197"/>
      <c r="D272" s="197"/>
    </row>
    <row r="273" spans="2:4" x14ac:dyDescent="0.25">
      <c r="B273" s="95"/>
      <c r="C273" s="197"/>
      <c r="D273" s="197"/>
    </row>
    <row r="274" spans="2:4" x14ac:dyDescent="0.25">
      <c r="B274" s="95"/>
      <c r="C274" s="197"/>
      <c r="D274" s="197"/>
    </row>
    <row r="275" spans="2:4" x14ac:dyDescent="0.25">
      <c r="B275" s="95"/>
      <c r="C275" s="197"/>
      <c r="D275" s="197"/>
    </row>
    <row r="276" spans="2:4" x14ac:dyDescent="0.25">
      <c r="B276" s="95"/>
      <c r="C276" s="197"/>
      <c r="D276" s="197"/>
    </row>
    <row r="277" spans="2:4" x14ac:dyDescent="0.25">
      <c r="B277" s="95"/>
      <c r="C277" s="197"/>
      <c r="D277" s="197"/>
    </row>
    <row r="278" spans="2:4" x14ac:dyDescent="0.25">
      <c r="B278" s="95"/>
      <c r="C278" s="197"/>
      <c r="D278" s="197"/>
    </row>
    <row r="279" spans="2:4" x14ac:dyDescent="0.25">
      <c r="B279" s="95"/>
      <c r="C279" s="197"/>
      <c r="D279" s="197"/>
    </row>
    <row r="280" spans="2:4" x14ac:dyDescent="0.25">
      <c r="B280" s="95"/>
      <c r="C280" s="197"/>
      <c r="D280" s="197"/>
    </row>
    <row r="281" spans="2:4" x14ac:dyDescent="0.25">
      <c r="B281" s="95"/>
      <c r="C281" s="197"/>
      <c r="D281" s="197"/>
    </row>
    <row r="282" spans="2:4" x14ac:dyDescent="0.25">
      <c r="B282" s="95"/>
      <c r="C282" s="197"/>
      <c r="D282" s="197"/>
    </row>
    <row r="283" spans="2:4" x14ac:dyDescent="0.25">
      <c r="B283" s="95"/>
      <c r="C283" s="197"/>
      <c r="D283" s="197"/>
    </row>
    <row r="284" spans="2:4" x14ac:dyDescent="0.25">
      <c r="B284" s="95"/>
      <c r="C284" s="197"/>
      <c r="D284" s="197"/>
    </row>
    <row r="285" spans="2:4" x14ac:dyDescent="0.25">
      <c r="B285" s="95"/>
      <c r="C285" s="197"/>
      <c r="D285" s="197"/>
    </row>
    <row r="286" spans="2:4" x14ac:dyDescent="0.25">
      <c r="B286" s="95"/>
      <c r="C286" s="197"/>
      <c r="D286" s="197"/>
    </row>
    <row r="287" spans="2:4" x14ac:dyDescent="0.25">
      <c r="B287" s="95"/>
      <c r="C287" s="197"/>
      <c r="D287" s="197"/>
    </row>
    <row r="288" spans="2:4" x14ac:dyDescent="0.25">
      <c r="B288" s="95"/>
      <c r="C288" s="197"/>
      <c r="D288" s="197"/>
    </row>
    <row r="289" spans="2:4" x14ac:dyDescent="0.25">
      <c r="B289" s="95"/>
      <c r="C289" s="197"/>
      <c r="D289" s="197"/>
    </row>
    <row r="290" spans="2:4" x14ac:dyDescent="0.25">
      <c r="B290" s="95"/>
      <c r="C290" s="197"/>
      <c r="D290" s="197"/>
    </row>
    <row r="291" spans="2:4" x14ac:dyDescent="0.25">
      <c r="B291" s="95"/>
      <c r="C291" s="197"/>
      <c r="D291" s="197"/>
    </row>
    <row r="292" spans="2:4" x14ac:dyDescent="0.25">
      <c r="B292" s="95"/>
      <c r="C292" s="197"/>
      <c r="D292" s="197"/>
    </row>
    <row r="293" spans="2:4" x14ac:dyDescent="0.25">
      <c r="B293" s="95"/>
      <c r="C293" s="197"/>
      <c r="D293" s="197"/>
    </row>
    <row r="294" spans="2:4" x14ac:dyDescent="0.25">
      <c r="B294" s="95"/>
      <c r="C294" s="197"/>
      <c r="D294" s="197"/>
    </row>
    <row r="295" spans="2:4" x14ac:dyDescent="0.25">
      <c r="B295" s="95"/>
      <c r="C295" s="197"/>
      <c r="D295" s="197"/>
    </row>
    <row r="296" spans="2:4" x14ac:dyDescent="0.25">
      <c r="B296" s="95"/>
      <c r="C296" s="197"/>
      <c r="D296" s="197"/>
    </row>
    <row r="297" spans="2:4" x14ac:dyDescent="0.25">
      <c r="B297" s="95"/>
      <c r="C297" s="197"/>
      <c r="D297" s="197"/>
    </row>
    <row r="298" spans="2:4" x14ac:dyDescent="0.25">
      <c r="B298" s="95"/>
      <c r="C298" s="197"/>
      <c r="D298" s="197"/>
    </row>
    <row r="299" spans="2:4" x14ac:dyDescent="0.25">
      <c r="B299" s="95"/>
      <c r="C299" s="197"/>
      <c r="D299" s="197"/>
    </row>
    <row r="300" spans="2:4" x14ac:dyDescent="0.25">
      <c r="B300" s="95"/>
      <c r="C300" s="197"/>
      <c r="D300" s="197"/>
    </row>
    <row r="301" spans="2:4" x14ac:dyDescent="0.25">
      <c r="B301" s="95"/>
      <c r="C301" s="197"/>
      <c r="D301" s="197"/>
    </row>
    <row r="302" spans="2:4" x14ac:dyDescent="0.25">
      <c r="B302" s="95"/>
      <c r="C302" s="197"/>
      <c r="D302" s="197"/>
    </row>
    <row r="303" spans="2:4" x14ac:dyDescent="0.25">
      <c r="B303" s="95"/>
      <c r="C303" s="197"/>
      <c r="D303" s="197"/>
    </row>
    <row r="304" spans="2:4" x14ac:dyDescent="0.25">
      <c r="B304" s="95"/>
      <c r="C304" s="197"/>
      <c r="D304" s="197"/>
    </row>
    <row r="305" spans="2:4" x14ac:dyDescent="0.25">
      <c r="B305" s="95"/>
      <c r="C305" s="197"/>
      <c r="D305" s="197"/>
    </row>
    <row r="306" spans="2:4" x14ac:dyDescent="0.25">
      <c r="B306" s="95"/>
      <c r="C306" s="197"/>
      <c r="D306" s="197"/>
    </row>
    <row r="307" spans="2:4" x14ac:dyDescent="0.25">
      <c r="B307" s="95"/>
      <c r="C307" s="197"/>
      <c r="D307" s="197"/>
    </row>
    <row r="308" spans="2:4" x14ac:dyDescent="0.25">
      <c r="B308" s="95"/>
      <c r="C308" s="197"/>
      <c r="D308" s="197"/>
    </row>
    <row r="309" spans="2:4" x14ac:dyDescent="0.25">
      <c r="B309" s="95"/>
      <c r="C309" s="197"/>
      <c r="D309" s="197"/>
    </row>
    <row r="310" spans="2:4" x14ac:dyDescent="0.25">
      <c r="B310" s="95"/>
      <c r="C310" s="197"/>
      <c r="D310" s="197"/>
    </row>
    <row r="311" spans="2:4" x14ac:dyDescent="0.25">
      <c r="B311" s="95"/>
      <c r="C311" s="197"/>
      <c r="D311" s="197"/>
    </row>
    <row r="312" spans="2:4" x14ac:dyDescent="0.25">
      <c r="B312" s="95"/>
      <c r="C312" s="197"/>
      <c r="D312" s="197"/>
    </row>
    <row r="313" spans="2:4" x14ac:dyDescent="0.25">
      <c r="B313" s="95"/>
      <c r="C313" s="197"/>
      <c r="D313" s="197"/>
    </row>
    <row r="314" spans="2:4" x14ac:dyDescent="0.25">
      <c r="B314" s="95"/>
      <c r="C314" s="197"/>
      <c r="D314" s="197"/>
    </row>
    <row r="315" spans="2:4" x14ac:dyDescent="0.25">
      <c r="B315" s="95"/>
      <c r="C315" s="197"/>
      <c r="D315" s="197"/>
    </row>
    <row r="316" spans="2:4" x14ac:dyDescent="0.25">
      <c r="B316" s="95"/>
      <c r="C316" s="197"/>
      <c r="D316" s="197"/>
    </row>
    <row r="317" spans="2:4" x14ac:dyDescent="0.25">
      <c r="B317" s="95"/>
      <c r="C317" s="197"/>
      <c r="D317" s="197"/>
    </row>
    <row r="318" spans="2:4" x14ac:dyDescent="0.25">
      <c r="B318" s="95"/>
      <c r="C318" s="197"/>
      <c r="D318" s="197"/>
    </row>
    <row r="319" spans="2:4" x14ac:dyDescent="0.25">
      <c r="B319" s="95"/>
      <c r="C319" s="197"/>
      <c r="D319" s="197"/>
    </row>
    <row r="320" spans="2:4" x14ac:dyDescent="0.25">
      <c r="B320" s="95"/>
      <c r="C320" s="197"/>
      <c r="D320" s="197"/>
    </row>
    <row r="321" spans="2:4" x14ac:dyDescent="0.25">
      <c r="B321" s="95"/>
      <c r="C321" s="197"/>
      <c r="D321" s="197"/>
    </row>
    <row r="322" spans="2:4" x14ac:dyDescent="0.25">
      <c r="B322" s="95"/>
      <c r="C322" s="197"/>
      <c r="D322" s="197"/>
    </row>
    <row r="323" spans="2:4" x14ac:dyDescent="0.25">
      <c r="B323" s="95"/>
      <c r="C323" s="197"/>
      <c r="D323" s="197"/>
    </row>
    <row r="324" spans="2:4" x14ac:dyDescent="0.25">
      <c r="B324" s="95"/>
      <c r="C324" s="197"/>
      <c r="D324" s="197"/>
    </row>
    <row r="325" spans="2:4" x14ac:dyDescent="0.25">
      <c r="B325" s="95"/>
      <c r="C325" s="197"/>
      <c r="D325" s="197"/>
    </row>
    <row r="326" spans="2:4" x14ac:dyDescent="0.25">
      <c r="B326" s="95"/>
      <c r="C326" s="197"/>
      <c r="D326" s="197"/>
    </row>
    <row r="327" spans="2:4" x14ac:dyDescent="0.25">
      <c r="B327" s="95"/>
      <c r="C327" s="197"/>
      <c r="D327" s="197"/>
    </row>
    <row r="328" spans="2:4" x14ac:dyDescent="0.25">
      <c r="B328" s="95"/>
      <c r="C328" s="197"/>
      <c r="D328" s="197"/>
    </row>
    <row r="329" spans="2:4" x14ac:dyDescent="0.25">
      <c r="B329" s="95"/>
      <c r="C329" s="197"/>
      <c r="D329" s="197"/>
    </row>
    <row r="330" spans="2:4" x14ac:dyDescent="0.25">
      <c r="B330" s="95"/>
      <c r="C330" s="197"/>
      <c r="D330" s="197"/>
    </row>
    <row r="331" spans="2:4" x14ac:dyDescent="0.25">
      <c r="B331" s="95"/>
      <c r="C331" s="197"/>
      <c r="D331" s="197"/>
    </row>
    <row r="332" spans="2:4" x14ac:dyDescent="0.25">
      <c r="B332" s="95"/>
      <c r="C332" s="197"/>
      <c r="D332" s="197"/>
    </row>
    <row r="333" spans="2:4" x14ac:dyDescent="0.25">
      <c r="B333" s="95"/>
      <c r="C333" s="197"/>
      <c r="D333" s="197"/>
    </row>
    <row r="334" spans="2:4" x14ac:dyDescent="0.25">
      <c r="B334" s="95"/>
      <c r="C334" s="197"/>
      <c r="D334" s="197"/>
    </row>
    <row r="335" spans="2:4" x14ac:dyDescent="0.25">
      <c r="B335" s="95"/>
      <c r="C335" s="197"/>
      <c r="D335" s="197"/>
    </row>
    <row r="336" spans="2:4" x14ac:dyDescent="0.25">
      <c r="B336" s="95"/>
      <c r="C336" s="197"/>
      <c r="D336" s="197"/>
    </row>
    <row r="337" spans="2:4" x14ac:dyDescent="0.25">
      <c r="B337" s="95"/>
      <c r="C337" s="197"/>
      <c r="D337" s="197"/>
    </row>
    <row r="338" spans="2:4" x14ac:dyDescent="0.25">
      <c r="B338" s="95"/>
      <c r="C338" s="197"/>
      <c r="D338" s="197"/>
    </row>
    <row r="339" spans="2:4" x14ac:dyDescent="0.25">
      <c r="B339" s="95"/>
      <c r="C339" s="197"/>
      <c r="D339" s="197"/>
    </row>
    <row r="340" spans="2:4" x14ac:dyDescent="0.25">
      <c r="B340" s="95"/>
      <c r="C340" s="197"/>
      <c r="D340" s="197"/>
    </row>
    <row r="341" spans="2:4" x14ac:dyDescent="0.25">
      <c r="B341" s="95"/>
      <c r="C341" s="197"/>
      <c r="D341" s="197"/>
    </row>
    <row r="342" spans="2:4" x14ac:dyDescent="0.25">
      <c r="B342" s="95"/>
      <c r="C342" s="197"/>
      <c r="D342" s="197"/>
    </row>
    <row r="343" spans="2:4" x14ac:dyDescent="0.25">
      <c r="B343" s="95"/>
      <c r="C343" s="197"/>
      <c r="D343" s="197"/>
    </row>
    <row r="344" spans="2:4" x14ac:dyDescent="0.25">
      <c r="B344" s="95"/>
      <c r="C344" s="197"/>
      <c r="D344" s="197"/>
    </row>
    <row r="345" spans="2:4" x14ac:dyDescent="0.25">
      <c r="B345" s="95"/>
      <c r="C345" s="197"/>
      <c r="D345" s="197"/>
    </row>
    <row r="346" spans="2:4" x14ac:dyDescent="0.25">
      <c r="B346" s="95"/>
      <c r="C346" s="197"/>
      <c r="D346" s="197"/>
    </row>
    <row r="347" spans="2:4" x14ac:dyDescent="0.25">
      <c r="B347" s="95"/>
      <c r="C347" s="197"/>
      <c r="D347" s="197"/>
    </row>
    <row r="348" spans="2:4" x14ac:dyDescent="0.25">
      <c r="B348" s="95"/>
      <c r="C348" s="197"/>
      <c r="D348" s="197"/>
    </row>
    <row r="349" spans="2:4" x14ac:dyDescent="0.25">
      <c r="B349" s="95"/>
      <c r="C349" s="197"/>
      <c r="D349" s="197"/>
    </row>
    <row r="350" spans="2:4" x14ac:dyDescent="0.25">
      <c r="B350" s="95"/>
      <c r="C350" s="197"/>
      <c r="D350" s="197"/>
    </row>
    <row r="351" spans="2:4" x14ac:dyDescent="0.25">
      <c r="B351" s="95"/>
      <c r="C351" s="197"/>
      <c r="D351" s="197"/>
    </row>
    <row r="352" spans="2:4" x14ac:dyDescent="0.25">
      <c r="B352" s="95"/>
      <c r="C352" s="197"/>
      <c r="D352" s="197"/>
    </row>
    <row r="353" spans="2:4" x14ac:dyDescent="0.25">
      <c r="B353" s="95"/>
      <c r="C353" s="197"/>
      <c r="D353" s="197"/>
    </row>
    <row r="354" spans="2:4" x14ac:dyDescent="0.25">
      <c r="B354" s="95"/>
      <c r="C354" s="197"/>
      <c r="D354" s="197"/>
    </row>
    <row r="355" spans="2:4" x14ac:dyDescent="0.25">
      <c r="B355" s="95"/>
      <c r="C355" s="197"/>
      <c r="D355" s="197"/>
    </row>
    <row r="356" spans="2:4" x14ac:dyDescent="0.25">
      <c r="B356" s="95"/>
      <c r="C356" s="197"/>
      <c r="D356" s="197"/>
    </row>
    <row r="357" spans="2:4" x14ac:dyDescent="0.25">
      <c r="B357" s="95"/>
      <c r="C357" s="197"/>
      <c r="D357" s="197"/>
    </row>
    <row r="358" spans="2:4" x14ac:dyDescent="0.25">
      <c r="B358" s="95"/>
      <c r="C358" s="197"/>
      <c r="D358" s="197"/>
    </row>
    <row r="359" spans="2:4" x14ac:dyDescent="0.25">
      <c r="B359" s="95"/>
      <c r="C359" s="197"/>
      <c r="D359" s="197"/>
    </row>
    <row r="360" spans="2:4" x14ac:dyDescent="0.25">
      <c r="B360" s="95"/>
      <c r="C360" s="197"/>
      <c r="D360" s="197"/>
    </row>
    <row r="361" spans="2:4" x14ac:dyDescent="0.25">
      <c r="B361" s="95"/>
      <c r="C361" s="197"/>
      <c r="D361" s="197"/>
    </row>
    <row r="362" spans="2:4" x14ac:dyDescent="0.25">
      <c r="B362" s="95"/>
      <c r="C362" s="197"/>
      <c r="D362" s="197"/>
    </row>
    <row r="363" spans="2:4" x14ac:dyDescent="0.25">
      <c r="B363" s="95"/>
      <c r="C363" s="197"/>
      <c r="D363" s="197"/>
    </row>
    <row r="364" spans="2:4" x14ac:dyDescent="0.25">
      <c r="B364" s="95"/>
      <c r="C364" s="197"/>
      <c r="D364" s="197"/>
    </row>
    <row r="365" spans="2:4" x14ac:dyDescent="0.25">
      <c r="B365" s="95"/>
      <c r="C365" s="197"/>
      <c r="D365" s="197"/>
    </row>
    <row r="366" spans="2:4" x14ac:dyDescent="0.25">
      <c r="B366" s="95"/>
      <c r="C366" s="197"/>
      <c r="D366" s="197"/>
    </row>
    <row r="367" spans="2:4" x14ac:dyDescent="0.25">
      <c r="B367" s="95"/>
      <c r="C367" s="197"/>
      <c r="D367" s="197"/>
    </row>
    <row r="368" spans="2:4" x14ac:dyDescent="0.25">
      <c r="B368" s="95"/>
      <c r="C368" s="197"/>
      <c r="D368" s="197"/>
    </row>
    <row r="369" spans="2:4" x14ac:dyDescent="0.25">
      <c r="B369" s="95"/>
      <c r="C369" s="197"/>
      <c r="D369" s="197"/>
    </row>
    <row r="370" spans="2:4" x14ac:dyDescent="0.25">
      <c r="B370" s="95"/>
      <c r="C370" s="197"/>
      <c r="D370" s="197"/>
    </row>
    <row r="371" spans="2:4" x14ac:dyDescent="0.25">
      <c r="B371" s="95"/>
      <c r="C371" s="197"/>
      <c r="D371" s="197"/>
    </row>
    <row r="372" spans="2:4" x14ac:dyDescent="0.25">
      <c r="B372" s="95"/>
      <c r="C372" s="197"/>
      <c r="D372" s="197"/>
    </row>
    <row r="373" spans="2:4" x14ac:dyDescent="0.25">
      <c r="B373" s="95"/>
      <c r="C373" s="197"/>
      <c r="D373" s="197"/>
    </row>
    <row r="374" spans="2:4" x14ac:dyDescent="0.25">
      <c r="B374" s="95"/>
      <c r="C374" s="197"/>
      <c r="D374" s="197"/>
    </row>
    <row r="375" spans="2:4" x14ac:dyDescent="0.25">
      <c r="B375" s="95"/>
      <c r="C375" s="197"/>
      <c r="D375" s="197"/>
    </row>
    <row r="376" spans="2:4" x14ac:dyDescent="0.25">
      <c r="B376" s="95"/>
      <c r="C376" s="197"/>
      <c r="D376" s="197"/>
    </row>
    <row r="377" spans="2:4" x14ac:dyDescent="0.25">
      <c r="B377" s="95"/>
      <c r="C377" s="197"/>
      <c r="D377" s="197"/>
    </row>
    <row r="378" spans="2:4" x14ac:dyDescent="0.25">
      <c r="B378" s="95"/>
      <c r="C378" s="197"/>
      <c r="D378" s="197"/>
    </row>
    <row r="379" spans="2:4" x14ac:dyDescent="0.25">
      <c r="B379" s="95"/>
      <c r="C379" s="197"/>
      <c r="D379" s="197"/>
    </row>
    <row r="380" spans="2:4" x14ac:dyDescent="0.25">
      <c r="B380" s="95"/>
      <c r="C380" s="197"/>
      <c r="D380" s="197"/>
    </row>
    <row r="381" spans="2:4" x14ac:dyDescent="0.25">
      <c r="B381" s="95"/>
      <c r="C381" s="197"/>
      <c r="D381" s="197"/>
    </row>
    <row r="382" spans="2:4" x14ac:dyDescent="0.25">
      <c r="B382" s="95"/>
      <c r="C382" s="197"/>
      <c r="D382" s="197"/>
    </row>
    <row r="383" spans="2:4" x14ac:dyDescent="0.25">
      <c r="B383" s="95"/>
      <c r="C383" s="197"/>
      <c r="D383" s="197"/>
    </row>
    <row r="384" spans="2:4" x14ac:dyDescent="0.25">
      <c r="B384" s="95"/>
      <c r="C384" s="197"/>
      <c r="D384" s="197"/>
    </row>
    <row r="385" spans="2:4" x14ac:dyDescent="0.25">
      <c r="B385" s="95"/>
      <c r="C385" s="197"/>
      <c r="D385" s="197"/>
    </row>
    <row r="386" spans="2:4" x14ac:dyDescent="0.25">
      <c r="B386" s="95"/>
      <c r="C386" s="197"/>
      <c r="D386" s="197"/>
    </row>
    <row r="387" spans="2:4" x14ac:dyDescent="0.25">
      <c r="B387" s="95"/>
      <c r="C387" s="197"/>
      <c r="D387" s="197"/>
    </row>
    <row r="388" spans="2:4" x14ac:dyDescent="0.25">
      <c r="B388" s="95"/>
      <c r="C388" s="197"/>
      <c r="D388" s="197"/>
    </row>
    <row r="389" spans="2:4" x14ac:dyDescent="0.25">
      <c r="B389" s="95"/>
      <c r="C389" s="197"/>
      <c r="D389" s="197"/>
    </row>
    <row r="390" spans="2:4" x14ac:dyDescent="0.25">
      <c r="B390" s="95"/>
      <c r="C390" s="197"/>
      <c r="D390" s="197"/>
    </row>
    <row r="391" spans="2:4" x14ac:dyDescent="0.25">
      <c r="B391" s="95"/>
      <c r="C391" s="197"/>
      <c r="D391" s="197"/>
    </row>
    <row r="392" spans="2:4" x14ac:dyDescent="0.25">
      <c r="B392" s="95"/>
      <c r="C392" s="197"/>
      <c r="D392" s="197"/>
    </row>
    <row r="393" spans="2:4" x14ac:dyDescent="0.25">
      <c r="B393" s="95"/>
      <c r="C393" s="197"/>
      <c r="D393" s="197"/>
    </row>
    <row r="394" spans="2:4" x14ac:dyDescent="0.25">
      <c r="B394" s="95"/>
      <c r="C394" s="197"/>
      <c r="D394" s="197"/>
    </row>
    <row r="395" spans="2:4" x14ac:dyDescent="0.25">
      <c r="B395" s="95"/>
      <c r="C395" s="197"/>
      <c r="D395" s="197"/>
    </row>
    <row r="396" spans="2:4" x14ac:dyDescent="0.25">
      <c r="B396" s="95"/>
      <c r="C396" s="197"/>
      <c r="D396" s="197"/>
    </row>
    <row r="397" spans="2:4" x14ac:dyDescent="0.25">
      <c r="B397" s="95"/>
      <c r="C397" s="197"/>
      <c r="D397" s="197"/>
    </row>
    <row r="398" spans="2:4" x14ac:dyDescent="0.25">
      <c r="B398" s="95"/>
      <c r="C398" s="197"/>
      <c r="D398" s="197"/>
    </row>
    <row r="399" spans="2:4" x14ac:dyDescent="0.25">
      <c r="B399" s="95"/>
      <c r="C399" s="197"/>
      <c r="D399" s="197"/>
    </row>
    <row r="400" spans="2:4" x14ac:dyDescent="0.25">
      <c r="B400" s="95"/>
      <c r="C400" s="197"/>
      <c r="D400" s="197"/>
    </row>
    <row r="401" spans="2:4" x14ac:dyDescent="0.25">
      <c r="B401" s="95"/>
      <c r="C401" s="197"/>
      <c r="D401" s="197"/>
    </row>
    <row r="402" spans="2:4" x14ac:dyDescent="0.25">
      <c r="B402" s="95"/>
      <c r="C402" s="197"/>
      <c r="D402" s="197"/>
    </row>
    <row r="403" spans="2:4" x14ac:dyDescent="0.25">
      <c r="B403" s="95"/>
      <c r="C403" s="197"/>
      <c r="D403" s="197"/>
    </row>
    <row r="404" spans="2:4" x14ac:dyDescent="0.25">
      <c r="B404" s="95"/>
      <c r="C404" s="197"/>
      <c r="D404" s="197"/>
    </row>
    <row r="405" spans="2:4" x14ac:dyDescent="0.25">
      <c r="B405" s="95"/>
      <c r="C405" s="197"/>
      <c r="D405" s="197"/>
    </row>
    <row r="406" spans="2:4" x14ac:dyDescent="0.25">
      <c r="B406" s="95"/>
      <c r="C406" s="197"/>
      <c r="D406" s="197"/>
    </row>
    <row r="407" spans="2:4" x14ac:dyDescent="0.25">
      <c r="B407" s="95"/>
      <c r="C407" s="197"/>
      <c r="D407" s="197"/>
    </row>
    <row r="408" spans="2:4" x14ac:dyDescent="0.25">
      <c r="B408" s="95"/>
      <c r="C408" s="197"/>
      <c r="D408" s="197"/>
    </row>
    <row r="409" spans="2:4" x14ac:dyDescent="0.25">
      <c r="B409" s="95"/>
      <c r="C409" s="197"/>
      <c r="D409" s="197"/>
    </row>
    <row r="410" spans="2:4" x14ac:dyDescent="0.25">
      <c r="B410" s="95"/>
      <c r="C410" s="197"/>
      <c r="D410" s="197"/>
    </row>
    <row r="411" spans="2:4" x14ac:dyDescent="0.25">
      <c r="B411" s="95"/>
      <c r="C411" s="197"/>
      <c r="D411" s="197"/>
    </row>
    <row r="412" spans="2:4" x14ac:dyDescent="0.25">
      <c r="B412" s="95"/>
      <c r="C412" s="197"/>
      <c r="D412" s="197"/>
    </row>
    <row r="413" spans="2:4" x14ac:dyDescent="0.25">
      <c r="B413" s="95"/>
      <c r="C413" s="197"/>
      <c r="D413" s="197"/>
    </row>
    <row r="414" spans="2:4" x14ac:dyDescent="0.25">
      <c r="B414" s="95"/>
      <c r="C414" s="197"/>
      <c r="D414" s="197"/>
    </row>
    <row r="415" spans="2:4" x14ac:dyDescent="0.25">
      <c r="B415" s="95"/>
      <c r="C415" s="197"/>
      <c r="D415" s="197"/>
    </row>
    <row r="416" spans="2:4" x14ac:dyDescent="0.25">
      <c r="B416" s="95"/>
      <c r="C416" s="197"/>
      <c r="D416" s="197"/>
    </row>
    <row r="417" spans="2:4" x14ac:dyDescent="0.25">
      <c r="B417" s="95"/>
      <c r="C417" s="197"/>
      <c r="D417" s="197"/>
    </row>
    <row r="418" spans="2:4" x14ac:dyDescent="0.25">
      <c r="B418" s="95"/>
      <c r="C418" s="197"/>
      <c r="D418" s="197"/>
    </row>
    <row r="419" spans="2:4" x14ac:dyDescent="0.25">
      <c r="B419" s="95"/>
      <c r="C419" s="197"/>
      <c r="D419" s="197"/>
    </row>
    <row r="420" spans="2:4" x14ac:dyDescent="0.25">
      <c r="B420" s="95"/>
      <c r="C420" s="197"/>
      <c r="D420" s="197"/>
    </row>
    <row r="421" spans="2:4" x14ac:dyDescent="0.25">
      <c r="B421" s="95"/>
      <c r="C421" s="197"/>
      <c r="D421" s="197"/>
    </row>
    <row r="422" spans="2:4" x14ac:dyDescent="0.25">
      <c r="B422" s="95"/>
      <c r="C422" s="197"/>
      <c r="D422" s="197"/>
    </row>
    <row r="423" spans="2:4" x14ac:dyDescent="0.25">
      <c r="B423" s="95"/>
      <c r="C423" s="197"/>
      <c r="D423" s="197"/>
    </row>
    <row r="424" spans="2:4" x14ac:dyDescent="0.25">
      <c r="B424" s="95"/>
      <c r="C424" s="197"/>
      <c r="D424" s="197"/>
    </row>
    <row r="425" spans="2:4" x14ac:dyDescent="0.25">
      <c r="B425" s="95"/>
      <c r="C425" s="197"/>
      <c r="D425" s="197"/>
    </row>
    <row r="426" spans="2:4" x14ac:dyDescent="0.25">
      <c r="B426" s="95"/>
      <c r="C426" s="197"/>
      <c r="D426" s="197"/>
    </row>
    <row r="427" spans="2:4" x14ac:dyDescent="0.25">
      <c r="B427" s="95"/>
      <c r="C427" s="197"/>
      <c r="D427" s="197"/>
    </row>
    <row r="428" spans="2:4" x14ac:dyDescent="0.25">
      <c r="B428" s="95"/>
      <c r="C428" s="197"/>
      <c r="D428" s="197"/>
    </row>
    <row r="429" spans="2:4" x14ac:dyDescent="0.25">
      <c r="B429" s="95"/>
      <c r="C429" s="197"/>
      <c r="D429" s="197"/>
    </row>
    <row r="430" spans="2:4" x14ac:dyDescent="0.25">
      <c r="B430" s="95"/>
      <c r="C430" s="197"/>
      <c r="D430" s="197"/>
    </row>
    <row r="431" spans="2:4" x14ac:dyDescent="0.25">
      <c r="B431" s="95"/>
      <c r="C431" s="197"/>
      <c r="D431" s="197"/>
    </row>
    <row r="432" spans="2:4" x14ac:dyDescent="0.25">
      <c r="B432" s="95"/>
      <c r="C432" s="197"/>
      <c r="D432" s="197"/>
    </row>
    <row r="433" spans="2:4" x14ac:dyDescent="0.25">
      <c r="B433" s="95"/>
      <c r="C433" s="197"/>
      <c r="D433" s="197"/>
    </row>
    <row r="434" spans="2:4" x14ac:dyDescent="0.25">
      <c r="B434" s="95"/>
      <c r="C434" s="197"/>
      <c r="D434" s="197"/>
    </row>
    <row r="435" spans="2:4" x14ac:dyDescent="0.25">
      <c r="B435" s="95"/>
      <c r="C435" s="197"/>
      <c r="D435" s="197"/>
    </row>
    <row r="436" spans="2:4" x14ac:dyDescent="0.25">
      <c r="B436" s="95"/>
      <c r="C436" s="197"/>
      <c r="D436" s="197"/>
    </row>
    <row r="437" spans="2:4" x14ac:dyDescent="0.25">
      <c r="B437" s="95"/>
      <c r="C437" s="197"/>
      <c r="D437" s="197"/>
    </row>
    <row r="438" spans="2:4" x14ac:dyDescent="0.25">
      <c r="B438" s="95"/>
      <c r="C438" s="197"/>
      <c r="D438" s="197"/>
    </row>
    <row r="439" spans="2:4" x14ac:dyDescent="0.25">
      <c r="B439" s="95"/>
      <c r="C439" s="197"/>
      <c r="D439" s="197"/>
    </row>
    <row r="440" spans="2:4" x14ac:dyDescent="0.25">
      <c r="B440" s="95"/>
      <c r="C440" s="197"/>
      <c r="D440" s="197"/>
    </row>
    <row r="441" spans="2:4" x14ac:dyDescent="0.25">
      <c r="B441" s="95"/>
      <c r="C441" s="197"/>
      <c r="D441" s="197"/>
    </row>
    <row r="442" spans="2:4" x14ac:dyDescent="0.25">
      <c r="B442" s="95"/>
      <c r="C442" s="197"/>
      <c r="D442" s="197"/>
    </row>
    <row r="443" spans="2:4" x14ac:dyDescent="0.25">
      <c r="B443" s="95"/>
      <c r="C443" s="197"/>
      <c r="D443" s="197"/>
    </row>
    <row r="444" spans="2:4" x14ac:dyDescent="0.25">
      <c r="B444" s="95"/>
      <c r="C444" s="197"/>
      <c r="D444" s="197"/>
    </row>
    <row r="445" spans="2:4" x14ac:dyDescent="0.25">
      <c r="B445" s="95"/>
      <c r="C445" s="197"/>
      <c r="D445" s="197"/>
    </row>
    <row r="446" spans="2:4" x14ac:dyDescent="0.25">
      <c r="B446" s="95"/>
      <c r="C446" s="197"/>
      <c r="D446" s="197"/>
    </row>
    <row r="447" spans="2:4" x14ac:dyDescent="0.25">
      <c r="B447" s="95"/>
      <c r="C447" s="197"/>
      <c r="D447" s="197"/>
    </row>
    <row r="448" spans="2:4" x14ac:dyDescent="0.25">
      <c r="B448" s="95"/>
      <c r="C448" s="197"/>
      <c r="D448" s="197"/>
    </row>
    <row r="449" spans="2:4" x14ac:dyDescent="0.25">
      <c r="B449" s="95"/>
      <c r="C449" s="197"/>
      <c r="D449" s="197"/>
    </row>
    <row r="450" spans="2:4" x14ac:dyDescent="0.25">
      <c r="B450" s="95"/>
      <c r="C450" s="197"/>
      <c r="D450" s="197"/>
    </row>
    <row r="451" spans="2:4" x14ac:dyDescent="0.25">
      <c r="B451" s="95"/>
      <c r="C451" s="197"/>
      <c r="D451" s="197"/>
    </row>
    <row r="452" spans="2:4" x14ac:dyDescent="0.25">
      <c r="B452" s="95"/>
      <c r="C452" s="197"/>
      <c r="D452" s="197"/>
    </row>
    <row r="453" spans="2:4" x14ac:dyDescent="0.25">
      <c r="B453" s="95"/>
      <c r="C453" s="197"/>
      <c r="D453" s="197"/>
    </row>
    <row r="454" spans="2:4" x14ac:dyDescent="0.25">
      <c r="B454" s="95"/>
      <c r="C454" s="197"/>
      <c r="D454" s="197"/>
    </row>
    <row r="455" spans="2:4" x14ac:dyDescent="0.25">
      <c r="B455" s="95"/>
      <c r="C455" s="197"/>
      <c r="D455" s="197"/>
    </row>
    <row r="456" spans="2:4" x14ac:dyDescent="0.25">
      <c r="B456" s="95"/>
      <c r="C456" s="197"/>
      <c r="D456" s="197"/>
    </row>
    <row r="457" spans="2:4" x14ac:dyDescent="0.25">
      <c r="B457" s="95"/>
      <c r="C457" s="197"/>
      <c r="D457" s="197"/>
    </row>
    <row r="458" spans="2:4" x14ac:dyDescent="0.25">
      <c r="B458" s="95"/>
      <c r="C458" s="197"/>
      <c r="D458" s="197"/>
    </row>
    <row r="459" spans="2:4" x14ac:dyDescent="0.25">
      <c r="B459" s="95"/>
      <c r="C459" s="197"/>
      <c r="D459" s="197"/>
    </row>
    <row r="460" spans="2:4" x14ac:dyDescent="0.25">
      <c r="B460" s="95"/>
      <c r="C460" s="197"/>
      <c r="D460" s="197"/>
    </row>
    <row r="461" spans="2:4" x14ac:dyDescent="0.25">
      <c r="B461" s="95"/>
      <c r="C461" s="197"/>
      <c r="D461" s="197"/>
    </row>
    <row r="462" spans="2:4" x14ac:dyDescent="0.25">
      <c r="B462" s="95"/>
      <c r="C462" s="197"/>
      <c r="D462" s="197"/>
    </row>
    <row r="463" spans="2:4" x14ac:dyDescent="0.25">
      <c r="B463" s="95"/>
      <c r="C463" s="197"/>
      <c r="D463" s="197"/>
    </row>
    <row r="464" spans="2:4" x14ac:dyDescent="0.25">
      <c r="B464" s="95"/>
      <c r="C464" s="197"/>
      <c r="D464" s="197"/>
    </row>
    <row r="465" spans="2:4" x14ac:dyDescent="0.25">
      <c r="B465" s="95"/>
      <c r="C465" s="197"/>
      <c r="D465" s="197"/>
    </row>
    <row r="466" spans="2:4" x14ac:dyDescent="0.25">
      <c r="B466" s="95"/>
      <c r="C466" s="197"/>
      <c r="D466" s="197"/>
    </row>
    <row r="467" spans="2:4" x14ac:dyDescent="0.25">
      <c r="B467" s="95"/>
      <c r="C467" s="197"/>
      <c r="D467" s="197"/>
    </row>
    <row r="468" spans="2:4" x14ac:dyDescent="0.25">
      <c r="B468" s="95"/>
      <c r="C468" s="197"/>
      <c r="D468" s="197"/>
    </row>
    <row r="469" spans="2:4" x14ac:dyDescent="0.25">
      <c r="B469" s="95"/>
      <c r="C469" s="197"/>
      <c r="D469" s="197"/>
    </row>
    <row r="470" spans="2:4" x14ac:dyDescent="0.25">
      <c r="B470" s="95"/>
      <c r="C470" s="197"/>
      <c r="D470" s="197"/>
    </row>
    <row r="471" spans="2:4" x14ac:dyDescent="0.25">
      <c r="B471" s="95"/>
      <c r="C471" s="197"/>
      <c r="D471" s="197"/>
    </row>
    <row r="472" spans="2:4" x14ac:dyDescent="0.25">
      <c r="B472" s="95"/>
      <c r="C472" s="197"/>
      <c r="D472" s="197"/>
    </row>
    <row r="473" spans="2:4" x14ac:dyDescent="0.25">
      <c r="B473" s="95"/>
      <c r="C473" s="197"/>
      <c r="D473" s="197"/>
    </row>
    <row r="474" spans="2:4" x14ac:dyDescent="0.25">
      <c r="B474" s="95"/>
      <c r="C474" s="197"/>
      <c r="D474" s="197"/>
    </row>
    <row r="475" spans="2:4" x14ac:dyDescent="0.25">
      <c r="B475" s="95"/>
      <c r="C475" s="197"/>
      <c r="D475" s="197"/>
    </row>
    <row r="476" spans="2:4" x14ac:dyDescent="0.25">
      <c r="B476" s="95"/>
      <c r="C476" s="197"/>
      <c r="D476" s="197"/>
    </row>
    <row r="477" spans="2:4" x14ac:dyDescent="0.25">
      <c r="B477" s="95"/>
      <c r="C477" s="197"/>
      <c r="D477" s="197"/>
    </row>
    <row r="478" spans="2:4" x14ac:dyDescent="0.25">
      <c r="B478" s="95"/>
      <c r="C478" s="197"/>
      <c r="D478" s="197"/>
    </row>
    <row r="479" spans="2:4" x14ac:dyDescent="0.25">
      <c r="B479" s="95"/>
      <c r="C479" s="197"/>
      <c r="D479" s="197"/>
    </row>
    <row r="480" spans="2:4" x14ac:dyDescent="0.25">
      <c r="B480" s="95"/>
      <c r="C480" s="197"/>
      <c r="D480" s="197"/>
    </row>
  </sheetData>
  <mergeCells count="748">
    <mergeCell ref="AH1:AL1"/>
    <mergeCell ref="AH2:AL2"/>
    <mergeCell ref="AH3:AL3"/>
    <mergeCell ref="AH4:AL4"/>
    <mergeCell ref="T7:T8"/>
    <mergeCell ref="U7:U8"/>
    <mergeCell ref="V7:V8"/>
    <mergeCell ref="T10:T11"/>
    <mergeCell ref="U10:U11"/>
    <mergeCell ref="V10:V11"/>
    <mergeCell ref="R10:R11"/>
    <mergeCell ref="S10:S11"/>
    <mergeCell ref="AF10:AF11"/>
    <mergeCell ref="AA75:AA78"/>
    <mergeCell ref="AB75:AB78"/>
    <mergeCell ref="AC75:AC78"/>
    <mergeCell ref="AJ75:AJ76"/>
    <mergeCell ref="AD77:AE77"/>
    <mergeCell ref="AD78:AE78"/>
    <mergeCell ref="AD75:AE76"/>
    <mergeCell ref="AF75:AF76"/>
    <mergeCell ref="AG75:AG76"/>
    <mergeCell ref="AH75:AH76"/>
    <mergeCell ref="AI75:AI76"/>
    <mergeCell ref="E75:E78"/>
    <mergeCell ref="G75:G78"/>
    <mergeCell ref="I75:I78"/>
    <mergeCell ref="J75:J78"/>
    <mergeCell ref="K75:K78"/>
    <mergeCell ref="L75:L78"/>
    <mergeCell ref="M75:M78"/>
    <mergeCell ref="AJ100:AJ101"/>
    <mergeCell ref="AJ49:AJ50"/>
    <mergeCell ref="AB100:AB104"/>
    <mergeCell ref="AC100:AC104"/>
    <mergeCell ref="AD100:AE100"/>
    <mergeCell ref="AD101:AE101"/>
    <mergeCell ref="AD102:AE102"/>
    <mergeCell ref="AD103:AE103"/>
    <mergeCell ref="AI65:AI66"/>
    <mergeCell ref="AJ65:AJ66"/>
    <mergeCell ref="N100:N104"/>
    <mergeCell ref="O100:O104"/>
    <mergeCell ref="W100:W104"/>
    <mergeCell ref="X100:X104"/>
    <mergeCell ref="Y100:Y104"/>
    <mergeCell ref="Z100:Z104"/>
    <mergeCell ref="AA100:AA104"/>
    <mergeCell ref="AD104:AE104"/>
    <mergeCell ref="AF65:AF66"/>
    <mergeCell ref="AG65:AG66"/>
    <mergeCell ref="AH65:AH66"/>
    <mergeCell ref="AD65:AE66"/>
    <mergeCell ref="AC65:AC68"/>
    <mergeCell ref="AC41:AC44"/>
    <mergeCell ref="AC45:AC48"/>
    <mergeCell ref="AC52:AC56"/>
    <mergeCell ref="AC57:AC60"/>
    <mergeCell ref="AC61:AC64"/>
    <mergeCell ref="AD48:AE48"/>
    <mergeCell ref="AD46:AE46"/>
    <mergeCell ref="AD47:AE47"/>
    <mergeCell ref="AD56:AE56"/>
    <mergeCell ref="AD84:AE84"/>
    <mergeCell ref="AD85:AE85"/>
    <mergeCell ref="AD86:AE86"/>
    <mergeCell ref="P49:P50"/>
    <mergeCell ref="Q49:Q50"/>
    <mergeCell ref="R49:R50"/>
    <mergeCell ref="S49:S50"/>
    <mergeCell ref="Y45:Y48"/>
    <mergeCell ref="AB30:AB32"/>
    <mergeCell ref="AC30:AC32"/>
    <mergeCell ref="AD30:AE30"/>
    <mergeCell ref="AD31:AE31"/>
    <mergeCell ref="AD32:AE32"/>
    <mergeCell ref="AA30:AA32"/>
    <mergeCell ref="N75:N78"/>
    <mergeCell ref="O75:O78"/>
    <mergeCell ref="W75:W78"/>
    <mergeCell ref="X75:X78"/>
    <mergeCell ref="Y75:Y78"/>
    <mergeCell ref="Z75:Z78"/>
    <mergeCell ref="J30:J32"/>
    <mergeCell ref="K30:K32"/>
    <mergeCell ref="L30:L32"/>
    <mergeCell ref="M30:M32"/>
    <mergeCell ref="M49:M51"/>
    <mergeCell ref="P52:P53"/>
    <mergeCell ref="J57:J60"/>
    <mergeCell ref="K33:K36"/>
    <mergeCell ref="O61:O64"/>
    <mergeCell ref="W41:W44"/>
    <mergeCell ref="W45:W48"/>
    <mergeCell ref="X33:X36"/>
    <mergeCell ref="W52:W56"/>
    <mergeCell ref="O45:O48"/>
    <mergeCell ref="X37:X40"/>
    <mergeCell ref="X41:X44"/>
    <mergeCell ref="X45:X48"/>
    <mergeCell ref="F31:F32"/>
    <mergeCell ref="A100:A104"/>
    <mergeCell ref="B100:B104"/>
    <mergeCell ref="E100:E104"/>
    <mergeCell ref="G100:G104"/>
    <mergeCell ref="I100:I104"/>
    <mergeCell ref="J100:J104"/>
    <mergeCell ref="K100:K104"/>
    <mergeCell ref="L100:L104"/>
    <mergeCell ref="L49:L51"/>
    <mergeCell ref="F50:F51"/>
    <mergeCell ref="B52:B56"/>
    <mergeCell ref="E61:E64"/>
    <mergeCell ref="E65:E68"/>
    <mergeCell ref="E52:E56"/>
    <mergeCell ref="E57:E60"/>
    <mergeCell ref="E30:E32"/>
    <mergeCell ref="L61:L64"/>
    <mergeCell ref="K37:K40"/>
    <mergeCell ref="K41:K44"/>
    <mergeCell ref="K45:K48"/>
    <mergeCell ref="K52:K56"/>
    <mergeCell ref="L52:L56"/>
    <mergeCell ref="L57:L60"/>
    <mergeCell ref="M100:M104"/>
    <mergeCell ref="A75:A78"/>
    <mergeCell ref="B75:B78"/>
    <mergeCell ref="AD51:AE51"/>
    <mergeCell ref="N49:N51"/>
    <mergeCell ref="O49:O51"/>
    <mergeCell ref="W49:W51"/>
    <mergeCell ref="X49:X51"/>
    <mergeCell ref="Y49:Y51"/>
    <mergeCell ref="Z49:Z51"/>
    <mergeCell ref="AA49:AA51"/>
    <mergeCell ref="AB49:AB51"/>
    <mergeCell ref="AC49:AC51"/>
    <mergeCell ref="T49:T50"/>
    <mergeCell ref="U49:U50"/>
    <mergeCell ref="V49:V50"/>
    <mergeCell ref="AD49:AE49"/>
    <mergeCell ref="A49:A51"/>
    <mergeCell ref="B49:B51"/>
    <mergeCell ref="E49:E51"/>
    <mergeCell ref="G49:G51"/>
    <mergeCell ref="I49:I51"/>
    <mergeCell ref="J49:J51"/>
    <mergeCell ref="K49:K51"/>
    <mergeCell ref="P7:P8"/>
    <mergeCell ref="Q7:Q8"/>
    <mergeCell ref="R7:R8"/>
    <mergeCell ref="S7:S8"/>
    <mergeCell ref="AD7:AE9"/>
    <mergeCell ref="AF7:AF9"/>
    <mergeCell ref="AC28:AC29"/>
    <mergeCell ref="AC33:AC36"/>
    <mergeCell ref="AC37:AC40"/>
    <mergeCell ref="AB28:AB29"/>
    <mergeCell ref="AB33:AB36"/>
    <mergeCell ref="AB37:AB40"/>
    <mergeCell ref="P28:P29"/>
    <mergeCell ref="Q28:Q29"/>
    <mergeCell ref="W26:W27"/>
    <mergeCell ref="P33:P34"/>
    <mergeCell ref="Q33:Q34"/>
    <mergeCell ref="X13:X15"/>
    <mergeCell ref="X16:X18"/>
    <mergeCell ref="X19:X20"/>
    <mergeCell ref="X21:X22"/>
    <mergeCell ref="X26:X27"/>
    <mergeCell ref="W37:W40"/>
    <mergeCell ref="X28:X29"/>
    <mergeCell ref="P5:S5"/>
    <mergeCell ref="T5:V5"/>
    <mergeCell ref="L19:L20"/>
    <mergeCell ref="L21:L22"/>
    <mergeCell ref="N13:N15"/>
    <mergeCell ref="AG7:AG9"/>
    <mergeCell ref="AH7:AH9"/>
    <mergeCell ref="N16:N18"/>
    <mergeCell ref="N19:N20"/>
    <mergeCell ref="N21:N22"/>
    <mergeCell ref="P13:P14"/>
    <mergeCell ref="W21:W22"/>
    <mergeCell ref="Z13:Z15"/>
    <mergeCell ref="Z16:Z18"/>
    <mergeCell ref="Z19:Z20"/>
    <mergeCell ref="Z21:Z22"/>
    <mergeCell ref="Y13:Y15"/>
    <mergeCell ref="Y16:Y18"/>
    <mergeCell ref="Y19:Y20"/>
    <mergeCell ref="Y21:Y22"/>
    <mergeCell ref="W5:AB5"/>
    <mergeCell ref="AC5:AC6"/>
    <mergeCell ref="L13:L15"/>
    <mergeCell ref="O13:O15"/>
    <mergeCell ref="E13:E15"/>
    <mergeCell ref="E16:E18"/>
    <mergeCell ref="E19:E20"/>
    <mergeCell ref="E21:E22"/>
    <mergeCell ref="E26:E27"/>
    <mergeCell ref="J19:J20"/>
    <mergeCell ref="J21:J22"/>
    <mergeCell ref="J26:J27"/>
    <mergeCell ref="I26:I27"/>
    <mergeCell ref="J23:J25"/>
    <mergeCell ref="A5:A6"/>
    <mergeCell ref="F5:I5"/>
    <mergeCell ref="J5:O5"/>
    <mergeCell ref="B5:B6"/>
    <mergeCell ref="G7:G9"/>
    <mergeCell ref="E7:E9"/>
    <mergeCell ref="B7:B9"/>
    <mergeCell ref="A7:A9"/>
    <mergeCell ref="C5:E5"/>
    <mergeCell ref="B10:B12"/>
    <mergeCell ref="A10:A12"/>
    <mergeCell ref="O7:O9"/>
    <mergeCell ref="O10:O12"/>
    <mergeCell ref="W7:W9"/>
    <mergeCell ref="X7:X9"/>
    <mergeCell ref="Y7:Y9"/>
    <mergeCell ref="Z7:Z9"/>
    <mergeCell ref="Y10:Y12"/>
    <mergeCell ref="I7:I9"/>
    <mergeCell ref="J7:J9"/>
    <mergeCell ref="K7:K9"/>
    <mergeCell ref="L7:L9"/>
    <mergeCell ref="M7:M9"/>
    <mergeCell ref="N7:N9"/>
    <mergeCell ref="J10:J12"/>
    <mergeCell ref="L10:L12"/>
    <mergeCell ref="X10:X12"/>
    <mergeCell ref="W10:W12"/>
    <mergeCell ref="Z10:Z12"/>
    <mergeCell ref="P10:P11"/>
    <mergeCell ref="N10:N12"/>
    <mergeCell ref="G10:G12"/>
    <mergeCell ref="E10:E12"/>
    <mergeCell ref="B13:B15"/>
    <mergeCell ref="B16:B18"/>
    <mergeCell ref="B19:B20"/>
    <mergeCell ref="B21:B22"/>
    <mergeCell ref="B26:B27"/>
    <mergeCell ref="A33:A36"/>
    <mergeCell ref="A37:A40"/>
    <mergeCell ref="A41:A44"/>
    <mergeCell ref="A45:A48"/>
    <mergeCell ref="A13:A15"/>
    <mergeCell ref="A16:A18"/>
    <mergeCell ref="A19:A20"/>
    <mergeCell ref="A21:A22"/>
    <mergeCell ref="A26:A27"/>
    <mergeCell ref="A28:A29"/>
    <mergeCell ref="A30:A32"/>
    <mergeCell ref="B30:B32"/>
    <mergeCell ref="B28:B29"/>
    <mergeCell ref="B33:B36"/>
    <mergeCell ref="B37:B40"/>
    <mergeCell ref="B41:B44"/>
    <mergeCell ref="B45:B48"/>
    <mergeCell ref="I10:I12"/>
    <mergeCell ref="I13:I15"/>
    <mergeCell ref="I16:I18"/>
    <mergeCell ref="I19:I20"/>
    <mergeCell ref="I21:I22"/>
    <mergeCell ref="G33:G36"/>
    <mergeCell ref="G37:G40"/>
    <mergeCell ref="G41:G44"/>
    <mergeCell ref="G45:G48"/>
    <mergeCell ref="G13:G15"/>
    <mergeCell ref="G16:G18"/>
    <mergeCell ref="G19:G20"/>
    <mergeCell ref="G21:G22"/>
    <mergeCell ref="G26:G27"/>
    <mergeCell ref="G28:G29"/>
    <mergeCell ref="I28:I29"/>
    <mergeCell ref="I33:I36"/>
    <mergeCell ref="I37:I40"/>
    <mergeCell ref="I41:I44"/>
    <mergeCell ref="I45:I48"/>
    <mergeCell ref="G30:G32"/>
    <mergeCell ref="I30:I32"/>
    <mergeCell ref="G52:G56"/>
    <mergeCell ref="G57:G60"/>
    <mergeCell ref="I57:I60"/>
    <mergeCell ref="K10:K12"/>
    <mergeCell ref="K13:K15"/>
    <mergeCell ref="M41:M44"/>
    <mergeCell ref="J61:J64"/>
    <mergeCell ref="K61:K64"/>
    <mergeCell ref="K57:K60"/>
    <mergeCell ref="J13:J15"/>
    <mergeCell ref="J16:J18"/>
    <mergeCell ref="J28:J29"/>
    <mergeCell ref="J33:J36"/>
    <mergeCell ref="J37:J40"/>
    <mergeCell ref="K16:K18"/>
    <mergeCell ref="K19:K20"/>
    <mergeCell ref="K21:K22"/>
    <mergeCell ref="M10:M12"/>
    <mergeCell ref="M13:M15"/>
    <mergeCell ref="M16:M18"/>
    <mergeCell ref="M19:M20"/>
    <mergeCell ref="J41:J44"/>
    <mergeCell ref="J45:J48"/>
    <mergeCell ref="J52:J56"/>
    <mergeCell ref="M28:M29"/>
    <mergeCell ref="M33:M36"/>
    <mergeCell ref="M37:M40"/>
    <mergeCell ref="N57:N60"/>
    <mergeCell ref="N28:N29"/>
    <mergeCell ref="N33:N36"/>
    <mergeCell ref="N37:N40"/>
    <mergeCell ref="N41:N44"/>
    <mergeCell ref="O57:O60"/>
    <mergeCell ref="N30:N32"/>
    <mergeCell ref="O30:O32"/>
    <mergeCell ref="M61:M64"/>
    <mergeCell ref="N61:N64"/>
    <mergeCell ref="N45:N48"/>
    <mergeCell ref="O52:O56"/>
    <mergeCell ref="O37:O40"/>
    <mergeCell ref="O41:O44"/>
    <mergeCell ref="M45:M48"/>
    <mergeCell ref="M52:M56"/>
    <mergeCell ref="M57:M60"/>
    <mergeCell ref="N52:N56"/>
    <mergeCell ref="M21:M22"/>
    <mergeCell ref="M26:M27"/>
    <mergeCell ref="N26:N27"/>
    <mergeCell ref="L26:L27"/>
    <mergeCell ref="L16:L18"/>
    <mergeCell ref="K23:K25"/>
    <mergeCell ref="L23:L25"/>
    <mergeCell ref="M23:M25"/>
    <mergeCell ref="N23:N25"/>
    <mergeCell ref="W13:W15"/>
    <mergeCell ref="W16:W18"/>
    <mergeCell ref="W19:W20"/>
    <mergeCell ref="R28:R29"/>
    <mergeCell ref="S28:S29"/>
    <mergeCell ref="R33:R34"/>
    <mergeCell ref="S33:S34"/>
    <mergeCell ref="O16:O18"/>
    <mergeCell ref="O19:O20"/>
    <mergeCell ref="O21:O22"/>
    <mergeCell ref="O26:O27"/>
    <mergeCell ref="T26:T27"/>
    <mergeCell ref="U26:U27"/>
    <mergeCell ref="W28:W29"/>
    <mergeCell ref="W33:W36"/>
    <mergeCell ref="O23:O25"/>
    <mergeCell ref="W23:W25"/>
    <mergeCell ref="O28:O29"/>
    <mergeCell ref="O33:O36"/>
    <mergeCell ref="W30:W32"/>
    <mergeCell ref="Z28:Z29"/>
    <mergeCell ref="Z33:Z36"/>
    <mergeCell ref="Z37:Z40"/>
    <mergeCell ref="Z41:Z44"/>
    <mergeCell ref="Z45:Z48"/>
    <mergeCell ref="Z52:Z56"/>
    <mergeCell ref="Q52:Q53"/>
    <mergeCell ref="R52:R53"/>
    <mergeCell ref="S52:S53"/>
    <mergeCell ref="Y33:Y36"/>
    <mergeCell ref="Y28:Y29"/>
    <mergeCell ref="X52:X56"/>
    <mergeCell ref="T28:T29"/>
    <mergeCell ref="U28:U29"/>
    <mergeCell ref="V28:V29"/>
    <mergeCell ref="T33:T34"/>
    <mergeCell ref="U33:U34"/>
    <mergeCell ref="V33:V34"/>
    <mergeCell ref="T52:T53"/>
    <mergeCell ref="U52:U53"/>
    <mergeCell ref="V52:V53"/>
    <mergeCell ref="X30:X32"/>
    <mergeCell ref="Y30:Y32"/>
    <mergeCell ref="Z30:Z32"/>
    <mergeCell ref="AA45:AA48"/>
    <mergeCell ref="AA52:AA56"/>
    <mergeCell ref="AB45:AB48"/>
    <mergeCell ref="AB52:AB56"/>
    <mergeCell ref="AB21:AB22"/>
    <mergeCell ref="AD15:AE15"/>
    <mergeCell ref="AB41:AB44"/>
    <mergeCell ref="AA7:AA9"/>
    <mergeCell ref="AB7:AB9"/>
    <mergeCell ref="AB10:AB12"/>
    <mergeCell ref="AB13:AB15"/>
    <mergeCell ref="AA26:AA27"/>
    <mergeCell ref="AC7:AC9"/>
    <mergeCell ref="AC10:AC12"/>
    <mergeCell ref="AC13:AC15"/>
    <mergeCell ref="AC16:AC18"/>
    <mergeCell ref="AC19:AC20"/>
    <mergeCell ref="AC21:AC22"/>
    <mergeCell ref="AC26:AC27"/>
    <mergeCell ref="AD43:AE43"/>
    <mergeCell ref="AD37:AE37"/>
    <mergeCell ref="AD50:AE50"/>
    <mergeCell ref="AA28:AA29"/>
    <mergeCell ref="AA33:AA36"/>
    <mergeCell ref="AA37:AA40"/>
    <mergeCell ref="AJ5:AJ6"/>
    <mergeCell ref="AA41:AA44"/>
    <mergeCell ref="Y37:Y40"/>
    <mergeCell ref="Y41:Y44"/>
    <mergeCell ref="AG10:AG11"/>
    <mergeCell ref="AH10:AH11"/>
    <mergeCell ref="AI10:AI11"/>
    <mergeCell ref="AD21:AE21"/>
    <mergeCell ref="AD22:AE22"/>
    <mergeCell ref="AB26:AB27"/>
    <mergeCell ref="AA10:AA12"/>
    <mergeCell ref="AA13:AA15"/>
    <mergeCell ref="AA16:AA18"/>
    <mergeCell ref="AA19:AA20"/>
    <mergeCell ref="AA21:AA22"/>
    <mergeCell ref="AD33:AE33"/>
    <mergeCell ref="AD35:AE35"/>
    <mergeCell ref="AD36:AE36"/>
    <mergeCell ref="AD38:AE38"/>
    <mergeCell ref="AD39:AE39"/>
    <mergeCell ref="AD40:AE40"/>
    <mergeCell ref="AD34:AE34"/>
    <mergeCell ref="AD23:AE23"/>
    <mergeCell ref="AG1:AG4"/>
    <mergeCell ref="R1:AF1"/>
    <mergeCell ref="R2:AF2"/>
    <mergeCell ref="R3:AF3"/>
    <mergeCell ref="R4:AF4"/>
    <mergeCell ref="AD26:AE26"/>
    <mergeCell ref="AD27:AE27"/>
    <mergeCell ref="AD16:AE16"/>
    <mergeCell ref="AD10:AE12"/>
    <mergeCell ref="AD13:AE14"/>
    <mergeCell ref="AF5:AI5"/>
    <mergeCell ref="AD5:AE6"/>
    <mergeCell ref="AI7:AI9"/>
    <mergeCell ref="R26:R27"/>
    <mergeCell ref="S26:S27"/>
    <mergeCell ref="AD24:AE24"/>
    <mergeCell ref="AD25:AE25"/>
    <mergeCell ref="Z26:Z27"/>
    <mergeCell ref="Y26:Y27"/>
    <mergeCell ref="V26:V27"/>
    <mergeCell ref="Z23:Z25"/>
    <mergeCell ref="AA23:AA25"/>
    <mergeCell ref="AB23:AB25"/>
    <mergeCell ref="AC23:AC25"/>
    <mergeCell ref="P1:Q4"/>
    <mergeCell ref="A1:B4"/>
    <mergeCell ref="AD67:AE67"/>
    <mergeCell ref="AD68:AE68"/>
    <mergeCell ref="AD62:AE62"/>
    <mergeCell ref="AD63:AE63"/>
    <mergeCell ref="AD64:AE64"/>
    <mergeCell ref="W61:W64"/>
    <mergeCell ref="W65:W68"/>
    <mergeCell ref="P65:P66"/>
    <mergeCell ref="AD41:AE41"/>
    <mergeCell ref="AD42:AE42"/>
    <mergeCell ref="AD19:AE19"/>
    <mergeCell ref="AD20:AE20"/>
    <mergeCell ref="AB16:AB18"/>
    <mergeCell ref="AB19:AB20"/>
    <mergeCell ref="AD17:AE17"/>
    <mergeCell ref="AD18:AE18"/>
    <mergeCell ref="P21:P22"/>
    <mergeCell ref="Q21:Q22"/>
    <mergeCell ref="R21:R22"/>
    <mergeCell ref="S21:S22"/>
    <mergeCell ref="P26:P27"/>
    <mergeCell ref="Q26:Q27"/>
    <mergeCell ref="R67:R68"/>
    <mergeCell ref="S67:S68"/>
    <mergeCell ref="Y65:Y68"/>
    <mergeCell ref="X61:X64"/>
    <mergeCell ref="X65:X68"/>
    <mergeCell ref="X57:X60"/>
    <mergeCell ref="Z57:Z60"/>
    <mergeCell ref="Y61:Y64"/>
    <mergeCell ref="Y57:Y60"/>
    <mergeCell ref="T65:T66"/>
    <mergeCell ref="U65:U66"/>
    <mergeCell ref="V65:V66"/>
    <mergeCell ref="T67:T68"/>
    <mergeCell ref="U67:U68"/>
    <mergeCell ref="V67:V68"/>
    <mergeCell ref="L65:L68"/>
    <mergeCell ref="K65:K68"/>
    <mergeCell ref="P67:P68"/>
    <mergeCell ref="Q65:Q66"/>
    <mergeCell ref="R65:R66"/>
    <mergeCell ref="S65:S66"/>
    <mergeCell ref="Q67:Q68"/>
    <mergeCell ref="A69:A74"/>
    <mergeCell ref="I69:I74"/>
    <mergeCell ref="H73:H74"/>
    <mergeCell ref="G69:G74"/>
    <mergeCell ref="F73:F74"/>
    <mergeCell ref="E69:E74"/>
    <mergeCell ref="D73:D74"/>
    <mergeCell ref="O65:O68"/>
    <mergeCell ref="M65:M68"/>
    <mergeCell ref="N65:N68"/>
    <mergeCell ref="J65:J68"/>
    <mergeCell ref="G65:G68"/>
    <mergeCell ref="I65:I68"/>
    <mergeCell ref="C73:C74"/>
    <mergeCell ref="B69:B74"/>
    <mergeCell ref="O69:O74"/>
    <mergeCell ref="K69:K74"/>
    <mergeCell ref="J69:J74"/>
    <mergeCell ref="AD70:AE70"/>
    <mergeCell ref="AD71:AE71"/>
    <mergeCell ref="AD72:AE72"/>
    <mergeCell ref="L69:L73"/>
    <mergeCell ref="M69:M73"/>
    <mergeCell ref="N69:N73"/>
    <mergeCell ref="Y69:Y73"/>
    <mergeCell ref="Z69:Z73"/>
    <mergeCell ref="AA69:AA73"/>
    <mergeCell ref="AD69:AE69"/>
    <mergeCell ref="AD73:AE74"/>
    <mergeCell ref="W69:W74"/>
    <mergeCell ref="X69:X74"/>
    <mergeCell ref="AB69:AB74"/>
    <mergeCell ref="AC69:AC74"/>
    <mergeCell ref="AA61:AA64"/>
    <mergeCell ref="AB61:AB64"/>
    <mergeCell ref="Z61:Z64"/>
    <mergeCell ref="Z65:Z68"/>
    <mergeCell ref="AA65:AA68"/>
    <mergeCell ref="W57:W60"/>
    <mergeCell ref="AA57:AA60"/>
    <mergeCell ref="AB57:AB60"/>
    <mergeCell ref="AD61:AE61"/>
    <mergeCell ref="AD57:AE57"/>
    <mergeCell ref="AD58:AE58"/>
    <mergeCell ref="AD59:AE59"/>
    <mergeCell ref="AD60:AE60"/>
    <mergeCell ref="AB65:AB68"/>
    <mergeCell ref="X23:X25"/>
    <mergeCell ref="Y23:Y25"/>
    <mergeCell ref="A23:A25"/>
    <mergeCell ref="B23:B25"/>
    <mergeCell ref="E23:E25"/>
    <mergeCell ref="G23:G25"/>
    <mergeCell ref="I23:I25"/>
    <mergeCell ref="I52:I56"/>
    <mergeCell ref="G61:G64"/>
    <mergeCell ref="I61:I64"/>
    <mergeCell ref="E28:E29"/>
    <mergeCell ref="E33:E36"/>
    <mergeCell ref="E37:E40"/>
    <mergeCell ref="E41:E44"/>
    <mergeCell ref="E45:E48"/>
    <mergeCell ref="A61:A64"/>
    <mergeCell ref="Y52:Y56"/>
    <mergeCell ref="K26:K27"/>
    <mergeCell ref="K28:K29"/>
    <mergeCell ref="L28:L29"/>
    <mergeCell ref="L33:L36"/>
    <mergeCell ref="L37:L40"/>
    <mergeCell ref="L41:L44"/>
    <mergeCell ref="L45:L48"/>
    <mergeCell ref="A65:A68"/>
    <mergeCell ref="A52:A56"/>
    <mergeCell ref="A57:A60"/>
    <mergeCell ref="B57:B60"/>
    <mergeCell ref="B61:B64"/>
    <mergeCell ref="B65:B68"/>
    <mergeCell ref="AB83:AB86"/>
    <mergeCell ref="AD79:AE79"/>
    <mergeCell ref="AD83:AE83"/>
    <mergeCell ref="N79:N82"/>
    <mergeCell ref="O79:O82"/>
    <mergeCell ref="W79:W82"/>
    <mergeCell ref="X79:X82"/>
    <mergeCell ref="Y79:Y82"/>
    <mergeCell ref="Z79:Z82"/>
    <mergeCell ref="AA79:AA82"/>
    <mergeCell ref="AB79:AB82"/>
    <mergeCell ref="AC79:AC82"/>
    <mergeCell ref="T79:T82"/>
    <mergeCell ref="U79:U82"/>
    <mergeCell ref="V79:V82"/>
    <mergeCell ref="AD80:AE80"/>
    <mergeCell ref="AD81:AE81"/>
    <mergeCell ref="AD82:AE82"/>
    <mergeCell ref="Q79:Q82"/>
    <mergeCell ref="R79:R82"/>
    <mergeCell ref="S79:S82"/>
    <mergeCell ref="A83:A86"/>
    <mergeCell ref="B83:B86"/>
    <mergeCell ref="E83:E86"/>
    <mergeCell ref="G83:G86"/>
    <mergeCell ref="I83:I86"/>
    <mergeCell ref="J83:J86"/>
    <mergeCell ref="K83:K86"/>
    <mergeCell ref="L83:L86"/>
    <mergeCell ref="M83:M86"/>
    <mergeCell ref="N83:N86"/>
    <mergeCell ref="O83:O86"/>
    <mergeCell ref="A79:A82"/>
    <mergeCell ref="B79:B82"/>
    <mergeCell ref="E79:E82"/>
    <mergeCell ref="G79:G82"/>
    <mergeCell ref="I79:I82"/>
    <mergeCell ref="J79:J82"/>
    <mergeCell ref="K79:K82"/>
    <mergeCell ref="L79:L82"/>
    <mergeCell ref="M79:M82"/>
    <mergeCell ref="N87:N90"/>
    <mergeCell ref="O87:O90"/>
    <mergeCell ref="W87:W90"/>
    <mergeCell ref="X87:X90"/>
    <mergeCell ref="Y87:Y90"/>
    <mergeCell ref="Z87:Z90"/>
    <mergeCell ref="AA87:AA90"/>
    <mergeCell ref="AB87:AB90"/>
    <mergeCell ref="AC87:AC90"/>
    <mergeCell ref="AD87:AE87"/>
    <mergeCell ref="AD88:AE88"/>
    <mergeCell ref="AD89:AE89"/>
    <mergeCell ref="AD90:AE90"/>
    <mergeCell ref="AC83:AC86"/>
    <mergeCell ref="W83:W86"/>
    <mergeCell ref="X83:X86"/>
    <mergeCell ref="Y83:Y86"/>
    <mergeCell ref="Z83:Z86"/>
    <mergeCell ref="AA83:AA86"/>
    <mergeCell ref="D1:O1"/>
    <mergeCell ref="D2:O2"/>
    <mergeCell ref="D3:O3"/>
    <mergeCell ref="D4:O4"/>
    <mergeCell ref="AK5:AK6"/>
    <mergeCell ref="AK28:AK29"/>
    <mergeCell ref="A91:A93"/>
    <mergeCell ref="B91:B93"/>
    <mergeCell ref="E91:E93"/>
    <mergeCell ref="G91:G93"/>
    <mergeCell ref="I91:I93"/>
    <mergeCell ref="J91:J93"/>
    <mergeCell ref="K91:K93"/>
    <mergeCell ref="L91:L93"/>
    <mergeCell ref="M91:M93"/>
    <mergeCell ref="AK52:AK53"/>
    <mergeCell ref="AD44:AE44"/>
    <mergeCell ref="AD45:AE45"/>
    <mergeCell ref="A87:A90"/>
    <mergeCell ref="B87:B90"/>
    <mergeCell ref="E87:E90"/>
    <mergeCell ref="G87:G90"/>
    <mergeCell ref="I87:I90"/>
    <mergeCell ref="J87:J90"/>
    <mergeCell ref="K87:K90"/>
    <mergeCell ref="L87:L90"/>
    <mergeCell ref="M87:M90"/>
    <mergeCell ref="P79:P82"/>
    <mergeCell ref="AD94:AE94"/>
    <mergeCell ref="AD95:AE95"/>
    <mergeCell ref="AD91:AE91"/>
    <mergeCell ref="AD92:AE92"/>
    <mergeCell ref="AD93:AE93"/>
    <mergeCell ref="N91:N93"/>
    <mergeCell ref="O91:O93"/>
    <mergeCell ref="W91:W93"/>
    <mergeCell ref="X91:X93"/>
    <mergeCell ref="Y91:Y93"/>
    <mergeCell ref="Z91:Z93"/>
    <mergeCell ref="AA91:AA93"/>
    <mergeCell ref="AB91:AB93"/>
    <mergeCell ref="AC91:AC93"/>
    <mergeCell ref="N94:N95"/>
    <mergeCell ref="O94:O95"/>
    <mergeCell ref="W94:W95"/>
    <mergeCell ref="X94:X95"/>
    <mergeCell ref="Y94:Y95"/>
    <mergeCell ref="Z94:Z95"/>
    <mergeCell ref="AA94:AA95"/>
    <mergeCell ref="AB94:AB95"/>
    <mergeCell ref="AC94:AC95"/>
    <mergeCell ref="A94:A95"/>
    <mergeCell ref="B94:B95"/>
    <mergeCell ref="E94:E95"/>
    <mergeCell ref="G94:G95"/>
    <mergeCell ref="I94:I95"/>
    <mergeCell ref="J94:J95"/>
    <mergeCell ref="K94:K95"/>
    <mergeCell ref="L94:L95"/>
    <mergeCell ref="M94:M95"/>
    <mergeCell ref="A96:A99"/>
    <mergeCell ref="B96:B99"/>
    <mergeCell ref="E96:E99"/>
    <mergeCell ref="G96:G99"/>
    <mergeCell ref="I96:I99"/>
    <mergeCell ref="J96:J99"/>
    <mergeCell ref="K96:K99"/>
    <mergeCell ref="L96:L99"/>
    <mergeCell ref="M96:M99"/>
    <mergeCell ref="N96:N99"/>
    <mergeCell ref="O96:O99"/>
    <mergeCell ref="W96:W99"/>
    <mergeCell ref="X96:X99"/>
    <mergeCell ref="Y96:Y99"/>
    <mergeCell ref="Z96:Z99"/>
    <mergeCell ref="AA96:AA99"/>
    <mergeCell ref="AB96:AB99"/>
    <mergeCell ref="AC96:AC99"/>
    <mergeCell ref="AD96:AE96"/>
    <mergeCell ref="AD97:AE97"/>
    <mergeCell ref="AD98:AE98"/>
    <mergeCell ref="AD99:AE99"/>
    <mergeCell ref="F97:F98"/>
    <mergeCell ref="AL5:AL6"/>
    <mergeCell ref="AK7:AK8"/>
    <mergeCell ref="AL7:AL8"/>
    <mergeCell ref="AK10:AK11"/>
    <mergeCell ref="AL10:AL11"/>
    <mergeCell ref="AK26:AK27"/>
    <mergeCell ref="AL26:AL27"/>
    <mergeCell ref="AJ52:AJ53"/>
    <mergeCell ref="AJ13:AJ14"/>
    <mergeCell ref="AJ73:AJ74"/>
    <mergeCell ref="AK67:AK68"/>
    <mergeCell ref="AL67:AL68"/>
    <mergeCell ref="AK79:AK82"/>
    <mergeCell ref="AL79:AL82"/>
    <mergeCell ref="AK49:AK50"/>
    <mergeCell ref="AL49:AL50"/>
    <mergeCell ref="AL28:AL29"/>
    <mergeCell ref="AD28:AE29"/>
    <mergeCell ref="AL33:AL34"/>
    <mergeCell ref="AL52:AL53"/>
    <mergeCell ref="AK65:AK66"/>
    <mergeCell ref="AL65:AL66"/>
    <mergeCell ref="AD54:AE54"/>
    <mergeCell ref="AD55:AE55"/>
    <mergeCell ref="AD52:AE53"/>
    <mergeCell ref="AF52:AF53"/>
    <mergeCell ref="AG52:AG53"/>
    <mergeCell ref="AH52:AH53"/>
    <mergeCell ref="AI52:AI53"/>
  </mergeCells>
  <conditionalFormatting sqref="O7 O10 O13 O16 O19 O21 O26 O28 O33 O37 O41 O45 O52 O57 O61 O65 O49 O30 O75">
    <cfRule type="expression" dxfId="91" priority="110">
      <formula>$O7="EXTREMO"</formula>
    </cfRule>
    <cfRule type="expression" dxfId="90" priority="111">
      <formula>$O7="ALTO"</formula>
    </cfRule>
    <cfRule type="expression" dxfId="89" priority="112">
      <formula>$O7="MODERADO"</formula>
    </cfRule>
    <cfRule type="expression" dxfId="88" priority="113">
      <formula>$O7="BAJO"</formula>
    </cfRule>
  </conditionalFormatting>
  <conditionalFormatting sqref="AB7:AB30 AB33:AB49 AB52:AB69 AB75 AB79 AB83 AB87 AB91 AB94 AB96 AB100">
    <cfRule type="expression" dxfId="87" priority="105">
      <formula>$AB7="EXTREMO"</formula>
    </cfRule>
    <cfRule type="expression" dxfId="86" priority="106">
      <formula>$AB$7="ALTO"</formula>
    </cfRule>
    <cfRule type="expression" dxfId="85" priority="108">
      <formula>$AB7="MODERADO"</formula>
    </cfRule>
    <cfRule type="expression" dxfId="84" priority="109">
      <formula>$AB7="BAJO"</formula>
    </cfRule>
  </conditionalFormatting>
  <conditionalFormatting sqref="O69">
    <cfRule type="expression" dxfId="83" priority="101">
      <formula>$O69="EXTREMO"</formula>
    </cfRule>
    <cfRule type="expression" dxfId="82" priority="102">
      <formula>$O69="ALTO"</formula>
    </cfRule>
    <cfRule type="expression" dxfId="81" priority="103">
      <formula>$O69="MODERADO"</formula>
    </cfRule>
    <cfRule type="expression" dxfId="80" priority="104">
      <formula>$O69="BAJO"</formula>
    </cfRule>
  </conditionalFormatting>
  <conditionalFormatting sqref="O23">
    <cfRule type="expression" dxfId="79" priority="93">
      <formula>$O23="EXTREMO"</formula>
    </cfRule>
    <cfRule type="expression" dxfId="78" priority="94">
      <formula>$O23="ALTO"</formula>
    </cfRule>
    <cfRule type="expression" dxfId="77" priority="95">
      <formula>$O23="MODERADO"</formula>
    </cfRule>
    <cfRule type="expression" dxfId="76" priority="96">
      <formula>$O23="BAJO"</formula>
    </cfRule>
  </conditionalFormatting>
  <conditionalFormatting sqref="O79">
    <cfRule type="expression" dxfId="75" priority="85">
      <formula>$O79="EXTREMO"</formula>
    </cfRule>
    <cfRule type="expression" dxfId="74" priority="86">
      <formula>$O79="ALTO"</formula>
    </cfRule>
    <cfRule type="expression" dxfId="73" priority="87">
      <formula>$O79="MODERADO"</formula>
    </cfRule>
    <cfRule type="expression" dxfId="72" priority="88">
      <formula>$O79="BAJO"</formula>
    </cfRule>
  </conditionalFormatting>
  <conditionalFormatting sqref="O83">
    <cfRule type="expression" dxfId="71" priority="77">
      <formula>$O83="EXTREMO"</formula>
    </cfRule>
    <cfRule type="expression" dxfId="70" priority="78">
      <formula>$O83="ALTO"</formula>
    </cfRule>
    <cfRule type="expression" dxfId="69" priority="79">
      <formula>$O83="MODERADO"</formula>
    </cfRule>
    <cfRule type="expression" dxfId="68" priority="80">
      <formula>$O83="BAJO"</formula>
    </cfRule>
  </conditionalFormatting>
  <conditionalFormatting sqref="O87">
    <cfRule type="expression" dxfId="67" priority="69">
      <formula>$O87="EXTREMO"</formula>
    </cfRule>
    <cfRule type="expression" dxfId="66" priority="70">
      <formula>$O87="ALTO"</formula>
    </cfRule>
    <cfRule type="expression" dxfId="65" priority="71">
      <formula>$O87="MODERADO"</formula>
    </cfRule>
    <cfRule type="expression" dxfId="64" priority="72">
      <formula>$O87="BAJO"</formula>
    </cfRule>
  </conditionalFormatting>
  <conditionalFormatting sqref="O91">
    <cfRule type="expression" dxfId="63" priority="57">
      <formula>$O91="EXTREMO"</formula>
    </cfRule>
    <cfRule type="expression" dxfId="62" priority="58">
      <formula>$O91="ALTO"</formula>
    </cfRule>
    <cfRule type="expression" dxfId="61" priority="59">
      <formula>$O91="MODERADO"</formula>
    </cfRule>
    <cfRule type="expression" dxfId="60" priority="60">
      <formula>$O91="BAJO"</formula>
    </cfRule>
  </conditionalFormatting>
  <conditionalFormatting sqref="O94">
    <cfRule type="expression" dxfId="59" priority="49">
      <formula>$O94="EXTREMO"</formula>
    </cfRule>
    <cfRule type="expression" dxfId="58" priority="50">
      <formula>$O94="ALTO"</formula>
    </cfRule>
    <cfRule type="expression" dxfId="57" priority="51">
      <formula>$O94="MODERADO"</formula>
    </cfRule>
    <cfRule type="expression" dxfId="56" priority="52">
      <formula>$O94="BAJO"</formula>
    </cfRule>
  </conditionalFormatting>
  <conditionalFormatting sqref="O96">
    <cfRule type="expression" dxfId="55" priority="41">
      <formula>$O96="EXTREMO"</formula>
    </cfRule>
    <cfRule type="expression" dxfId="54" priority="42">
      <formula>$O96="ALTO"</formula>
    </cfRule>
    <cfRule type="expression" dxfId="53" priority="43">
      <formula>$O96="MODERADO"</formula>
    </cfRule>
    <cfRule type="expression" dxfId="52" priority="44">
      <formula>$O96="BAJO"</formula>
    </cfRule>
  </conditionalFormatting>
  <conditionalFormatting sqref="O100">
    <cfRule type="expression" dxfId="51" priority="17">
      <formula>$O100="EXTREMO"</formula>
    </cfRule>
    <cfRule type="expression" dxfId="50" priority="18">
      <formula>$O100="ALTO"</formula>
    </cfRule>
    <cfRule type="expression" dxfId="49" priority="19">
      <formula>$O100="MODERADO"</formula>
    </cfRule>
    <cfRule type="expression" dxfId="48" priority="20">
      <formula>$O100="BAJO"</formula>
    </cfRule>
  </conditionalFormatting>
  <dataValidations count="13">
    <dataValidation type="list" allowBlank="1" showInputMessage="1" showErrorMessage="1" sqref="B61 B7 B57 B52 B45 B41 B37 B33 B28 B26 B21 B19 B16 B13 B65 B10 B69 B23 B79 B83 B87 B91 B94 B96 B49 B30 B105:D480">
      <formula1>$BC$3:$BC$15</formula1>
    </dataValidation>
    <dataValidation type="list" allowBlank="1" showInputMessage="1" showErrorMessage="1" sqref="E7 E65 E61 E57 E52 E45 E41 E37 E33 E28 E26 E21 E19 E16 E13 E10 E69 E23 E79 E83 E87 E91 E94 E96 E49 E30 E100 E75">
      <formula1>$BH$3:$BH$9</formula1>
    </dataValidation>
    <dataValidation type="list" allowBlank="1" showInputMessage="1" showErrorMessage="1" sqref="J65 W65 W61 W57 W52 W45 W41 W37 W33 W28 W26 W21 W19 W16 W13 W10 J61 J57 J52 J45 J41 J37 J33 J28 J26 J21 J19 J16 J13 J10 W7 J7 J69 W69 W23 J23 J79 W79 J83 W83 J87 W87 J91 W91 J94 W94 J96 W96 J49 W49 J30 W30 J100 W100 J75 W75">
      <formula1>$BM$10:$BM$12</formula1>
    </dataValidation>
    <dataValidation type="list" allowBlank="1" showInputMessage="1" showErrorMessage="1" sqref="X65 X7 X61 X57 X52 X45 X41 X37 X33 X28 X26 X21 X19 X16 X13 X10 X69 X23 X79 X83 X87 X91 X94 X96 X49 X30 X100 X75">
      <formula1>$BN$10:$BN$12</formula1>
    </dataValidation>
    <dataValidation type="list" showInputMessage="1" showErrorMessage="1" sqref="O65 O7 O61 O57 O52 O45 O41 O37 O33 O28 O26 O21 O19 O16 O13 O10 O69 O23 O79 O83 O87 O91 O94 O96 O49 O30 O100 O75">
      <formula1>$BQ$10:$BQ$12</formula1>
    </dataValidation>
    <dataValidation type="list" allowBlank="1" showInputMessage="1" showErrorMessage="1" sqref="T67 T69:T79 T51:T52 T9:T10 T7 T95:T104 S94 T83:T93 T12:T26 T28 T30:T33 T35:T49 T54:T65">
      <formula1>$BS$10:$BS$12</formula1>
    </dataValidation>
    <dataValidation type="list" allowBlank="1" showInputMessage="1" showErrorMessage="1" sqref="AB79 AB83 AB87 AB91 AB94 AB96 AB100 AB75 AB7:AB30 AB33:AB49 AB52:AB69">
      <formula1>$BQ$10:$BQ$12</formula1>
    </dataValidation>
    <dataValidation type="list" allowBlank="1" showInputMessage="1" showErrorMessage="1" sqref="AH7 AH77:AH90 AH10 AH92:AH104 AH75 AH12:AH52 AH54:AH65 AH67:AH73">
      <formula1>$BL$13:$BL$14</formula1>
    </dataValidation>
    <dataValidation type="list" allowBlank="1" showInputMessage="1" showErrorMessage="1" sqref="K79 K83 K87 K91 K94 K96 K100 K75 K7:K30 K33:K49 K52:K69">
      <formula1>$BN$12:$BN$12</formula1>
    </dataValidation>
    <dataValidation type="list" allowBlank="1" showInputMessage="1" showErrorMessage="1" sqref="C75:C104 C7:C73">
      <formula1>$BE$3:$BE$8</formula1>
    </dataValidation>
    <dataValidation type="list" allowBlank="1" showInputMessage="1" showErrorMessage="1" sqref="D75:D104 D7:D73">
      <formula1>$BD$3:$BD$8</formula1>
    </dataValidation>
    <dataValidation type="list" allowBlank="1" showInputMessage="1" showErrorMessage="1" sqref="AC7 AC10 AC13 AC16 AC19 AC21 AC26 AC28 AC33 AC37 AC41 AC45 AC52 AC57 AC61 AC65 AC69 AC23 AC79 AC83 AC87 AC91 AC94 AC96 AC49 AC30 AC100 AC75">
      <formula1>$BX$4:$BX$6</formula1>
    </dataValidation>
    <dataValidation type="list" allowBlank="1" showInputMessage="1" showErrorMessage="1" sqref="I79 I83 I87 I91 I94 I96 I100 I75 I7:I30 I33:I49 I52:I69">
      <formula1>$BI$11:$BI$12</formula1>
    </dataValidation>
  </dataValidations>
  <hyperlinks>
    <hyperlink ref="O6" location="'MAPA DE CALOR'!A1" display="ZONA"/>
    <hyperlink ref="F5:I5" location="'2. IDENTIFICACIÓN DEL RIESGO'!A1" display="IDENTIFICACIÓN DEL RIESGO"/>
    <hyperlink ref="J5:O5" location="'3. EVALUACIÓN '!A1" display="EVALUACIÓN DEL RIESGO INHERENTE"/>
    <hyperlink ref="P5:S5" location="'4. EVALUACIÓN DEL CONTROL'!A1" display="CONTROL EXISTENTE"/>
  </hyperlinks>
  <printOptions verticalCentered="1"/>
  <pageMargins left="0.70866141732283472" right="0.31496062992125984" top="0.35433070866141736" bottom="0.35433070866141736" header="0.31496062992125984" footer="0.31496062992125984"/>
  <pageSetup paperSize="9" scale="35" fitToHeight="10" orientation="landscape" horizontalDpi="90" verticalDpi="9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3:K15"/>
  <sheetViews>
    <sheetView zoomScale="90" zoomScaleNormal="90" workbookViewId="0">
      <selection activeCell="B3" sqref="B3:C15"/>
    </sheetView>
  </sheetViews>
  <sheetFormatPr baseColWidth="10" defaultRowHeight="15" x14ac:dyDescent="0.25"/>
  <cols>
    <col min="2" max="2" width="16.28515625" customWidth="1"/>
    <col min="3" max="3" width="69.28515625" customWidth="1"/>
    <col min="11" max="11" width="22.7109375" customWidth="1"/>
  </cols>
  <sheetData>
    <row r="3" spans="2:11" x14ac:dyDescent="0.25">
      <c r="B3" s="379" t="s">
        <v>126</v>
      </c>
      <c r="C3" s="380"/>
      <c r="E3" s="381" t="s">
        <v>121</v>
      </c>
      <c r="F3" s="381"/>
      <c r="G3" s="381"/>
      <c r="H3" s="381"/>
      <c r="I3" s="381"/>
      <c r="J3" s="381"/>
      <c r="K3" s="381"/>
    </row>
    <row r="4" spans="2:11" ht="38.25" customHeight="1" x14ac:dyDescent="0.25">
      <c r="B4" s="373" t="s">
        <v>96</v>
      </c>
      <c r="C4" s="7" t="s">
        <v>97</v>
      </c>
      <c r="E4" s="8">
        <v>1</v>
      </c>
      <c r="F4" s="372" t="s">
        <v>55</v>
      </c>
      <c r="G4" s="372"/>
      <c r="H4" s="372"/>
      <c r="I4" s="372"/>
      <c r="J4" s="372"/>
      <c r="K4" s="372"/>
    </row>
    <row r="5" spans="2:11" ht="30" x14ac:dyDescent="0.25">
      <c r="B5" s="374"/>
      <c r="C5" s="7" t="s">
        <v>98</v>
      </c>
      <c r="E5" s="8">
        <v>2</v>
      </c>
      <c r="F5" s="372" t="s">
        <v>122</v>
      </c>
      <c r="G5" s="372"/>
      <c r="H5" s="372"/>
      <c r="I5" s="372"/>
      <c r="J5" s="372"/>
      <c r="K5" s="372"/>
    </row>
    <row r="6" spans="2:11" ht="30" x14ac:dyDescent="0.25">
      <c r="B6" s="374"/>
      <c r="C6" s="7" t="s">
        <v>99</v>
      </c>
      <c r="E6" s="8">
        <v>3</v>
      </c>
      <c r="F6" s="372" t="s">
        <v>123</v>
      </c>
      <c r="G6" s="372"/>
      <c r="H6" s="372"/>
      <c r="I6" s="372"/>
      <c r="J6" s="372"/>
      <c r="K6" s="372"/>
    </row>
    <row r="7" spans="2:11" ht="30" x14ac:dyDescent="0.25">
      <c r="B7" s="374"/>
      <c r="C7" s="7" t="s">
        <v>100</v>
      </c>
      <c r="E7" s="8">
        <v>4</v>
      </c>
      <c r="F7" s="372" t="s">
        <v>124</v>
      </c>
      <c r="G7" s="372"/>
      <c r="H7" s="372"/>
      <c r="I7" s="372"/>
      <c r="J7" s="372"/>
      <c r="K7" s="372"/>
    </row>
    <row r="8" spans="2:11" ht="30" x14ac:dyDescent="0.25">
      <c r="B8" s="374"/>
      <c r="C8" s="7" t="s">
        <v>101</v>
      </c>
      <c r="E8" s="8">
        <v>5</v>
      </c>
      <c r="F8" s="372" t="s">
        <v>59</v>
      </c>
      <c r="G8" s="372"/>
      <c r="H8" s="372"/>
      <c r="I8" s="372"/>
      <c r="J8" s="372"/>
      <c r="K8" s="372"/>
    </row>
    <row r="9" spans="2:11" ht="30" x14ac:dyDescent="0.25">
      <c r="B9" s="375"/>
      <c r="C9" s="7" t="s">
        <v>102</v>
      </c>
      <c r="E9" s="8">
        <v>6</v>
      </c>
      <c r="F9" s="372" t="s">
        <v>111</v>
      </c>
      <c r="G9" s="372"/>
      <c r="H9" s="372"/>
      <c r="I9" s="372"/>
      <c r="J9" s="372"/>
      <c r="K9" s="372"/>
    </row>
    <row r="10" spans="2:11" ht="30" x14ac:dyDescent="0.25">
      <c r="B10" s="373" t="s">
        <v>103</v>
      </c>
      <c r="C10" s="6" t="s">
        <v>104</v>
      </c>
      <c r="E10" s="8">
        <v>7</v>
      </c>
      <c r="F10" s="372" t="s">
        <v>125</v>
      </c>
      <c r="G10" s="372"/>
      <c r="H10" s="372"/>
      <c r="I10" s="372"/>
      <c r="J10" s="372"/>
      <c r="K10" s="372"/>
    </row>
    <row r="11" spans="2:11" ht="45" x14ac:dyDescent="0.25">
      <c r="B11" s="374"/>
      <c r="C11" s="6" t="s">
        <v>105</v>
      </c>
    </row>
    <row r="12" spans="2:11" ht="30" x14ac:dyDescent="0.25">
      <c r="B12" s="374"/>
      <c r="C12" s="6" t="s">
        <v>106</v>
      </c>
      <c r="E12" s="378"/>
      <c r="F12" s="378"/>
      <c r="G12" s="378"/>
      <c r="H12" s="378"/>
      <c r="I12" s="378"/>
      <c r="J12" s="378"/>
      <c r="K12" s="378"/>
    </row>
    <row r="13" spans="2:11" ht="30" x14ac:dyDescent="0.25">
      <c r="B13" s="374"/>
      <c r="C13" s="6" t="s">
        <v>107</v>
      </c>
      <c r="E13" s="19"/>
      <c r="F13" s="376"/>
      <c r="G13" s="377"/>
      <c r="H13" s="377"/>
      <c r="I13" s="377"/>
      <c r="J13" s="377"/>
      <c r="K13" s="377"/>
    </row>
    <row r="14" spans="2:11" ht="30" x14ac:dyDescent="0.25">
      <c r="B14" s="374"/>
      <c r="C14" s="6" t="s">
        <v>108</v>
      </c>
      <c r="E14" s="19"/>
      <c r="F14" s="376"/>
      <c r="G14" s="376"/>
      <c r="H14" s="376"/>
      <c r="I14" s="376"/>
      <c r="J14" s="376"/>
      <c r="K14" s="376"/>
    </row>
    <row r="15" spans="2:11" ht="30" x14ac:dyDescent="0.25">
      <c r="B15" s="375"/>
      <c r="C15" s="6" t="s">
        <v>109</v>
      </c>
    </row>
  </sheetData>
  <mergeCells count="14">
    <mergeCell ref="B3:C3"/>
    <mergeCell ref="F4:K4"/>
    <mergeCell ref="F5:K5"/>
    <mergeCell ref="F6:K6"/>
    <mergeCell ref="F7:K7"/>
    <mergeCell ref="E3:K3"/>
    <mergeCell ref="F8:K8"/>
    <mergeCell ref="F9:K9"/>
    <mergeCell ref="F10:K10"/>
    <mergeCell ref="B10:B15"/>
    <mergeCell ref="B4:B9"/>
    <mergeCell ref="F13:K13"/>
    <mergeCell ref="E12:K12"/>
    <mergeCell ref="F14:K1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T44"/>
  <sheetViews>
    <sheetView topLeftCell="A11" workbookViewId="0">
      <selection activeCell="F4" sqref="F4:L6"/>
    </sheetView>
  </sheetViews>
  <sheetFormatPr baseColWidth="10" defaultRowHeight="15" x14ac:dyDescent="0.25"/>
  <cols>
    <col min="2" max="3" width="0" hidden="1" customWidth="1"/>
    <col min="4" max="4" width="23.5703125" hidden="1" customWidth="1"/>
    <col min="5" max="5" width="0" hidden="1" customWidth="1"/>
    <col min="13" max="14" width="0" hidden="1" customWidth="1"/>
    <col min="15" max="15" width="41" customWidth="1"/>
  </cols>
  <sheetData>
    <row r="2" spans="2:20" x14ac:dyDescent="0.25">
      <c r="B2" s="383"/>
      <c r="C2" s="383"/>
      <c r="F2" s="207" t="s">
        <v>268</v>
      </c>
      <c r="G2" s="207"/>
      <c r="H2" s="207"/>
      <c r="I2" s="207"/>
      <c r="J2" s="207"/>
      <c r="K2" s="207"/>
      <c r="L2" s="207"/>
      <c r="M2" s="21"/>
      <c r="P2" s="382" t="s">
        <v>127</v>
      </c>
      <c r="Q2" s="382"/>
      <c r="R2" s="382"/>
      <c r="S2" s="382"/>
      <c r="T2" s="382"/>
    </row>
    <row r="4" spans="2:20" x14ac:dyDescent="0.25">
      <c r="B4" s="224"/>
      <c r="C4" s="224"/>
      <c r="D4" s="224"/>
      <c r="F4" s="384" t="s">
        <v>269</v>
      </c>
      <c r="G4" s="384"/>
      <c r="H4" s="384"/>
      <c r="I4" s="384"/>
      <c r="J4" s="384"/>
      <c r="K4" s="384"/>
      <c r="L4" s="384"/>
      <c r="P4" s="9" t="s">
        <v>128</v>
      </c>
    </row>
    <row r="5" spans="2:20" x14ac:dyDescent="0.25">
      <c r="B5" s="224"/>
      <c r="C5" s="224"/>
      <c r="D5" s="224"/>
      <c r="F5" s="384"/>
      <c r="G5" s="384"/>
      <c r="H5" s="384"/>
      <c r="I5" s="384"/>
      <c r="J5" s="384"/>
      <c r="K5" s="384"/>
      <c r="L5" s="384"/>
      <c r="P5" t="s">
        <v>129</v>
      </c>
    </row>
    <row r="6" spans="2:20" x14ac:dyDescent="0.25">
      <c r="B6" s="224"/>
      <c r="C6" s="224"/>
      <c r="D6" s="224"/>
      <c r="F6" s="384"/>
      <c r="G6" s="384"/>
      <c r="H6" s="384"/>
      <c r="I6" s="384"/>
      <c r="J6" s="384"/>
      <c r="K6" s="384"/>
      <c r="L6" s="384"/>
      <c r="P6" t="s">
        <v>130</v>
      </c>
    </row>
    <row r="7" spans="2:20" x14ac:dyDescent="0.25">
      <c r="B7" s="224"/>
      <c r="C7" s="224"/>
      <c r="D7" s="224"/>
      <c r="F7" s="385" t="s">
        <v>270</v>
      </c>
      <c r="G7" s="385"/>
      <c r="H7" s="385"/>
      <c r="I7" s="385"/>
      <c r="J7" s="385"/>
      <c r="K7" s="385"/>
      <c r="L7" s="385"/>
      <c r="P7" t="s">
        <v>131</v>
      </c>
    </row>
    <row r="8" spans="2:20" x14ac:dyDescent="0.25">
      <c r="F8" s="385"/>
      <c r="G8" s="385"/>
      <c r="H8" s="385"/>
      <c r="I8" s="385"/>
      <c r="J8" s="385"/>
      <c r="K8" s="385"/>
      <c r="L8" s="385"/>
      <c r="P8" t="s">
        <v>132</v>
      </c>
    </row>
    <row r="9" spans="2:20" x14ac:dyDescent="0.25">
      <c r="P9" s="9" t="s">
        <v>133</v>
      </c>
    </row>
    <row r="10" spans="2:20" x14ac:dyDescent="0.25">
      <c r="P10" t="s">
        <v>134</v>
      </c>
    </row>
    <row r="11" spans="2:20" x14ac:dyDescent="0.25">
      <c r="P11" t="s">
        <v>135</v>
      </c>
    </row>
    <row r="12" spans="2:20" x14ac:dyDescent="0.25">
      <c r="P12" t="s">
        <v>136</v>
      </c>
    </row>
    <row r="13" spans="2:20" x14ac:dyDescent="0.25">
      <c r="P13" t="s">
        <v>137</v>
      </c>
    </row>
    <row r="14" spans="2:20" x14ac:dyDescent="0.25">
      <c r="P14" t="s">
        <v>138</v>
      </c>
    </row>
    <row r="15" spans="2:20" x14ac:dyDescent="0.25">
      <c r="P15" s="9" t="s">
        <v>139</v>
      </c>
    </row>
    <row r="16" spans="2:20" x14ac:dyDescent="0.25">
      <c r="P16" t="s">
        <v>140</v>
      </c>
    </row>
    <row r="17" spans="16:16" x14ac:dyDescent="0.25">
      <c r="P17" t="s">
        <v>141</v>
      </c>
    </row>
    <row r="18" spans="16:16" ht="15" customHeight="1" x14ac:dyDescent="0.25">
      <c r="P18" t="s">
        <v>142</v>
      </c>
    </row>
    <row r="19" spans="16:16" x14ac:dyDescent="0.25">
      <c r="P19" t="s">
        <v>143</v>
      </c>
    </row>
    <row r="20" spans="16:16" ht="16.5" customHeight="1" x14ac:dyDescent="0.25">
      <c r="P20" t="s">
        <v>144</v>
      </c>
    </row>
    <row r="21" spans="16:16" x14ac:dyDescent="0.25">
      <c r="P21" t="s">
        <v>145</v>
      </c>
    </row>
    <row r="22" spans="16:16" x14ac:dyDescent="0.25">
      <c r="P22" t="s">
        <v>146</v>
      </c>
    </row>
    <row r="23" spans="16:16" x14ac:dyDescent="0.25">
      <c r="P23" t="s">
        <v>147</v>
      </c>
    </row>
    <row r="24" spans="16:16" x14ac:dyDescent="0.25">
      <c r="P24" t="s">
        <v>148</v>
      </c>
    </row>
    <row r="25" spans="16:16" x14ac:dyDescent="0.25">
      <c r="P25" s="9" t="s">
        <v>149</v>
      </c>
    </row>
    <row r="26" spans="16:16" x14ac:dyDescent="0.25">
      <c r="P26" t="s">
        <v>150</v>
      </c>
    </row>
    <row r="27" spans="16:16" ht="15.75" customHeight="1" x14ac:dyDescent="0.25">
      <c r="P27" t="s">
        <v>151</v>
      </c>
    </row>
    <row r="28" spans="16:16" x14ac:dyDescent="0.25">
      <c r="P28" t="s">
        <v>152</v>
      </c>
    </row>
    <row r="29" spans="16:16" x14ac:dyDescent="0.25">
      <c r="P29" t="s">
        <v>153</v>
      </c>
    </row>
    <row r="30" spans="16:16" x14ac:dyDescent="0.25">
      <c r="P30" s="9" t="s">
        <v>154</v>
      </c>
    </row>
    <row r="31" spans="16:16" x14ac:dyDescent="0.25">
      <c r="P31" t="s">
        <v>155</v>
      </c>
    </row>
    <row r="32" spans="16:16" x14ac:dyDescent="0.25">
      <c r="P32" t="s">
        <v>156</v>
      </c>
    </row>
    <row r="33" spans="16:16" x14ac:dyDescent="0.25">
      <c r="P33" t="s">
        <v>157</v>
      </c>
    </row>
    <row r="34" spans="16:16" ht="15.75" customHeight="1" x14ac:dyDescent="0.25">
      <c r="P34" t="s">
        <v>158</v>
      </c>
    </row>
    <row r="35" spans="16:16" x14ac:dyDescent="0.25">
      <c r="P35" s="9" t="s">
        <v>159</v>
      </c>
    </row>
    <row r="36" spans="16:16" x14ac:dyDescent="0.25">
      <c r="P36" t="s">
        <v>160</v>
      </c>
    </row>
    <row r="37" spans="16:16" x14ac:dyDescent="0.25">
      <c r="P37" t="s">
        <v>161</v>
      </c>
    </row>
    <row r="38" spans="16:16" x14ac:dyDescent="0.25">
      <c r="P38" t="s">
        <v>162</v>
      </c>
    </row>
    <row r="39" spans="16:16" x14ac:dyDescent="0.25">
      <c r="P39" t="s">
        <v>163</v>
      </c>
    </row>
    <row r="40" spans="16:16" ht="16.5" customHeight="1" x14ac:dyDescent="0.25">
      <c r="P40" s="9" t="s">
        <v>159</v>
      </c>
    </row>
    <row r="41" spans="16:16" x14ac:dyDescent="0.25">
      <c r="P41" t="s">
        <v>160</v>
      </c>
    </row>
    <row r="42" spans="16:16" x14ac:dyDescent="0.25">
      <c r="P42" t="s">
        <v>161</v>
      </c>
    </row>
    <row r="43" spans="16:16" x14ac:dyDescent="0.25">
      <c r="P43" t="s">
        <v>162</v>
      </c>
    </row>
    <row r="44" spans="16:16" x14ac:dyDescent="0.25">
      <c r="P44" t="s">
        <v>163</v>
      </c>
    </row>
  </sheetData>
  <mergeCells count="9">
    <mergeCell ref="B7:D7"/>
    <mergeCell ref="P2:T2"/>
    <mergeCell ref="B2:C2"/>
    <mergeCell ref="B4:D4"/>
    <mergeCell ref="B5:D5"/>
    <mergeCell ref="B6:D6"/>
    <mergeCell ref="F4:L6"/>
    <mergeCell ref="F7:L8"/>
    <mergeCell ref="F2:L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2:T49"/>
  <sheetViews>
    <sheetView topLeftCell="B28" workbookViewId="0">
      <selection activeCell="J17" sqref="J17"/>
    </sheetView>
  </sheetViews>
  <sheetFormatPr baseColWidth="10" defaultRowHeight="15" x14ac:dyDescent="0.25"/>
  <sheetData>
    <row r="2" spans="2:20" x14ac:dyDescent="0.25">
      <c r="B2" s="388" t="s">
        <v>226</v>
      </c>
      <c r="C2" s="388"/>
      <c r="D2" s="388"/>
      <c r="E2" s="388"/>
      <c r="F2" s="388"/>
      <c r="G2" s="388"/>
      <c r="H2" s="388"/>
      <c r="I2" s="388"/>
      <c r="J2" s="388"/>
      <c r="K2" s="388"/>
      <c r="M2" s="389"/>
      <c r="N2" s="389"/>
      <c r="O2" s="389"/>
      <c r="P2" s="389"/>
      <c r="Q2" s="389"/>
      <c r="R2" s="389"/>
      <c r="S2" s="389"/>
      <c r="T2" s="389"/>
    </row>
    <row r="23" spans="2:12" hidden="1" x14ac:dyDescent="0.25"/>
    <row r="24" spans="2:12" hidden="1" x14ac:dyDescent="0.25"/>
    <row r="25" spans="2:12" hidden="1" x14ac:dyDescent="0.25"/>
    <row r="27" spans="2:12" x14ac:dyDescent="0.25">
      <c r="B27" s="393" t="s">
        <v>164</v>
      </c>
      <c r="C27" s="393"/>
      <c r="D27" s="393"/>
      <c r="E27" s="393"/>
      <c r="F27" s="393"/>
      <c r="G27" s="393"/>
      <c r="H27" s="393"/>
      <c r="I27" s="393"/>
      <c r="J27" s="393"/>
      <c r="K27" s="393"/>
      <c r="L27" s="393"/>
    </row>
    <row r="28" spans="2:12" x14ac:dyDescent="0.25">
      <c r="B28" s="208" t="s">
        <v>165</v>
      </c>
      <c r="C28" s="390" t="s">
        <v>166</v>
      </c>
      <c r="D28" s="390"/>
      <c r="E28" s="390"/>
      <c r="F28" s="390"/>
      <c r="G28" s="390"/>
      <c r="H28" s="390"/>
      <c r="I28" s="390"/>
      <c r="J28" s="390"/>
      <c r="K28" s="391" t="s">
        <v>93</v>
      </c>
      <c r="L28" s="391" t="s">
        <v>94</v>
      </c>
    </row>
    <row r="29" spans="2:12" x14ac:dyDescent="0.25">
      <c r="B29" s="208"/>
      <c r="C29" s="390"/>
      <c r="D29" s="390"/>
      <c r="E29" s="390"/>
      <c r="F29" s="390"/>
      <c r="G29" s="390"/>
      <c r="H29" s="390"/>
      <c r="I29" s="390"/>
      <c r="J29" s="390"/>
      <c r="K29" s="392"/>
      <c r="L29" s="392"/>
    </row>
    <row r="30" spans="2:12" x14ac:dyDescent="0.25">
      <c r="B30" s="5">
        <v>1</v>
      </c>
      <c r="C30" s="215" t="s">
        <v>167</v>
      </c>
      <c r="D30" s="215"/>
      <c r="E30" s="215"/>
      <c r="F30" s="215"/>
      <c r="G30" s="215"/>
      <c r="H30" s="215"/>
      <c r="I30" s="215"/>
      <c r="J30" s="215"/>
      <c r="K30" s="1">
        <v>1</v>
      </c>
      <c r="L30" s="1"/>
    </row>
    <row r="31" spans="2:12" x14ac:dyDescent="0.25">
      <c r="B31" s="5">
        <v>2</v>
      </c>
      <c r="C31" s="215" t="s">
        <v>168</v>
      </c>
      <c r="D31" s="215"/>
      <c r="E31" s="215"/>
      <c r="F31" s="215"/>
      <c r="G31" s="215"/>
      <c r="H31" s="215"/>
      <c r="I31" s="215"/>
      <c r="J31" s="215"/>
      <c r="K31" s="1">
        <v>1</v>
      </c>
      <c r="L31" s="1"/>
    </row>
    <row r="32" spans="2:12" x14ac:dyDescent="0.25">
      <c r="B32" s="5">
        <v>3</v>
      </c>
      <c r="C32" s="215" t="s">
        <v>169</v>
      </c>
      <c r="D32" s="215"/>
      <c r="E32" s="215"/>
      <c r="F32" s="215"/>
      <c r="G32" s="215"/>
      <c r="H32" s="215"/>
      <c r="I32" s="215"/>
      <c r="J32" s="215"/>
      <c r="K32" s="1">
        <v>1</v>
      </c>
      <c r="L32" s="1"/>
    </row>
    <row r="33" spans="2:12" x14ac:dyDescent="0.25">
      <c r="B33" s="5">
        <v>4</v>
      </c>
      <c r="C33" s="215" t="s">
        <v>170</v>
      </c>
      <c r="D33" s="215"/>
      <c r="E33" s="215"/>
      <c r="F33" s="215"/>
      <c r="G33" s="215"/>
      <c r="H33" s="215"/>
      <c r="I33" s="215"/>
      <c r="J33" s="215"/>
      <c r="K33" s="1"/>
      <c r="L33" s="1"/>
    </row>
    <row r="34" spans="2:12" x14ac:dyDescent="0.25">
      <c r="B34" s="5">
        <v>5</v>
      </c>
      <c r="C34" s="215" t="s">
        <v>171</v>
      </c>
      <c r="D34" s="215"/>
      <c r="E34" s="215"/>
      <c r="F34" s="215"/>
      <c r="G34" s="215"/>
      <c r="H34" s="215"/>
      <c r="I34" s="215"/>
      <c r="J34" s="215"/>
      <c r="K34" s="1">
        <v>1</v>
      </c>
      <c r="L34" s="1"/>
    </row>
    <row r="35" spans="2:12" x14ac:dyDescent="0.25">
      <c r="B35" s="5">
        <v>6</v>
      </c>
      <c r="C35" s="215" t="s">
        <v>172</v>
      </c>
      <c r="D35" s="215"/>
      <c r="E35" s="215"/>
      <c r="F35" s="215"/>
      <c r="G35" s="215"/>
      <c r="H35" s="215"/>
      <c r="I35" s="215"/>
      <c r="J35" s="215"/>
      <c r="K35" s="1">
        <v>1</v>
      </c>
      <c r="L35" s="1"/>
    </row>
    <row r="36" spans="2:12" x14ac:dyDescent="0.25">
      <c r="B36" s="5">
        <v>7</v>
      </c>
      <c r="C36" s="215" t="s">
        <v>173</v>
      </c>
      <c r="D36" s="215"/>
      <c r="E36" s="215"/>
      <c r="F36" s="215"/>
      <c r="G36" s="215"/>
      <c r="H36" s="215"/>
      <c r="I36" s="215"/>
      <c r="J36" s="215"/>
      <c r="K36" s="1">
        <v>1</v>
      </c>
      <c r="L36" s="1"/>
    </row>
    <row r="37" spans="2:12" x14ac:dyDescent="0.25">
      <c r="B37" s="5">
        <v>8</v>
      </c>
      <c r="C37" s="387" t="s">
        <v>174</v>
      </c>
      <c r="D37" s="387"/>
      <c r="E37" s="387"/>
      <c r="F37" s="387"/>
      <c r="G37" s="387"/>
      <c r="H37" s="387"/>
      <c r="I37" s="387"/>
      <c r="J37" s="387"/>
      <c r="K37" s="10"/>
      <c r="L37" s="1"/>
    </row>
    <row r="38" spans="2:12" x14ac:dyDescent="0.25">
      <c r="B38" s="5">
        <v>9</v>
      </c>
      <c r="C38" s="386" t="s">
        <v>175</v>
      </c>
      <c r="D38" s="386"/>
      <c r="E38" s="386"/>
      <c r="F38" s="386"/>
      <c r="G38" s="386"/>
      <c r="H38" s="386"/>
      <c r="I38" s="386"/>
      <c r="J38" s="386"/>
      <c r="K38" s="1">
        <v>1</v>
      </c>
      <c r="L38" s="1"/>
    </row>
    <row r="39" spans="2:12" x14ac:dyDescent="0.25">
      <c r="B39" s="5">
        <v>10</v>
      </c>
      <c r="C39" s="386" t="s">
        <v>176</v>
      </c>
      <c r="D39" s="386"/>
      <c r="E39" s="386"/>
      <c r="F39" s="386"/>
      <c r="G39" s="386"/>
      <c r="H39" s="386"/>
      <c r="I39" s="386"/>
      <c r="J39" s="386"/>
      <c r="K39" s="1">
        <v>1</v>
      </c>
      <c r="L39" s="1"/>
    </row>
    <row r="40" spans="2:12" x14ac:dyDescent="0.25">
      <c r="B40" s="5">
        <v>11</v>
      </c>
      <c r="C40" s="386" t="s">
        <v>177</v>
      </c>
      <c r="D40" s="386"/>
      <c r="E40" s="386"/>
      <c r="F40" s="386"/>
      <c r="G40" s="386"/>
      <c r="H40" s="386"/>
      <c r="I40" s="386"/>
      <c r="J40" s="386"/>
      <c r="K40" s="1">
        <v>1</v>
      </c>
      <c r="L40" s="1"/>
    </row>
    <row r="41" spans="2:12" x14ac:dyDescent="0.25">
      <c r="B41" s="5">
        <v>12</v>
      </c>
      <c r="C41" s="386" t="s">
        <v>178</v>
      </c>
      <c r="D41" s="386"/>
      <c r="E41" s="386"/>
      <c r="F41" s="386"/>
      <c r="G41" s="386"/>
      <c r="H41" s="386"/>
      <c r="I41" s="386"/>
      <c r="J41" s="386"/>
      <c r="K41" s="1">
        <v>1</v>
      </c>
      <c r="L41" s="1"/>
    </row>
    <row r="42" spans="2:12" x14ac:dyDescent="0.25">
      <c r="B42" s="5">
        <v>13</v>
      </c>
      <c r="C42" s="386" t="s">
        <v>179</v>
      </c>
      <c r="D42" s="386"/>
      <c r="E42" s="386"/>
      <c r="F42" s="386"/>
      <c r="G42" s="386"/>
      <c r="H42" s="386"/>
      <c r="I42" s="386"/>
      <c r="J42" s="386"/>
      <c r="K42" s="1"/>
      <c r="L42" s="1"/>
    </row>
    <row r="43" spans="2:12" x14ac:dyDescent="0.25">
      <c r="B43" s="5">
        <v>14</v>
      </c>
      <c r="C43" s="386" t="s">
        <v>180</v>
      </c>
      <c r="D43" s="386"/>
      <c r="E43" s="386"/>
      <c r="F43" s="386"/>
      <c r="G43" s="386"/>
      <c r="H43" s="386"/>
      <c r="I43" s="386"/>
      <c r="J43" s="386"/>
      <c r="K43" s="1"/>
      <c r="L43" s="1"/>
    </row>
    <row r="44" spans="2:12" x14ac:dyDescent="0.25">
      <c r="B44" s="5">
        <v>15</v>
      </c>
      <c r="C44" s="386" t="s">
        <v>181</v>
      </c>
      <c r="D44" s="386"/>
      <c r="E44" s="386"/>
      <c r="F44" s="386"/>
      <c r="G44" s="386"/>
      <c r="H44" s="386"/>
      <c r="I44" s="386"/>
      <c r="J44" s="386"/>
      <c r="K44" s="1"/>
      <c r="L44" s="1"/>
    </row>
    <row r="45" spans="2:12" x14ac:dyDescent="0.25">
      <c r="B45" s="5">
        <v>16</v>
      </c>
      <c r="C45" s="386" t="s">
        <v>182</v>
      </c>
      <c r="D45" s="386"/>
      <c r="E45" s="386"/>
      <c r="F45" s="386"/>
      <c r="G45" s="386"/>
      <c r="H45" s="386"/>
      <c r="I45" s="386"/>
      <c r="J45" s="386"/>
      <c r="K45" s="1"/>
      <c r="L45" s="1"/>
    </row>
    <row r="46" spans="2:12" x14ac:dyDescent="0.25">
      <c r="B46" s="5">
        <v>17</v>
      </c>
      <c r="C46" s="386" t="s">
        <v>183</v>
      </c>
      <c r="D46" s="386"/>
      <c r="E46" s="386"/>
      <c r="F46" s="386"/>
      <c r="G46" s="386"/>
      <c r="H46" s="386"/>
      <c r="I46" s="386"/>
      <c r="J46" s="386"/>
      <c r="K46" s="1"/>
      <c r="L46" s="1"/>
    </row>
    <row r="47" spans="2:12" x14ac:dyDescent="0.25">
      <c r="B47" s="5">
        <v>18</v>
      </c>
      <c r="C47" s="386" t="s">
        <v>184</v>
      </c>
      <c r="D47" s="386"/>
      <c r="E47" s="386"/>
      <c r="F47" s="386"/>
      <c r="G47" s="386"/>
      <c r="H47" s="386"/>
      <c r="I47" s="386"/>
      <c r="J47" s="386"/>
      <c r="K47" s="1"/>
      <c r="L47" s="1"/>
    </row>
    <row r="48" spans="2:12" x14ac:dyDescent="0.25">
      <c r="B48" s="5">
        <v>19</v>
      </c>
      <c r="C48" s="386" t="s">
        <v>185</v>
      </c>
      <c r="D48" s="386"/>
      <c r="E48" s="386"/>
      <c r="F48" s="386"/>
      <c r="G48" s="386"/>
      <c r="H48" s="386"/>
      <c r="I48" s="386"/>
      <c r="J48" s="386"/>
      <c r="K48" s="1"/>
      <c r="L48" s="1"/>
    </row>
    <row r="49" spans="9:12" x14ac:dyDescent="0.25">
      <c r="I49" s="207" t="s">
        <v>252</v>
      </c>
      <c r="J49" s="207"/>
      <c r="K49" s="14">
        <f>SUM(K30:K48)</f>
        <v>10</v>
      </c>
      <c r="L49" s="14">
        <f>SUM(L30:L48)</f>
        <v>0</v>
      </c>
    </row>
  </sheetData>
  <mergeCells count="27">
    <mergeCell ref="I49:J49"/>
    <mergeCell ref="B2:K2"/>
    <mergeCell ref="M2:T2"/>
    <mergeCell ref="C28:J29"/>
    <mergeCell ref="B28:B29"/>
    <mergeCell ref="C30:J30"/>
    <mergeCell ref="C32:J32"/>
    <mergeCell ref="C33:J33"/>
    <mergeCell ref="C34:J34"/>
    <mergeCell ref="C35:J35"/>
    <mergeCell ref="C36:J36"/>
    <mergeCell ref="C47:J47"/>
    <mergeCell ref="C48:J48"/>
    <mergeCell ref="K28:K29"/>
    <mergeCell ref="L28:L29"/>
    <mergeCell ref="B27:L27"/>
    <mergeCell ref="C31:J31"/>
    <mergeCell ref="C46:J46"/>
    <mergeCell ref="C37:J37"/>
    <mergeCell ref="C38:J38"/>
    <mergeCell ref="C39:J39"/>
    <mergeCell ref="C40:J40"/>
    <mergeCell ref="C41:J41"/>
    <mergeCell ref="C42:J42"/>
    <mergeCell ref="C43:J43"/>
    <mergeCell ref="C44:J44"/>
    <mergeCell ref="C45:J4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5:E11"/>
  <sheetViews>
    <sheetView topLeftCell="A3" workbookViewId="0">
      <selection activeCell="D9" sqref="D9"/>
    </sheetView>
  </sheetViews>
  <sheetFormatPr baseColWidth="10" defaultRowHeight="15" x14ac:dyDescent="0.25"/>
  <cols>
    <col min="1" max="1" width="11.42578125" customWidth="1"/>
    <col min="2" max="2" width="17" customWidth="1"/>
    <col min="3" max="4" width="14.7109375" customWidth="1"/>
    <col min="5" max="5" width="20.28515625" customWidth="1"/>
  </cols>
  <sheetData>
    <row r="5" spans="1:5" x14ac:dyDescent="0.25">
      <c r="C5" s="394" t="s">
        <v>10</v>
      </c>
      <c r="D5" s="394"/>
      <c r="E5" s="394"/>
    </row>
    <row r="6" spans="1:5" ht="29.25" customHeight="1" x14ac:dyDescent="0.25">
      <c r="C6" s="13" t="s">
        <v>235</v>
      </c>
      <c r="D6" s="13" t="s">
        <v>236</v>
      </c>
      <c r="E6" s="13" t="s">
        <v>237</v>
      </c>
    </row>
    <row r="7" spans="1:5" ht="36.75" customHeight="1" x14ac:dyDescent="0.25">
      <c r="A7" s="395" t="s">
        <v>9</v>
      </c>
      <c r="B7" s="13" t="s">
        <v>230</v>
      </c>
      <c r="C7" s="16" t="s">
        <v>238</v>
      </c>
      <c r="D7" s="16" t="s">
        <v>243</v>
      </c>
      <c r="E7" s="16" t="s">
        <v>250</v>
      </c>
    </row>
    <row r="8" spans="1:5" ht="42" customHeight="1" x14ac:dyDescent="0.25">
      <c r="A8" s="395"/>
      <c r="B8" s="13" t="s">
        <v>231</v>
      </c>
      <c r="C8" s="17" t="s">
        <v>239</v>
      </c>
      <c r="D8" s="16" t="s">
        <v>244</v>
      </c>
      <c r="E8" s="16" t="s">
        <v>249</v>
      </c>
    </row>
    <row r="9" spans="1:5" ht="30.75" customHeight="1" x14ac:dyDescent="0.25">
      <c r="A9" s="395"/>
      <c r="B9" s="13" t="s">
        <v>232</v>
      </c>
      <c r="C9" s="17" t="s">
        <v>240</v>
      </c>
      <c r="D9" s="16" t="s">
        <v>245</v>
      </c>
      <c r="E9" s="16" t="s">
        <v>248</v>
      </c>
    </row>
    <row r="10" spans="1:5" ht="28.5" customHeight="1" x14ac:dyDescent="0.25">
      <c r="A10" s="395"/>
      <c r="B10" s="13" t="s">
        <v>233</v>
      </c>
      <c r="C10" s="18" t="s">
        <v>241</v>
      </c>
      <c r="D10" s="17" t="s">
        <v>239</v>
      </c>
      <c r="E10" s="16" t="s">
        <v>244</v>
      </c>
    </row>
    <row r="11" spans="1:5" ht="32.25" customHeight="1" x14ac:dyDescent="0.25">
      <c r="A11" s="395"/>
      <c r="B11" s="13" t="s">
        <v>234</v>
      </c>
      <c r="C11" s="18" t="s">
        <v>242</v>
      </c>
      <c r="D11" s="17" t="s">
        <v>246</v>
      </c>
      <c r="E11" s="16" t="s">
        <v>247</v>
      </c>
    </row>
  </sheetData>
  <mergeCells count="2">
    <mergeCell ref="C5:E5"/>
    <mergeCell ref="A7:A11"/>
  </mergeCells>
  <pageMargins left="0.7" right="0.7" top="0.75" bottom="0.75" header="0.3" footer="0.3"/>
  <pageSetup paperSize="9"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T97"/>
  <sheetViews>
    <sheetView topLeftCell="AT62" zoomScale="70" zoomScaleNormal="70" workbookViewId="0">
      <selection activeCell="AT63" sqref="AT63:AU63"/>
    </sheetView>
  </sheetViews>
  <sheetFormatPr baseColWidth="10" defaultRowHeight="15" x14ac:dyDescent="0.25"/>
  <cols>
    <col min="44" max="44" width="28.140625" customWidth="1"/>
    <col min="59" max="59" width="25.7109375" customWidth="1"/>
    <col min="60" max="60" width="11.28515625" customWidth="1"/>
    <col min="61" max="61" width="12.5703125" customWidth="1"/>
    <col min="63" max="63" width="2.28515625" customWidth="1"/>
    <col min="66" max="66" width="18.28515625" customWidth="1"/>
    <col min="67" max="67" width="17.42578125" customWidth="1"/>
    <col min="68" max="68" width="16.85546875" hidden="1" customWidth="1"/>
    <col min="69" max="69" width="18.85546875" hidden="1" customWidth="1"/>
  </cols>
  <sheetData>
    <row r="2" spans="2:45" x14ac:dyDescent="0.25">
      <c r="B2" t="s">
        <v>186</v>
      </c>
      <c r="J2" t="s">
        <v>187</v>
      </c>
      <c r="Q2" t="s">
        <v>188</v>
      </c>
      <c r="W2" t="s">
        <v>189</v>
      </c>
      <c r="AD2" t="s">
        <v>190</v>
      </c>
      <c r="AL2" t="s">
        <v>191</v>
      </c>
      <c r="AS2" t="s">
        <v>192</v>
      </c>
    </row>
    <row r="25" spans="2:72" x14ac:dyDescent="0.25">
      <c r="B25" t="s">
        <v>193</v>
      </c>
      <c r="BI25">
        <v>0</v>
      </c>
      <c r="BJ25">
        <v>0</v>
      </c>
      <c r="BR25" s="11" t="s">
        <v>201</v>
      </c>
      <c r="BS25" t="s">
        <v>204</v>
      </c>
      <c r="BT25" t="s">
        <v>71</v>
      </c>
    </row>
    <row r="26" spans="2:72" x14ac:dyDescent="0.25">
      <c r="BH26">
        <v>0</v>
      </c>
      <c r="BI26">
        <v>10</v>
      </c>
      <c r="BJ26">
        <v>10</v>
      </c>
      <c r="BR26" s="2" t="s">
        <v>202</v>
      </c>
      <c r="BS26" t="s">
        <v>256</v>
      </c>
      <c r="BT26" t="s">
        <v>205</v>
      </c>
    </row>
    <row r="27" spans="2:72" x14ac:dyDescent="0.25">
      <c r="I27" s="227"/>
      <c r="J27" s="227"/>
      <c r="K27" s="227"/>
      <c r="M27" s="227"/>
      <c r="N27" s="227"/>
      <c r="O27" s="227"/>
      <c r="P27" s="227"/>
      <c r="Q27" s="227"/>
      <c r="R27" s="227"/>
      <c r="V27" s="227"/>
      <c r="W27" s="227"/>
      <c r="X27" s="227"/>
      <c r="Y27" s="227"/>
      <c r="Z27" s="227"/>
      <c r="AA27" s="227"/>
      <c r="AB27" s="227"/>
      <c r="AC27" s="227"/>
      <c r="AD27" s="227"/>
      <c r="BH27">
        <v>15</v>
      </c>
      <c r="BI27">
        <v>15</v>
      </c>
      <c r="BJ27">
        <v>5</v>
      </c>
      <c r="BR27" s="3" t="s">
        <v>203</v>
      </c>
    </row>
    <row r="29" spans="2:72" ht="15.75" customHeight="1" x14ac:dyDescent="0.25">
      <c r="BN29" s="424" t="s">
        <v>217</v>
      </c>
      <c r="BO29" s="424"/>
      <c r="BP29" s="381" t="s">
        <v>216</v>
      </c>
      <c r="BQ29" s="381"/>
    </row>
    <row r="30" spans="2:72" ht="151.5" customHeight="1" x14ac:dyDescent="0.25">
      <c r="I30" s="429" t="s">
        <v>194</v>
      </c>
      <c r="J30" s="430"/>
      <c r="K30" s="430"/>
      <c r="L30" s="431"/>
      <c r="M30" s="432" t="s">
        <v>16</v>
      </c>
      <c r="N30" s="432"/>
      <c r="O30" s="432"/>
      <c r="P30" s="432"/>
      <c r="Q30" s="432" t="s">
        <v>195</v>
      </c>
      <c r="R30" s="432"/>
      <c r="S30" s="427" t="s">
        <v>259</v>
      </c>
      <c r="T30" s="428"/>
      <c r="U30" s="428"/>
      <c r="V30" s="427" t="s">
        <v>258</v>
      </c>
      <c r="W30" s="428"/>
      <c r="X30" s="428"/>
      <c r="Y30" s="427" t="s">
        <v>257</v>
      </c>
      <c r="Z30" s="428"/>
      <c r="AA30" s="428"/>
      <c r="AB30" s="427" t="s">
        <v>196</v>
      </c>
      <c r="AC30" s="428"/>
      <c r="AD30" s="428"/>
      <c r="AE30" s="427" t="s">
        <v>197</v>
      </c>
      <c r="AF30" s="428"/>
      <c r="AG30" s="428"/>
      <c r="AH30" s="427" t="s">
        <v>198</v>
      </c>
      <c r="AI30" s="428"/>
      <c r="AJ30" s="428"/>
      <c r="AK30" s="427" t="s">
        <v>199</v>
      </c>
      <c r="AL30" s="428"/>
      <c r="AM30" s="428"/>
      <c r="AN30" s="425" t="s">
        <v>200</v>
      </c>
      <c r="AO30" s="426"/>
      <c r="AP30" s="426"/>
      <c r="AR30" s="406" t="s">
        <v>253</v>
      </c>
      <c r="AS30" s="408"/>
      <c r="AT30" s="406" t="s">
        <v>206</v>
      </c>
      <c r="AU30" s="408"/>
      <c r="AV30" s="406" t="s">
        <v>207</v>
      </c>
      <c r="AW30" s="408"/>
      <c r="AX30" s="406" t="s">
        <v>208</v>
      </c>
      <c r="AY30" s="408"/>
      <c r="AZ30" s="406" t="s">
        <v>209</v>
      </c>
      <c r="BA30" s="408"/>
      <c r="BB30" s="406" t="s">
        <v>210</v>
      </c>
      <c r="BC30" s="408"/>
      <c r="BD30" s="406" t="s">
        <v>254</v>
      </c>
      <c r="BE30" s="408"/>
      <c r="BF30" s="406" t="s">
        <v>211</v>
      </c>
      <c r="BG30" s="408"/>
      <c r="BH30" s="406" t="s">
        <v>212</v>
      </c>
      <c r="BI30" s="407"/>
      <c r="BJ30" s="407"/>
      <c r="BK30" s="408"/>
      <c r="BL30" s="406" t="s">
        <v>213</v>
      </c>
      <c r="BM30" s="407"/>
      <c r="BN30" s="4" t="s">
        <v>214</v>
      </c>
      <c r="BO30" s="4" t="s">
        <v>218</v>
      </c>
      <c r="BP30" s="12" t="s">
        <v>215</v>
      </c>
      <c r="BQ30" s="12" t="s">
        <v>219</v>
      </c>
    </row>
    <row r="31" spans="2:72" ht="209.25" customHeight="1" x14ac:dyDescent="0.25">
      <c r="I31" s="406">
        <v>1</v>
      </c>
      <c r="J31" s="407"/>
      <c r="K31" s="407"/>
      <c r="L31" s="408"/>
      <c r="M31" s="209" t="s">
        <v>277</v>
      </c>
      <c r="N31" s="209"/>
      <c r="O31" s="209"/>
      <c r="P31" s="209"/>
      <c r="Q31" s="208" t="s">
        <v>256</v>
      </c>
      <c r="R31" s="208"/>
      <c r="S31" s="208">
        <v>15</v>
      </c>
      <c r="T31" s="208"/>
      <c r="U31" s="208"/>
      <c r="V31" s="208">
        <v>15</v>
      </c>
      <c r="W31" s="208"/>
      <c r="X31" s="208"/>
      <c r="Y31" s="208">
        <v>0</v>
      </c>
      <c r="Z31" s="208"/>
      <c r="AA31" s="208"/>
      <c r="AB31" s="208">
        <v>10</v>
      </c>
      <c r="AC31" s="208"/>
      <c r="AD31" s="208"/>
      <c r="AE31" s="208">
        <v>15</v>
      </c>
      <c r="AF31" s="208"/>
      <c r="AG31" s="208"/>
      <c r="AH31" s="208">
        <v>0</v>
      </c>
      <c r="AI31" s="208"/>
      <c r="AJ31" s="208"/>
      <c r="AK31" s="208">
        <v>10</v>
      </c>
      <c r="AL31" s="208"/>
      <c r="AM31" s="208"/>
      <c r="AN31" s="208" t="s">
        <v>203</v>
      </c>
      <c r="AO31" s="208"/>
      <c r="AP31" s="208"/>
      <c r="AR31" s="208">
        <f>SUM(S31:AJ31)</f>
        <v>55</v>
      </c>
      <c r="AS31" s="208"/>
      <c r="AT31" s="409">
        <f t="shared" ref="AT31:AT37" si="0">(AR31*1)/90</f>
        <v>0.61111111111111116</v>
      </c>
      <c r="AU31" s="409"/>
      <c r="AV31" s="208" t="str">
        <f>IF(AT31&gt;=96%,"FUERTE",(IF(AT31&lt;=85%,"DEBIL","MODERADO")))</f>
        <v>DEBIL</v>
      </c>
      <c r="AW31" s="208"/>
      <c r="AX31" s="409">
        <f>ROUNDUP(AVERAGEIF(AT31:AU37,"&gt;0"),1)</f>
        <v>0.9</v>
      </c>
      <c r="AY31" s="409"/>
      <c r="AZ31" s="209" t="s">
        <v>292</v>
      </c>
      <c r="BA31" s="209"/>
      <c r="BB31" s="209" t="s">
        <v>283</v>
      </c>
      <c r="BC31" s="209"/>
      <c r="BD31" s="208" t="s">
        <v>70</v>
      </c>
      <c r="BE31" s="208"/>
      <c r="BF31" s="208" t="s">
        <v>70</v>
      </c>
      <c r="BG31" s="208"/>
      <c r="BH31" s="208" t="s">
        <v>266</v>
      </c>
      <c r="BI31" s="208"/>
      <c r="BJ31" s="208"/>
      <c r="BK31" s="208"/>
      <c r="BL31" s="209" t="s">
        <v>293</v>
      </c>
      <c r="BM31" s="209"/>
      <c r="BN31" s="13">
        <v>0</v>
      </c>
      <c r="BO31" s="13">
        <v>0</v>
      </c>
      <c r="BP31" s="1"/>
      <c r="BQ31" s="1"/>
    </row>
    <row r="32" spans="2:72" ht="179.25" customHeight="1" x14ac:dyDescent="0.25">
      <c r="I32" s="410">
        <v>2</v>
      </c>
      <c r="J32" s="411"/>
      <c r="K32" s="411"/>
      <c r="L32" s="412"/>
      <c r="M32" s="406" t="s">
        <v>291</v>
      </c>
      <c r="N32" s="407"/>
      <c r="O32" s="407"/>
      <c r="P32" s="408"/>
      <c r="Q32" s="208" t="s">
        <v>204</v>
      </c>
      <c r="R32" s="208"/>
      <c r="S32" s="208">
        <v>15</v>
      </c>
      <c r="T32" s="208"/>
      <c r="U32" s="208"/>
      <c r="V32" s="208">
        <v>15</v>
      </c>
      <c r="W32" s="208"/>
      <c r="X32" s="208"/>
      <c r="Y32" s="208">
        <v>15</v>
      </c>
      <c r="Z32" s="208"/>
      <c r="AA32" s="208"/>
      <c r="AB32" s="208">
        <v>15</v>
      </c>
      <c r="AC32" s="208"/>
      <c r="AD32" s="208"/>
      <c r="AE32" s="208">
        <v>15</v>
      </c>
      <c r="AF32" s="208"/>
      <c r="AG32" s="208"/>
      <c r="AH32" s="208">
        <v>0</v>
      </c>
      <c r="AI32" s="208"/>
      <c r="AJ32" s="208"/>
      <c r="AK32" s="208">
        <v>10</v>
      </c>
      <c r="AL32" s="208"/>
      <c r="AM32" s="208"/>
      <c r="AN32" s="208" t="s">
        <v>202</v>
      </c>
      <c r="AO32" s="208"/>
      <c r="AP32" s="208"/>
      <c r="AR32" s="208">
        <f t="shared" ref="AR32:AR37" si="1">SUM(S32:AJ32)</f>
        <v>75</v>
      </c>
      <c r="AS32" s="208"/>
      <c r="AT32" s="409">
        <f t="shared" si="0"/>
        <v>0.83333333333333337</v>
      </c>
      <c r="AU32" s="409"/>
      <c r="AV32" s="208" t="str">
        <f t="shared" ref="AV32:AV37" si="2">IF(AT32&gt;=96%,"FUERTE",(IF(AT32&lt;=85%,"DEBIL","MODERADO")))</f>
        <v>DEBIL</v>
      </c>
      <c r="AW32" s="208"/>
      <c r="AX32" s="409">
        <f>ROUNDUP(AVERAGEIF(AT31:AU38,"&gt;0"),1)</f>
        <v>0.9</v>
      </c>
      <c r="AY32" s="409"/>
      <c r="AZ32" s="208" t="str">
        <f t="shared" ref="AZ32:AZ37" si="3">IF(AX32&gt;96%,"Fuerte",IF(AX32&lt;50%,"Débil","Moderada"))</f>
        <v>Moderada</v>
      </c>
      <c r="BA32" s="208"/>
      <c r="BB32" s="209" t="s">
        <v>283</v>
      </c>
      <c r="BC32" s="209"/>
      <c r="BD32" s="208" t="s">
        <v>70</v>
      </c>
      <c r="BE32" s="208"/>
      <c r="BF32" s="208" t="s">
        <v>266</v>
      </c>
      <c r="BG32" s="208"/>
      <c r="BH32" s="208" t="s">
        <v>70</v>
      </c>
      <c r="BI32" s="208"/>
      <c r="BJ32" s="208"/>
      <c r="BK32" s="208"/>
      <c r="BL32" s="209" t="s">
        <v>294</v>
      </c>
      <c r="BM32" s="209"/>
      <c r="BN32" s="15">
        <v>1</v>
      </c>
      <c r="BO32" s="15">
        <v>1</v>
      </c>
      <c r="BP32" s="1"/>
      <c r="BQ32" s="1"/>
    </row>
    <row r="33" spans="9:69" ht="145.5" customHeight="1" x14ac:dyDescent="0.25">
      <c r="I33" s="397">
        <v>3</v>
      </c>
      <c r="J33" s="398"/>
      <c r="K33" s="398"/>
      <c r="L33" s="399"/>
      <c r="M33" s="406" t="s">
        <v>296</v>
      </c>
      <c r="N33" s="407"/>
      <c r="O33" s="407"/>
      <c r="P33" s="408"/>
      <c r="Q33" s="208" t="s">
        <v>204</v>
      </c>
      <c r="R33" s="208"/>
      <c r="S33" s="208">
        <v>15</v>
      </c>
      <c r="T33" s="208"/>
      <c r="U33" s="208"/>
      <c r="V33" s="208">
        <v>15</v>
      </c>
      <c r="W33" s="208"/>
      <c r="X33" s="208"/>
      <c r="Y33" s="208">
        <v>15</v>
      </c>
      <c r="Z33" s="208"/>
      <c r="AA33" s="208"/>
      <c r="AB33" s="208">
        <v>15</v>
      </c>
      <c r="AC33" s="208"/>
      <c r="AD33" s="208"/>
      <c r="AE33" s="208">
        <v>15</v>
      </c>
      <c r="AF33" s="208"/>
      <c r="AG33" s="208"/>
      <c r="AH33" s="208">
        <v>0</v>
      </c>
      <c r="AI33" s="208"/>
      <c r="AJ33" s="208"/>
      <c r="AK33" s="208">
        <v>10</v>
      </c>
      <c r="AL33" s="208"/>
      <c r="AM33" s="208"/>
      <c r="AN33" s="208" t="s">
        <v>202</v>
      </c>
      <c r="AO33" s="208"/>
      <c r="AP33" s="208"/>
      <c r="AR33" s="208">
        <f t="shared" si="1"/>
        <v>75</v>
      </c>
      <c r="AS33" s="208"/>
      <c r="AT33" s="409">
        <f t="shared" si="0"/>
        <v>0.83333333333333337</v>
      </c>
      <c r="AU33" s="409"/>
      <c r="AV33" s="208" t="str">
        <f t="shared" si="2"/>
        <v>DEBIL</v>
      </c>
      <c r="AW33" s="208"/>
      <c r="AX33" s="409">
        <f>ROUNDUP(AVERAGEIF(AT31:AU39,"&gt;0"),1)</f>
        <v>0.9</v>
      </c>
      <c r="AY33" s="409"/>
      <c r="AZ33" s="208" t="str">
        <f t="shared" si="3"/>
        <v>Moderada</v>
      </c>
      <c r="BA33" s="208"/>
      <c r="BB33" s="209" t="s">
        <v>283</v>
      </c>
      <c r="BC33" s="209"/>
      <c r="BD33" s="208" t="s">
        <v>70</v>
      </c>
      <c r="BE33" s="208"/>
      <c r="BF33" s="208" t="s">
        <v>266</v>
      </c>
      <c r="BG33" s="208"/>
      <c r="BH33" s="208" t="s">
        <v>70</v>
      </c>
      <c r="BI33" s="208"/>
      <c r="BJ33" s="208"/>
      <c r="BK33" s="208"/>
      <c r="BL33" s="415" t="s">
        <v>302</v>
      </c>
      <c r="BM33" s="416"/>
      <c r="BN33" s="15">
        <v>1</v>
      </c>
      <c r="BO33" s="391">
        <v>2</v>
      </c>
      <c r="BP33" s="1"/>
      <c r="BQ33" s="1"/>
    </row>
    <row r="34" spans="9:69" ht="125.25" customHeight="1" x14ac:dyDescent="0.25">
      <c r="I34" s="403"/>
      <c r="J34" s="404"/>
      <c r="K34" s="404"/>
      <c r="L34" s="405"/>
      <c r="M34" s="406" t="s">
        <v>301</v>
      </c>
      <c r="N34" s="407"/>
      <c r="O34" s="407"/>
      <c r="P34" s="408"/>
      <c r="Q34" s="208" t="s">
        <v>204</v>
      </c>
      <c r="R34" s="208"/>
      <c r="S34" s="208">
        <v>15</v>
      </c>
      <c r="T34" s="208"/>
      <c r="U34" s="208"/>
      <c r="V34" s="208">
        <v>15</v>
      </c>
      <c r="W34" s="208"/>
      <c r="X34" s="208"/>
      <c r="Y34" s="208">
        <v>15</v>
      </c>
      <c r="Z34" s="208"/>
      <c r="AA34" s="208"/>
      <c r="AB34" s="208">
        <v>15</v>
      </c>
      <c r="AC34" s="208"/>
      <c r="AD34" s="208"/>
      <c r="AE34" s="208">
        <v>15</v>
      </c>
      <c r="AF34" s="208"/>
      <c r="AG34" s="208"/>
      <c r="AH34" s="208">
        <v>0</v>
      </c>
      <c r="AI34" s="208"/>
      <c r="AJ34" s="208"/>
      <c r="AK34" s="208">
        <v>10</v>
      </c>
      <c r="AL34" s="208"/>
      <c r="AM34" s="208"/>
      <c r="AN34" s="208" t="s">
        <v>202</v>
      </c>
      <c r="AO34" s="208"/>
      <c r="AP34" s="208"/>
      <c r="AR34" s="208">
        <f t="shared" si="1"/>
        <v>75</v>
      </c>
      <c r="AS34" s="208"/>
      <c r="AT34" s="409">
        <f t="shared" si="0"/>
        <v>0.83333333333333337</v>
      </c>
      <c r="AU34" s="409"/>
      <c r="AV34" s="208" t="str">
        <f t="shared" si="2"/>
        <v>DEBIL</v>
      </c>
      <c r="AW34" s="208"/>
      <c r="AX34" s="409">
        <f>ROUNDUP(AVERAGEIF(AT31:AU37,"&gt;0"),1)</f>
        <v>0.9</v>
      </c>
      <c r="AY34" s="409"/>
      <c r="AZ34" s="208" t="str">
        <f t="shared" si="3"/>
        <v>Moderada</v>
      </c>
      <c r="BA34" s="208"/>
      <c r="BB34" s="209" t="s">
        <v>283</v>
      </c>
      <c r="BC34" s="209"/>
      <c r="BD34" s="208" t="s">
        <v>70</v>
      </c>
      <c r="BE34" s="208"/>
      <c r="BF34" s="208" t="s">
        <v>266</v>
      </c>
      <c r="BG34" s="208"/>
      <c r="BH34" s="208" t="s">
        <v>70</v>
      </c>
      <c r="BI34" s="208"/>
      <c r="BJ34" s="208"/>
      <c r="BK34" s="208"/>
      <c r="BL34" s="419"/>
      <c r="BM34" s="420"/>
      <c r="BN34" s="15">
        <v>1</v>
      </c>
      <c r="BO34" s="392"/>
      <c r="BP34" s="1"/>
      <c r="BQ34" s="1"/>
    </row>
    <row r="35" spans="9:69" ht="101.25" customHeight="1" x14ac:dyDescent="0.25">
      <c r="I35" s="397">
        <v>4</v>
      </c>
      <c r="J35" s="398"/>
      <c r="K35" s="398"/>
      <c r="L35" s="399"/>
      <c r="M35" s="406" t="s">
        <v>304</v>
      </c>
      <c r="N35" s="407"/>
      <c r="O35" s="407"/>
      <c r="P35" s="408"/>
      <c r="Q35" s="208" t="s">
        <v>204</v>
      </c>
      <c r="R35" s="208"/>
      <c r="S35" s="208">
        <v>15</v>
      </c>
      <c r="T35" s="208"/>
      <c r="U35" s="208"/>
      <c r="V35" s="208">
        <v>15</v>
      </c>
      <c r="W35" s="208"/>
      <c r="X35" s="208"/>
      <c r="Y35" s="208">
        <v>15</v>
      </c>
      <c r="Z35" s="208"/>
      <c r="AA35" s="208"/>
      <c r="AB35" s="208">
        <v>10</v>
      </c>
      <c r="AC35" s="208"/>
      <c r="AD35" s="208"/>
      <c r="AE35" s="208">
        <v>15</v>
      </c>
      <c r="AF35" s="208"/>
      <c r="AG35" s="208"/>
      <c r="AH35" s="208">
        <v>15</v>
      </c>
      <c r="AI35" s="208"/>
      <c r="AJ35" s="208"/>
      <c r="AK35" s="208">
        <v>10</v>
      </c>
      <c r="AL35" s="208"/>
      <c r="AM35" s="208"/>
      <c r="AN35" s="208" t="s">
        <v>202</v>
      </c>
      <c r="AO35" s="208"/>
      <c r="AP35" s="208"/>
      <c r="AR35" s="208">
        <f t="shared" si="1"/>
        <v>85</v>
      </c>
      <c r="AS35" s="208"/>
      <c r="AT35" s="409">
        <f t="shared" si="0"/>
        <v>0.94444444444444442</v>
      </c>
      <c r="AU35" s="409"/>
      <c r="AV35" s="208" t="str">
        <f t="shared" si="2"/>
        <v>MODERADO</v>
      </c>
      <c r="AW35" s="208"/>
      <c r="AX35" s="409">
        <f>ROUNDUP(AVERAGEIF(AT31:AU37,"&gt;0"),1)</f>
        <v>0.9</v>
      </c>
      <c r="AY35" s="409"/>
      <c r="AZ35" s="208" t="str">
        <f t="shared" si="3"/>
        <v>Moderada</v>
      </c>
      <c r="BA35" s="208"/>
      <c r="BB35" s="209" t="s">
        <v>311</v>
      </c>
      <c r="BC35" s="209"/>
      <c r="BD35" s="208" t="s">
        <v>70</v>
      </c>
      <c r="BE35" s="208"/>
      <c r="BF35" s="208" t="s">
        <v>266</v>
      </c>
      <c r="BG35" s="208"/>
      <c r="BH35" s="208" t="s">
        <v>70</v>
      </c>
      <c r="BI35" s="208"/>
      <c r="BJ35" s="208"/>
      <c r="BK35" s="208"/>
      <c r="BL35" s="415" t="s">
        <v>302</v>
      </c>
      <c r="BM35" s="416"/>
      <c r="BN35" s="15">
        <v>1</v>
      </c>
      <c r="BO35" s="391">
        <v>2</v>
      </c>
      <c r="BP35" s="1"/>
      <c r="BQ35" s="1"/>
    </row>
    <row r="36" spans="9:69" ht="122.25" customHeight="1" x14ac:dyDescent="0.25">
      <c r="I36" s="403"/>
      <c r="J36" s="404"/>
      <c r="K36" s="404"/>
      <c r="L36" s="405"/>
      <c r="M36" s="406" t="s">
        <v>305</v>
      </c>
      <c r="N36" s="407"/>
      <c r="O36" s="407"/>
      <c r="P36" s="408"/>
      <c r="Q36" s="208" t="s">
        <v>204</v>
      </c>
      <c r="R36" s="208"/>
      <c r="S36" s="208">
        <v>15</v>
      </c>
      <c r="T36" s="208"/>
      <c r="U36" s="208"/>
      <c r="V36" s="208">
        <v>15</v>
      </c>
      <c r="W36" s="208"/>
      <c r="X36" s="208"/>
      <c r="Y36" s="208">
        <v>15</v>
      </c>
      <c r="Z36" s="208"/>
      <c r="AA36" s="208"/>
      <c r="AB36" s="208">
        <v>10</v>
      </c>
      <c r="AC36" s="208"/>
      <c r="AD36" s="208"/>
      <c r="AE36" s="208">
        <v>15</v>
      </c>
      <c r="AF36" s="208"/>
      <c r="AG36" s="208"/>
      <c r="AH36" s="208">
        <v>15</v>
      </c>
      <c r="AI36" s="208"/>
      <c r="AJ36" s="208"/>
      <c r="AK36" s="208">
        <v>10</v>
      </c>
      <c r="AL36" s="208"/>
      <c r="AM36" s="208"/>
      <c r="AN36" s="208" t="s">
        <v>202</v>
      </c>
      <c r="AO36" s="208"/>
      <c r="AP36" s="208"/>
      <c r="AR36" s="208">
        <f t="shared" si="1"/>
        <v>85</v>
      </c>
      <c r="AS36" s="208"/>
      <c r="AT36" s="409">
        <f t="shared" si="0"/>
        <v>0.94444444444444442</v>
      </c>
      <c r="AU36" s="409"/>
      <c r="AV36" s="208" t="str">
        <f t="shared" si="2"/>
        <v>MODERADO</v>
      </c>
      <c r="AW36" s="208"/>
      <c r="AX36" s="409">
        <f>ROUNDUP(AVERAGEIF(AT31:AU37,"&gt;0"),1)</f>
        <v>0.9</v>
      </c>
      <c r="AY36" s="409"/>
      <c r="AZ36" s="208" t="str">
        <f t="shared" si="3"/>
        <v>Moderada</v>
      </c>
      <c r="BA36" s="208"/>
      <c r="BB36" s="406" t="s">
        <v>283</v>
      </c>
      <c r="BC36" s="408"/>
      <c r="BD36" s="208" t="s">
        <v>70</v>
      </c>
      <c r="BE36" s="208"/>
      <c r="BF36" s="208" t="s">
        <v>266</v>
      </c>
      <c r="BG36" s="208"/>
      <c r="BH36" s="208" t="s">
        <v>70</v>
      </c>
      <c r="BI36" s="208"/>
      <c r="BJ36" s="208"/>
      <c r="BK36" s="208"/>
      <c r="BL36" s="419"/>
      <c r="BM36" s="420"/>
      <c r="BN36" s="15">
        <v>1</v>
      </c>
      <c r="BO36" s="392"/>
      <c r="BP36" s="1"/>
      <c r="BQ36" s="1"/>
    </row>
    <row r="37" spans="9:69" ht="195" customHeight="1" x14ac:dyDescent="0.25">
      <c r="I37" s="397">
        <v>5</v>
      </c>
      <c r="J37" s="398"/>
      <c r="K37" s="398"/>
      <c r="L37" s="399"/>
      <c r="M37" s="406" t="s">
        <v>313</v>
      </c>
      <c r="N37" s="407"/>
      <c r="O37" s="407"/>
      <c r="P37" s="408"/>
      <c r="Q37" s="208" t="s">
        <v>204</v>
      </c>
      <c r="R37" s="208"/>
      <c r="S37" s="208">
        <v>15</v>
      </c>
      <c r="T37" s="208"/>
      <c r="U37" s="208"/>
      <c r="V37" s="208">
        <v>15</v>
      </c>
      <c r="W37" s="208"/>
      <c r="X37" s="208"/>
      <c r="Y37" s="208">
        <v>15</v>
      </c>
      <c r="Z37" s="208"/>
      <c r="AA37" s="208"/>
      <c r="AB37" s="208">
        <v>15</v>
      </c>
      <c r="AC37" s="208"/>
      <c r="AD37" s="208"/>
      <c r="AE37" s="208">
        <v>15</v>
      </c>
      <c r="AF37" s="208"/>
      <c r="AG37" s="208"/>
      <c r="AH37" s="208">
        <v>15</v>
      </c>
      <c r="AI37" s="208"/>
      <c r="AJ37" s="208"/>
      <c r="AK37" s="208">
        <v>10</v>
      </c>
      <c r="AL37" s="208"/>
      <c r="AM37" s="208"/>
      <c r="AN37" s="208" t="s">
        <v>202</v>
      </c>
      <c r="AO37" s="208"/>
      <c r="AP37" s="208"/>
      <c r="AR37" s="208">
        <f t="shared" si="1"/>
        <v>90</v>
      </c>
      <c r="AS37" s="208"/>
      <c r="AT37" s="409">
        <f t="shared" si="0"/>
        <v>1</v>
      </c>
      <c r="AU37" s="409"/>
      <c r="AV37" s="208" t="str">
        <f t="shared" si="2"/>
        <v>FUERTE</v>
      </c>
      <c r="AW37" s="208"/>
      <c r="AX37" s="409">
        <f>ROUNDUP(AVERAGEIF(AT31:AU37,"&gt;0"),1)</f>
        <v>0.9</v>
      </c>
      <c r="AY37" s="409"/>
      <c r="AZ37" s="208" t="str">
        <f t="shared" si="3"/>
        <v>Moderada</v>
      </c>
      <c r="BA37" s="208"/>
      <c r="BB37" s="209" t="s">
        <v>324</v>
      </c>
      <c r="BC37" s="209"/>
      <c r="BD37" s="209" t="s">
        <v>325</v>
      </c>
      <c r="BE37" s="209"/>
      <c r="BF37" s="208" t="s">
        <v>70</v>
      </c>
      <c r="BG37" s="208"/>
      <c r="BH37" s="208" t="s">
        <v>70</v>
      </c>
      <c r="BI37" s="208"/>
      <c r="BJ37" s="208"/>
      <c r="BK37" s="208"/>
      <c r="BL37" s="415" t="s">
        <v>326</v>
      </c>
      <c r="BM37" s="416"/>
      <c r="BN37" s="15">
        <v>2</v>
      </c>
      <c r="BO37" s="391">
        <v>3</v>
      </c>
      <c r="BP37" s="1"/>
      <c r="BQ37" s="1"/>
    </row>
    <row r="38" spans="9:69" ht="154.5" customHeight="1" x14ac:dyDescent="0.25">
      <c r="I38" s="403"/>
      <c r="J38" s="404"/>
      <c r="K38" s="404"/>
      <c r="L38" s="405"/>
      <c r="M38" s="406" t="s">
        <v>323</v>
      </c>
      <c r="N38" s="407"/>
      <c r="O38" s="407"/>
      <c r="P38" s="408"/>
      <c r="Q38" s="208" t="s">
        <v>204</v>
      </c>
      <c r="R38" s="208"/>
      <c r="S38" s="208">
        <v>15</v>
      </c>
      <c r="T38" s="208"/>
      <c r="U38" s="208"/>
      <c r="V38" s="208">
        <v>15</v>
      </c>
      <c r="W38" s="208"/>
      <c r="X38" s="208"/>
      <c r="Y38" s="208">
        <v>15</v>
      </c>
      <c r="Z38" s="208"/>
      <c r="AA38" s="208"/>
      <c r="AB38" s="208">
        <v>10</v>
      </c>
      <c r="AC38" s="208"/>
      <c r="AD38" s="208"/>
      <c r="AE38" s="208">
        <v>15</v>
      </c>
      <c r="AF38" s="208"/>
      <c r="AG38" s="208"/>
      <c r="AH38" s="208">
        <v>15</v>
      </c>
      <c r="AI38" s="208"/>
      <c r="AJ38" s="208"/>
      <c r="AK38" s="208">
        <v>10</v>
      </c>
      <c r="AL38" s="208"/>
      <c r="AM38" s="208"/>
      <c r="AN38" s="208" t="s">
        <v>201</v>
      </c>
      <c r="AO38" s="208"/>
      <c r="AP38" s="208"/>
      <c r="AR38" s="208">
        <f t="shared" ref="AR38:AR49" si="4">SUM(S38:AJ38)</f>
        <v>85</v>
      </c>
      <c r="AS38" s="208"/>
      <c r="AT38" s="409">
        <f t="shared" ref="AT38:AT49" si="5">(AR38*1)/90</f>
        <v>0.94444444444444442</v>
      </c>
      <c r="AU38" s="409"/>
      <c r="AV38" s="208" t="str">
        <f t="shared" ref="AV38:AV49" si="6">IF(AT38&gt;=96%,"FUERTE",(IF(AT38&lt;=85%,"DEBIL","MODERADO")))</f>
        <v>MODERADO</v>
      </c>
      <c r="AW38" s="208"/>
      <c r="AX38" s="409">
        <f>ROUNDUP(AVERAGEIF(AT32:AU38,"&gt;0"),1)</f>
        <v>1</v>
      </c>
      <c r="AY38" s="409"/>
      <c r="AZ38" s="208" t="str">
        <f t="shared" ref="AZ38:AZ49" si="7">IF(AX38&gt;96%,"Fuerte",IF(AX38&lt;50%,"Débil","Moderada"))</f>
        <v>Fuerte</v>
      </c>
      <c r="BA38" s="208"/>
      <c r="BB38" s="209" t="s">
        <v>311</v>
      </c>
      <c r="BC38" s="209"/>
      <c r="BD38" s="208" t="s">
        <v>70</v>
      </c>
      <c r="BE38" s="208"/>
      <c r="BF38" s="208" t="s">
        <v>266</v>
      </c>
      <c r="BG38" s="208"/>
      <c r="BH38" s="208" t="s">
        <v>70</v>
      </c>
      <c r="BI38" s="208"/>
      <c r="BJ38" s="208"/>
      <c r="BK38" s="208"/>
      <c r="BL38" s="419"/>
      <c r="BM38" s="420"/>
      <c r="BN38" s="15">
        <v>1</v>
      </c>
      <c r="BO38" s="392"/>
    </row>
    <row r="39" spans="9:69" ht="189.75" customHeight="1" x14ac:dyDescent="0.25">
      <c r="I39" s="410">
        <v>6</v>
      </c>
      <c r="J39" s="411"/>
      <c r="K39" s="411"/>
      <c r="L39" s="412"/>
      <c r="M39" s="406" t="s">
        <v>319</v>
      </c>
      <c r="N39" s="407"/>
      <c r="O39" s="407"/>
      <c r="P39" s="408"/>
      <c r="Q39" s="208" t="s">
        <v>204</v>
      </c>
      <c r="R39" s="208"/>
      <c r="S39" s="208">
        <v>15</v>
      </c>
      <c r="T39" s="208"/>
      <c r="U39" s="208"/>
      <c r="V39" s="208">
        <v>15</v>
      </c>
      <c r="W39" s="208"/>
      <c r="X39" s="208"/>
      <c r="Y39" s="208">
        <v>15</v>
      </c>
      <c r="Z39" s="208"/>
      <c r="AA39" s="208"/>
      <c r="AB39" s="208">
        <v>10</v>
      </c>
      <c r="AC39" s="208"/>
      <c r="AD39" s="208"/>
      <c r="AE39" s="208">
        <v>15</v>
      </c>
      <c r="AF39" s="208"/>
      <c r="AG39" s="208"/>
      <c r="AH39" s="208">
        <v>15</v>
      </c>
      <c r="AI39" s="208"/>
      <c r="AJ39" s="208"/>
      <c r="AK39" s="208">
        <v>10</v>
      </c>
      <c r="AL39" s="208"/>
      <c r="AM39" s="208"/>
      <c r="AN39" s="208" t="s">
        <v>201</v>
      </c>
      <c r="AO39" s="208"/>
      <c r="AP39" s="208"/>
      <c r="AR39" s="208">
        <f t="shared" si="4"/>
        <v>85</v>
      </c>
      <c r="AS39" s="208"/>
      <c r="AT39" s="409">
        <f t="shared" si="5"/>
        <v>0.94444444444444442</v>
      </c>
      <c r="AU39" s="409"/>
      <c r="AV39" s="208" t="str">
        <f t="shared" si="6"/>
        <v>MODERADO</v>
      </c>
      <c r="AW39" s="208"/>
      <c r="AX39" s="409">
        <f>ROUNDUP(AVERAGEIF(AT33:AU39,"&gt;0"),1)</f>
        <v>1</v>
      </c>
      <c r="AY39" s="409"/>
      <c r="AZ39" s="208" t="str">
        <f t="shared" si="7"/>
        <v>Fuerte</v>
      </c>
      <c r="BA39" s="208"/>
      <c r="BB39" s="209" t="s">
        <v>311</v>
      </c>
      <c r="BC39" s="209"/>
      <c r="BD39" s="208" t="s">
        <v>70</v>
      </c>
      <c r="BE39" s="208"/>
      <c r="BF39" s="208" t="s">
        <v>266</v>
      </c>
      <c r="BG39" s="208"/>
      <c r="BH39" s="208" t="s">
        <v>70</v>
      </c>
      <c r="BI39" s="208"/>
      <c r="BJ39" s="208"/>
      <c r="BK39" s="208"/>
      <c r="BL39" s="209" t="s">
        <v>294</v>
      </c>
      <c r="BM39" s="209"/>
      <c r="BN39" s="15">
        <v>1</v>
      </c>
      <c r="BO39" s="15">
        <v>1</v>
      </c>
    </row>
    <row r="40" spans="9:69" ht="189.75" customHeight="1" x14ac:dyDescent="0.25">
      <c r="I40" s="397">
        <v>7</v>
      </c>
      <c r="J40" s="398"/>
      <c r="K40" s="398"/>
      <c r="L40" s="399"/>
      <c r="M40" s="406" t="s">
        <v>479</v>
      </c>
      <c r="N40" s="407"/>
      <c r="O40" s="407"/>
      <c r="P40" s="408"/>
      <c r="Q40" s="208" t="s">
        <v>256</v>
      </c>
      <c r="R40" s="208"/>
      <c r="S40" s="208">
        <v>15</v>
      </c>
      <c r="T40" s="208"/>
      <c r="U40" s="208"/>
      <c r="V40" s="208">
        <v>15</v>
      </c>
      <c r="W40" s="208"/>
      <c r="X40" s="208"/>
      <c r="Y40" s="208">
        <v>15</v>
      </c>
      <c r="Z40" s="208"/>
      <c r="AA40" s="208"/>
      <c r="AB40" s="208">
        <v>10</v>
      </c>
      <c r="AC40" s="208"/>
      <c r="AD40" s="208"/>
      <c r="AE40" s="208">
        <v>15</v>
      </c>
      <c r="AF40" s="208"/>
      <c r="AG40" s="208"/>
      <c r="AH40" s="208">
        <v>15</v>
      </c>
      <c r="AI40" s="208"/>
      <c r="AJ40" s="208"/>
      <c r="AK40" s="208">
        <v>10</v>
      </c>
      <c r="AL40" s="208"/>
      <c r="AM40" s="208"/>
      <c r="AN40" s="208" t="s">
        <v>201</v>
      </c>
      <c r="AO40" s="208"/>
      <c r="AP40" s="208"/>
      <c r="AR40" s="208">
        <f>SUM(S40:AJ40)</f>
        <v>85</v>
      </c>
      <c r="AS40" s="208"/>
      <c r="AT40" s="409">
        <f>(AR40*1)/90</f>
        <v>0.94444444444444442</v>
      </c>
      <c r="AU40" s="409"/>
      <c r="AV40" s="208" t="str">
        <f>IF(AT40&gt;=96%,"FUERTE",(IF(AT40&lt;=85%,"DEBIL","MODERADO")))</f>
        <v>MODERADO</v>
      </c>
      <c r="AW40" s="208"/>
      <c r="AX40" s="409">
        <f>ROUNDUP(AVERAGEIF(AT34:AU40,"&gt;0"),1)</f>
        <v>1</v>
      </c>
      <c r="AY40" s="409"/>
      <c r="AZ40" s="208" t="str">
        <f>IF(AX40&gt;96%,"Fuerte",IF(AX40&lt;50%,"Débil","Moderada"))</f>
        <v>Fuerte</v>
      </c>
      <c r="BA40" s="208"/>
      <c r="BB40" s="209" t="s">
        <v>311</v>
      </c>
      <c r="BC40" s="209"/>
      <c r="BD40" s="208" t="s">
        <v>70</v>
      </c>
      <c r="BE40" s="208"/>
      <c r="BF40" s="208" t="s">
        <v>266</v>
      </c>
      <c r="BG40" s="208"/>
      <c r="BH40" s="208" t="s">
        <v>70</v>
      </c>
      <c r="BI40" s="208"/>
      <c r="BJ40" s="208"/>
      <c r="BK40" s="208"/>
      <c r="BL40" s="209" t="s">
        <v>294</v>
      </c>
      <c r="BM40" s="209"/>
      <c r="BN40" s="22">
        <v>1</v>
      </c>
      <c r="BO40" s="391">
        <v>3</v>
      </c>
    </row>
    <row r="41" spans="9:69" ht="189.75" customHeight="1" x14ac:dyDescent="0.25">
      <c r="I41" s="403"/>
      <c r="J41" s="404"/>
      <c r="K41" s="404"/>
      <c r="L41" s="405"/>
      <c r="M41" s="406" t="s">
        <v>480</v>
      </c>
      <c r="N41" s="407"/>
      <c r="O41" s="407"/>
      <c r="P41" s="408"/>
      <c r="Q41" s="208" t="s">
        <v>204</v>
      </c>
      <c r="R41" s="208"/>
      <c r="S41" s="208">
        <v>15</v>
      </c>
      <c r="T41" s="208"/>
      <c r="U41" s="208"/>
      <c r="V41" s="208">
        <v>15</v>
      </c>
      <c r="W41" s="208"/>
      <c r="X41" s="208"/>
      <c r="Y41" s="208">
        <v>15</v>
      </c>
      <c r="Z41" s="208"/>
      <c r="AA41" s="208"/>
      <c r="AB41" s="208">
        <v>15</v>
      </c>
      <c r="AC41" s="208"/>
      <c r="AD41" s="208"/>
      <c r="AE41" s="208">
        <v>15</v>
      </c>
      <c r="AF41" s="208"/>
      <c r="AG41" s="208"/>
      <c r="AH41" s="208">
        <v>15</v>
      </c>
      <c r="AI41" s="208"/>
      <c r="AJ41" s="208"/>
      <c r="AK41" s="208">
        <v>10</v>
      </c>
      <c r="AL41" s="208"/>
      <c r="AM41" s="208"/>
      <c r="AN41" s="208" t="s">
        <v>201</v>
      </c>
      <c r="AO41" s="208"/>
      <c r="AP41" s="208"/>
      <c r="AR41" s="208">
        <f>SUM(S41:AJ41)</f>
        <v>90</v>
      </c>
      <c r="AS41" s="208"/>
      <c r="AT41" s="409">
        <f>(AR41*1)/90</f>
        <v>1</v>
      </c>
      <c r="AU41" s="409"/>
      <c r="AV41" s="208" t="str">
        <f>IF(AT41&gt;=96%,"FUERTE",(IF(AT41&lt;=85%,"DEBIL","MODERADO")))</f>
        <v>FUERTE</v>
      </c>
      <c r="AW41" s="208"/>
      <c r="AX41" s="409">
        <f>ROUNDUP(AVERAGEIF(AT35:AU41,"&gt;0"),1)</f>
        <v>1</v>
      </c>
      <c r="AY41" s="409"/>
      <c r="AZ41" s="208" t="str">
        <f>IF(AX41&gt;96%,"Fuerte",IF(AX41&lt;50%,"Débil","Moderada"))</f>
        <v>Fuerte</v>
      </c>
      <c r="BA41" s="208"/>
      <c r="BB41" s="209" t="s">
        <v>311</v>
      </c>
      <c r="BC41" s="209"/>
      <c r="BD41" s="208" t="s">
        <v>70</v>
      </c>
      <c r="BE41" s="208"/>
      <c r="BF41" s="209" t="s">
        <v>325</v>
      </c>
      <c r="BG41" s="209"/>
      <c r="BH41" s="208" t="s">
        <v>70</v>
      </c>
      <c r="BI41" s="208"/>
      <c r="BJ41" s="208"/>
      <c r="BK41" s="208"/>
      <c r="BL41" s="209" t="s">
        <v>294</v>
      </c>
      <c r="BM41" s="209"/>
      <c r="BN41" s="22">
        <v>2</v>
      </c>
      <c r="BO41" s="392"/>
    </row>
    <row r="42" spans="9:69" ht="180" customHeight="1" x14ac:dyDescent="0.25">
      <c r="I42" s="410">
        <v>8</v>
      </c>
      <c r="J42" s="411"/>
      <c r="K42" s="411"/>
      <c r="L42" s="412"/>
      <c r="M42" s="406" t="s">
        <v>512</v>
      </c>
      <c r="N42" s="407"/>
      <c r="O42" s="407"/>
      <c r="P42" s="408"/>
      <c r="Q42" s="208" t="s">
        <v>204</v>
      </c>
      <c r="R42" s="208"/>
      <c r="S42" s="208">
        <v>15</v>
      </c>
      <c r="T42" s="208"/>
      <c r="U42" s="208"/>
      <c r="V42" s="208">
        <v>15</v>
      </c>
      <c r="W42" s="208"/>
      <c r="X42" s="208"/>
      <c r="Y42" s="208">
        <v>15</v>
      </c>
      <c r="Z42" s="208"/>
      <c r="AA42" s="208"/>
      <c r="AB42" s="208">
        <v>15</v>
      </c>
      <c r="AC42" s="208"/>
      <c r="AD42" s="208"/>
      <c r="AE42" s="208">
        <v>15</v>
      </c>
      <c r="AF42" s="208"/>
      <c r="AG42" s="208"/>
      <c r="AH42" s="208">
        <v>15</v>
      </c>
      <c r="AI42" s="208"/>
      <c r="AJ42" s="208"/>
      <c r="AK42" s="208">
        <v>10</v>
      </c>
      <c r="AL42" s="208"/>
      <c r="AM42" s="208"/>
      <c r="AN42" s="208" t="s">
        <v>201</v>
      </c>
      <c r="AO42" s="208"/>
      <c r="AP42" s="208"/>
      <c r="AR42" s="208">
        <f t="shared" si="4"/>
        <v>90</v>
      </c>
      <c r="AS42" s="208"/>
      <c r="AT42" s="409">
        <f t="shared" si="5"/>
        <v>1</v>
      </c>
      <c r="AU42" s="409"/>
      <c r="AV42" s="208" t="str">
        <f t="shared" si="6"/>
        <v>FUERTE</v>
      </c>
      <c r="AW42" s="208"/>
      <c r="AX42" s="409">
        <f t="shared" ref="AX42:AX47" si="8">ROUNDUP(AVERAGEIF(AT34:AU42,"&gt;0"),1)</f>
        <v>1</v>
      </c>
      <c r="AY42" s="409"/>
      <c r="AZ42" s="208" t="str">
        <f t="shared" si="7"/>
        <v>Fuerte</v>
      </c>
      <c r="BA42" s="208"/>
      <c r="BB42" s="209" t="s">
        <v>324</v>
      </c>
      <c r="BC42" s="209"/>
      <c r="BD42" s="209" t="s">
        <v>325</v>
      </c>
      <c r="BE42" s="209"/>
      <c r="BF42" s="208" t="s">
        <v>70</v>
      </c>
      <c r="BG42" s="208"/>
      <c r="BH42" s="208" t="s">
        <v>70</v>
      </c>
      <c r="BI42" s="208"/>
      <c r="BJ42" s="208"/>
      <c r="BK42" s="208"/>
      <c r="BL42" s="209" t="s">
        <v>294</v>
      </c>
      <c r="BM42" s="209"/>
      <c r="BN42" s="15">
        <v>1</v>
      </c>
      <c r="BO42" s="15">
        <v>1</v>
      </c>
    </row>
    <row r="43" spans="9:69" ht="206.25" customHeight="1" x14ac:dyDescent="0.25">
      <c r="I43" s="410">
        <v>9</v>
      </c>
      <c r="J43" s="411"/>
      <c r="K43" s="411"/>
      <c r="L43" s="412"/>
      <c r="M43" s="209" t="s">
        <v>339</v>
      </c>
      <c r="N43" s="209"/>
      <c r="O43" s="209"/>
      <c r="P43" s="209"/>
      <c r="Q43" s="208" t="s">
        <v>204</v>
      </c>
      <c r="R43" s="208"/>
      <c r="S43" s="208">
        <v>15</v>
      </c>
      <c r="T43" s="208"/>
      <c r="U43" s="208"/>
      <c r="V43" s="208">
        <v>15</v>
      </c>
      <c r="W43" s="208"/>
      <c r="X43" s="208"/>
      <c r="Y43" s="208">
        <v>15</v>
      </c>
      <c r="Z43" s="208"/>
      <c r="AA43" s="208"/>
      <c r="AB43" s="208">
        <v>15</v>
      </c>
      <c r="AC43" s="208"/>
      <c r="AD43" s="208"/>
      <c r="AE43" s="208">
        <v>15</v>
      </c>
      <c r="AF43" s="208"/>
      <c r="AG43" s="208"/>
      <c r="AH43" s="208">
        <v>15</v>
      </c>
      <c r="AI43" s="208"/>
      <c r="AJ43" s="208"/>
      <c r="AK43" s="208">
        <v>10</v>
      </c>
      <c r="AL43" s="208"/>
      <c r="AM43" s="208"/>
      <c r="AN43" s="208" t="s">
        <v>201</v>
      </c>
      <c r="AO43" s="208"/>
      <c r="AP43" s="208"/>
      <c r="AR43" s="208">
        <f t="shared" si="4"/>
        <v>90</v>
      </c>
      <c r="AS43" s="208"/>
      <c r="AT43" s="409">
        <f t="shared" si="5"/>
        <v>1</v>
      </c>
      <c r="AU43" s="409"/>
      <c r="AV43" s="208" t="str">
        <f t="shared" si="6"/>
        <v>FUERTE</v>
      </c>
      <c r="AW43" s="208"/>
      <c r="AX43" s="409">
        <f t="shared" si="8"/>
        <v>1</v>
      </c>
      <c r="AY43" s="409"/>
      <c r="AZ43" s="208" t="str">
        <f t="shared" si="7"/>
        <v>Fuerte</v>
      </c>
      <c r="BA43" s="208"/>
      <c r="BB43" s="209" t="s">
        <v>324</v>
      </c>
      <c r="BC43" s="209"/>
      <c r="BD43" s="209" t="s">
        <v>325</v>
      </c>
      <c r="BE43" s="209"/>
      <c r="BF43" s="208" t="s">
        <v>70</v>
      </c>
      <c r="BG43" s="208"/>
      <c r="BH43" s="208" t="s">
        <v>70</v>
      </c>
      <c r="BI43" s="208"/>
      <c r="BJ43" s="208"/>
      <c r="BK43" s="208"/>
      <c r="BL43" s="209" t="s">
        <v>294</v>
      </c>
      <c r="BM43" s="209"/>
      <c r="BN43" s="15">
        <v>1</v>
      </c>
      <c r="BO43" s="15">
        <v>1</v>
      </c>
    </row>
    <row r="44" spans="9:69" ht="142.5" customHeight="1" x14ac:dyDescent="0.25">
      <c r="I44" s="410">
        <v>10</v>
      </c>
      <c r="J44" s="411"/>
      <c r="K44" s="411"/>
      <c r="L44" s="412"/>
      <c r="M44" s="209" t="s">
        <v>350</v>
      </c>
      <c r="N44" s="209"/>
      <c r="O44" s="209"/>
      <c r="P44" s="209"/>
      <c r="Q44" s="208" t="s">
        <v>256</v>
      </c>
      <c r="R44" s="208"/>
      <c r="S44" s="208">
        <v>15</v>
      </c>
      <c r="T44" s="208"/>
      <c r="U44" s="208"/>
      <c r="V44" s="208">
        <v>15</v>
      </c>
      <c r="W44" s="208"/>
      <c r="X44" s="208"/>
      <c r="Y44" s="208">
        <v>15</v>
      </c>
      <c r="Z44" s="208"/>
      <c r="AA44" s="208"/>
      <c r="AB44" s="208">
        <v>10</v>
      </c>
      <c r="AC44" s="208"/>
      <c r="AD44" s="208"/>
      <c r="AE44" s="208">
        <v>15</v>
      </c>
      <c r="AF44" s="208"/>
      <c r="AG44" s="208"/>
      <c r="AH44" s="208">
        <v>15</v>
      </c>
      <c r="AI44" s="208"/>
      <c r="AJ44" s="208"/>
      <c r="AK44" s="208">
        <v>10</v>
      </c>
      <c r="AL44" s="208"/>
      <c r="AM44" s="208"/>
      <c r="AN44" s="208" t="s">
        <v>201</v>
      </c>
      <c r="AO44" s="208"/>
      <c r="AP44" s="208"/>
      <c r="AR44" s="208">
        <f t="shared" si="4"/>
        <v>85</v>
      </c>
      <c r="AS44" s="208"/>
      <c r="AT44" s="409">
        <f t="shared" si="5"/>
        <v>0.94444444444444442</v>
      </c>
      <c r="AU44" s="409"/>
      <c r="AV44" s="208" t="str">
        <f t="shared" si="6"/>
        <v>MODERADO</v>
      </c>
      <c r="AW44" s="208"/>
      <c r="AX44" s="409">
        <f t="shared" si="8"/>
        <v>1</v>
      </c>
      <c r="AY44" s="409"/>
      <c r="AZ44" s="208" t="str">
        <f t="shared" si="7"/>
        <v>Fuerte</v>
      </c>
      <c r="BA44" s="208"/>
      <c r="BB44" s="209" t="s">
        <v>324</v>
      </c>
      <c r="BC44" s="209"/>
      <c r="BD44" s="209" t="s">
        <v>325</v>
      </c>
      <c r="BE44" s="209"/>
      <c r="BF44" s="208" t="s">
        <v>70</v>
      </c>
      <c r="BG44" s="208"/>
      <c r="BH44" s="208" t="s">
        <v>70</v>
      </c>
      <c r="BI44" s="208"/>
      <c r="BJ44" s="208"/>
      <c r="BK44" s="208"/>
      <c r="BL44" s="209" t="s">
        <v>294</v>
      </c>
      <c r="BM44" s="209"/>
      <c r="BN44" s="15">
        <v>1</v>
      </c>
      <c r="BO44" s="15">
        <v>1</v>
      </c>
    </row>
    <row r="45" spans="9:69" ht="133.5" customHeight="1" x14ac:dyDescent="0.25">
      <c r="I45" s="397">
        <v>11</v>
      </c>
      <c r="J45" s="398"/>
      <c r="K45" s="398"/>
      <c r="L45" s="399"/>
      <c r="M45" s="209" t="s">
        <v>359</v>
      </c>
      <c r="N45" s="209"/>
      <c r="O45" s="209"/>
      <c r="P45" s="209"/>
      <c r="Q45" s="208" t="s">
        <v>256</v>
      </c>
      <c r="R45" s="208"/>
      <c r="S45" s="208">
        <v>15</v>
      </c>
      <c r="T45" s="208"/>
      <c r="U45" s="208"/>
      <c r="V45" s="208">
        <v>15</v>
      </c>
      <c r="W45" s="208"/>
      <c r="X45" s="208"/>
      <c r="Y45" s="208">
        <v>15</v>
      </c>
      <c r="Z45" s="208"/>
      <c r="AA45" s="208"/>
      <c r="AB45" s="208">
        <v>10</v>
      </c>
      <c r="AC45" s="208"/>
      <c r="AD45" s="208"/>
      <c r="AE45" s="208">
        <v>15</v>
      </c>
      <c r="AF45" s="208"/>
      <c r="AG45" s="208"/>
      <c r="AH45" s="208">
        <v>15</v>
      </c>
      <c r="AI45" s="208"/>
      <c r="AJ45" s="208"/>
      <c r="AK45" s="208">
        <v>10</v>
      </c>
      <c r="AL45" s="208"/>
      <c r="AM45" s="208"/>
      <c r="AN45" s="208" t="s">
        <v>201</v>
      </c>
      <c r="AO45" s="208"/>
      <c r="AP45" s="208"/>
      <c r="AR45" s="208">
        <f t="shared" si="4"/>
        <v>85</v>
      </c>
      <c r="AS45" s="208"/>
      <c r="AT45" s="409">
        <f t="shared" si="5"/>
        <v>0.94444444444444442</v>
      </c>
      <c r="AU45" s="409"/>
      <c r="AV45" s="208" t="str">
        <f t="shared" si="6"/>
        <v>MODERADO</v>
      </c>
      <c r="AW45" s="208"/>
      <c r="AX45" s="409">
        <f t="shared" si="8"/>
        <v>1</v>
      </c>
      <c r="AY45" s="409"/>
      <c r="AZ45" s="208" t="str">
        <f t="shared" si="7"/>
        <v>Fuerte</v>
      </c>
      <c r="BA45" s="208"/>
      <c r="BB45" s="209" t="s">
        <v>324</v>
      </c>
      <c r="BC45" s="209"/>
      <c r="BD45" s="209" t="s">
        <v>325</v>
      </c>
      <c r="BE45" s="209"/>
      <c r="BF45" s="208" t="s">
        <v>70</v>
      </c>
      <c r="BG45" s="208"/>
      <c r="BH45" s="208" t="s">
        <v>70</v>
      </c>
      <c r="BI45" s="208"/>
      <c r="BJ45" s="208"/>
      <c r="BK45" s="208"/>
      <c r="BL45" s="415" t="s">
        <v>365</v>
      </c>
      <c r="BM45" s="416"/>
      <c r="BN45" s="15">
        <v>1</v>
      </c>
      <c r="BO45" s="391">
        <v>3</v>
      </c>
    </row>
    <row r="46" spans="9:69" ht="107.25" customHeight="1" x14ac:dyDescent="0.25">
      <c r="I46" s="400"/>
      <c r="J46" s="401"/>
      <c r="K46" s="401"/>
      <c r="L46" s="402"/>
      <c r="M46" s="209" t="s">
        <v>364</v>
      </c>
      <c r="N46" s="209"/>
      <c r="O46" s="209"/>
      <c r="P46" s="209"/>
      <c r="Q46" s="208" t="s">
        <v>256</v>
      </c>
      <c r="R46" s="208"/>
      <c r="S46" s="208">
        <v>15</v>
      </c>
      <c r="T46" s="208"/>
      <c r="U46" s="208"/>
      <c r="V46" s="208">
        <v>15</v>
      </c>
      <c r="W46" s="208"/>
      <c r="X46" s="208"/>
      <c r="Y46" s="208">
        <v>15</v>
      </c>
      <c r="Z46" s="208"/>
      <c r="AA46" s="208"/>
      <c r="AB46" s="208">
        <v>10</v>
      </c>
      <c r="AC46" s="208"/>
      <c r="AD46" s="208"/>
      <c r="AE46" s="208">
        <v>15</v>
      </c>
      <c r="AF46" s="208"/>
      <c r="AG46" s="208"/>
      <c r="AH46" s="208">
        <v>15</v>
      </c>
      <c r="AI46" s="208"/>
      <c r="AJ46" s="208"/>
      <c r="AK46" s="208">
        <v>10</v>
      </c>
      <c r="AL46" s="208"/>
      <c r="AM46" s="208"/>
      <c r="AN46" s="208" t="s">
        <v>201</v>
      </c>
      <c r="AO46" s="208"/>
      <c r="AP46" s="208"/>
      <c r="AR46" s="208">
        <f t="shared" si="4"/>
        <v>85</v>
      </c>
      <c r="AS46" s="208"/>
      <c r="AT46" s="409">
        <f t="shared" si="5"/>
        <v>0.94444444444444442</v>
      </c>
      <c r="AU46" s="409"/>
      <c r="AV46" s="208" t="str">
        <f t="shared" si="6"/>
        <v>MODERADO</v>
      </c>
      <c r="AW46" s="208"/>
      <c r="AX46" s="409">
        <f t="shared" si="8"/>
        <v>1</v>
      </c>
      <c r="AY46" s="409"/>
      <c r="AZ46" s="208" t="str">
        <f t="shared" si="7"/>
        <v>Fuerte</v>
      </c>
      <c r="BA46" s="208"/>
      <c r="BB46" s="209" t="s">
        <v>324</v>
      </c>
      <c r="BC46" s="209"/>
      <c r="BD46" s="209" t="s">
        <v>325</v>
      </c>
      <c r="BE46" s="209"/>
      <c r="BF46" s="208" t="s">
        <v>70</v>
      </c>
      <c r="BG46" s="208"/>
      <c r="BH46" s="208" t="s">
        <v>70</v>
      </c>
      <c r="BI46" s="208"/>
      <c r="BJ46" s="208"/>
      <c r="BK46" s="208"/>
      <c r="BL46" s="417"/>
      <c r="BM46" s="418"/>
      <c r="BN46" s="15">
        <v>1</v>
      </c>
      <c r="BO46" s="396"/>
    </row>
    <row r="47" spans="9:69" ht="121.5" customHeight="1" x14ac:dyDescent="0.25">
      <c r="I47" s="403"/>
      <c r="J47" s="404"/>
      <c r="K47" s="404"/>
      <c r="L47" s="405"/>
      <c r="M47" s="209" t="s">
        <v>360</v>
      </c>
      <c r="N47" s="209"/>
      <c r="O47" s="209"/>
      <c r="P47" s="209"/>
      <c r="Q47" s="208" t="s">
        <v>256</v>
      </c>
      <c r="R47" s="208"/>
      <c r="S47" s="208">
        <v>15</v>
      </c>
      <c r="T47" s="208"/>
      <c r="U47" s="208"/>
      <c r="V47" s="208">
        <v>15</v>
      </c>
      <c r="W47" s="208"/>
      <c r="X47" s="208"/>
      <c r="Y47" s="208">
        <v>15</v>
      </c>
      <c r="Z47" s="208"/>
      <c r="AA47" s="208"/>
      <c r="AB47" s="208">
        <v>10</v>
      </c>
      <c r="AC47" s="208"/>
      <c r="AD47" s="208"/>
      <c r="AE47" s="208">
        <v>15</v>
      </c>
      <c r="AF47" s="208"/>
      <c r="AG47" s="208"/>
      <c r="AH47" s="208">
        <v>15</v>
      </c>
      <c r="AI47" s="208"/>
      <c r="AJ47" s="208"/>
      <c r="AK47" s="208">
        <v>10</v>
      </c>
      <c r="AL47" s="208"/>
      <c r="AM47" s="208"/>
      <c r="AN47" s="208" t="s">
        <v>201</v>
      </c>
      <c r="AO47" s="208"/>
      <c r="AP47" s="208"/>
      <c r="AR47" s="208">
        <f t="shared" si="4"/>
        <v>85</v>
      </c>
      <c r="AS47" s="208"/>
      <c r="AT47" s="409">
        <f t="shared" si="5"/>
        <v>0.94444444444444442</v>
      </c>
      <c r="AU47" s="409"/>
      <c r="AV47" s="208" t="str">
        <f t="shared" si="6"/>
        <v>MODERADO</v>
      </c>
      <c r="AW47" s="208"/>
      <c r="AX47" s="409">
        <f t="shared" si="8"/>
        <v>1</v>
      </c>
      <c r="AY47" s="409"/>
      <c r="AZ47" s="208" t="str">
        <f t="shared" si="7"/>
        <v>Fuerte</v>
      </c>
      <c r="BA47" s="208"/>
      <c r="BB47" s="209" t="s">
        <v>324</v>
      </c>
      <c r="BC47" s="209"/>
      <c r="BD47" s="209" t="s">
        <v>325</v>
      </c>
      <c r="BE47" s="209"/>
      <c r="BF47" s="208" t="s">
        <v>70</v>
      </c>
      <c r="BG47" s="208"/>
      <c r="BH47" s="208" t="s">
        <v>70</v>
      </c>
      <c r="BI47" s="208"/>
      <c r="BJ47" s="208"/>
      <c r="BK47" s="208"/>
      <c r="BL47" s="419"/>
      <c r="BM47" s="420"/>
      <c r="BN47" s="15">
        <v>1</v>
      </c>
      <c r="BO47" s="392"/>
    </row>
    <row r="48" spans="9:69" ht="159.75" customHeight="1" x14ac:dyDescent="0.25">
      <c r="I48" s="397">
        <v>12</v>
      </c>
      <c r="J48" s="398"/>
      <c r="K48" s="398"/>
      <c r="L48" s="399"/>
      <c r="M48" s="209" t="s">
        <v>373</v>
      </c>
      <c r="N48" s="208"/>
      <c r="O48" s="208"/>
      <c r="P48" s="208"/>
      <c r="Q48" s="208" t="s">
        <v>256</v>
      </c>
      <c r="R48" s="208"/>
      <c r="S48" s="208">
        <v>15</v>
      </c>
      <c r="T48" s="208"/>
      <c r="U48" s="208"/>
      <c r="V48" s="208">
        <v>15</v>
      </c>
      <c r="W48" s="208"/>
      <c r="X48" s="208"/>
      <c r="Y48" s="208">
        <v>15</v>
      </c>
      <c r="Z48" s="208"/>
      <c r="AA48" s="208"/>
      <c r="AB48" s="208">
        <v>15</v>
      </c>
      <c r="AC48" s="208"/>
      <c r="AD48" s="208"/>
      <c r="AE48" s="208">
        <v>15</v>
      </c>
      <c r="AF48" s="208"/>
      <c r="AG48" s="208"/>
      <c r="AH48" s="208">
        <v>15</v>
      </c>
      <c r="AI48" s="208"/>
      <c r="AJ48" s="208"/>
      <c r="AK48" s="208">
        <v>10</v>
      </c>
      <c r="AL48" s="208"/>
      <c r="AM48" s="208"/>
      <c r="AN48" s="208" t="s">
        <v>201</v>
      </c>
      <c r="AO48" s="208"/>
      <c r="AP48" s="208"/>
      <c r="AR48" s="208">
        <f t="shared" si="4"/>
        <v>90</v>
      </c>
      <c r="AS48" s="208"/>
      <c r="AT48" s="409">
        <f t="shared" si="5"/>
        <v>1</v>
      </c>
      <c r="AU48" s="409"/>
      <c r="AV48" s="208" t="str">
        <f t="shared" si="6"/>
        <v>FUERTE</v>
      </c>
      <c r="AW48" s="208"/>
      <c r="AX48" s="409">
        <f>ROUNDUP(AVERAGEIF(AT42:AU48,"&gt;0"),1)</f>
        <v>1</v>
      </c>
      <c r="AY48" s="409"/>
      <c r="AZ48" s="208" t="str">
        <f t="shared" si="7"/>
        <v>Fuerte</v>
      </c>
      <c r="BA48" s="208"/>
      <c r="BB48" s="209" t="s">
        <v>324</v>
      </c>
      <c r="BC48" s="209"/>
      <c r="BD48" s="209" t="s">
        <v>325</v>
      </c>
      <c r="BE48" s="209"/>
      <c r="BF48" s="208" t="s">
        <v>70</v>
      </c>
      <c r="BG48" s="208"/>
      <c r="BH48" s="208" t="s">
        <v>70</v>
      </c>
      <c r="BI48" s="208"/>
      <c r="BJ48" s="208"/>
      <c r="BK48" s="208"/>
      <c r="BL48" s="415" t="s">
        <v>365</v>
      </c>
      <c r="BM48" s="416"/>
      <c r="BN48" s="20">
        <v>2</v>
      </c>
      <c r="BO48" s="421">
        <v>3</v>
      </c>
    </row>
    <row r="49" spans="9:67" ht="190.5" customHeight="1" x14ac:dyDescent="0.25">
      <c r="I49" s="403"/>
      <c r="J49" s="404"/>
      <c r="K49" s="404"/>
      <c r="L49" s="405"/>
      <c r="M49" s="209" t="s">
        <v>374</v>
      </c>
      <c r="N49" s="208"/>
      <c r="O49" s="208"/>
      <c r="P49" s="208"/>
      <c r="Q49" s="208" t="s">
        <v>204</v>
      </c>
      <c r="R49" s="208"/>
      <c r="S49" s="208">
        <v>15</v>
      </c>
      <c r="T49" s="208"/>
      <c r="U49" s="208"/>
      <c r="V49" s="208">
        <v>15</v>
      </c>
      <c r="W49" s="208"/>
      <c r="X49" s="208"/>
      <c r="Y49" s="208">
        <v>15</v>
      </c>
      <c r="Z49" s="208"/>
      <c r="AA49" s="208"/>
      <c r="AB49" s="208">
        <v>10</v>
      </c>
      <c r="AC49" s="208"/>
      <c r="AD49" s="208"/>
      <c r="AE49" s="208">
        <v>15</v>
      </c>
      <c r="AF49" s="208"/>
      <c r="AG49" s="208"/>
      <c r="AH49" s="208">
        <v>15</v>
      </c>
      <c r="AI49" s="208"/>
      <c r="AJ49" s="208"/>
      <c r="AK49" s="208">
        <v>10</v>
      </c>
      <c r="AL49" s="208"/>
      <c r="AM49" s="208"/>
      <c r="AN49" s="208" t="s">
        <v>202</v>
      </c>
      <c r="AO49" s="208"/>
      <c r="AP49" s="208"/>
      <c r="AR49" s="208">
        <f t="shared" si="4"/>
        <v>85</v>
      </c>
      <c r="AS49" s="208"/>
      <c r="AT49" s="409">
        <f t="shared" si="5"/>
        <v>0.94444444444444442</v>
      </c>
      <c r="AU49" s="409"/>
      <c r="AV49" s="208" t="str">
        <f t="shared" si="6"/>
        <v>MODERADO</v>
      </c>
      <c r="AW49" s="208"/>
      <c r="AX49" s="409">
        <f>ROUNDUP(AVERAGEIF(AT43:AU49,"&gt;0"),1)</f>
        <v>1</v>
      </c>
      <c r="AY49" s="409"/>
      <c r="AZ49" s="208" t="str">
        <f t="shared" si="7"/>
        <v>Fuerte</v>
      </c>
      <c r="BA49" s="208"/>
      <c r="BB49" s="209" t="s">
        <v>324</v>
      </c>
      <c r="BC49" s="209"/>
      <c r="BD49" s="209" t="s">
        <v>325</v>
      </c>
      <c r="BE49" s="209"/>
      <c r="BF49" s="208" t="s">
        <v>70</v>
      </c>
      <c r="BG49" s="208"/>
      <c r="BH49" s="208" t="s">
        <v>70</v>
      </c>
      <c r="BI49" s="208"/>
      <c r="BJ49" s="208"/>
      <c r="BK49" s="208"/>
      <c r="BL49" s="419"/>
      <c r="BM49" s="420"/>
      <c r="BN49" s="20">
        <v>1</v>
      </c>
      <c r="BO49" s="422"/>
    </row>
    <row r="50" spans="9:67" ht="99.75" customHeight="1" x14ac:dyDescent="0.25">
      <c r="I50" s="397">
        <v>13</v>
      </c>
      <c r="J50" s="398"/>
      <c r="K50" s="398"/>
      <c r="L50" s="399"/>
      <c r="M50" s="209" t="s">
        <v>383</v>
      </c>
      <c r="N50" s="209"/>
      <c r="O50" s="209"/>
      <c r="P50" s="209"/>
      <c r="Q50" s="208" t="s">
        <v>204</v>
      </c>
      <c r="R50" s="208"/>
      <c r="S50" s="208">
        <v>15</v>
      </c>
      <c r="T50" s="208"/>
      <c r="U50" s="208"/>
      <c r="V50" s="208">
        <v>15</v>
      </c>
      <c r="W50" s="208"/>
      <c r="X50" s="208"/>
      <c r="Y50" s="208">
        <v>15</v>
      </c>
      <c r="Z50" s="208"/>
      <c r="AA50" s="208"/>
      <c r="AB50" s="208">
        <v>15</v>
      </c>
      <c r="AC50" s="208"/>
      <c r="AD50" s="208"/>
      <c r="AE50" s="208">
        <v>15</v>
      </c>
      <c r="AF50" s="208"/>
      <c r="AG50" s="208"/>
      <c r="AH50" s="208">
        <v>15</v>
      </c>
      <c r="AI50" s="208"/>
      <c r="AJ50" s="208"/>
      <c r="AK50" s="208">
        <v>10</v>
      </c>
      <c r="AL50" s="208"/>
      <c r="AM50" s="208"/>
      <c r="AN50" s="208" t="s">
        <v>201</v>
      </c>
      <c r="AO50" s="208"/>
      <c r="AP50" s="208"/>
      <c r="AR50" s="208">
        <f t="shared" ref="AR50:AR68" si="9">SUM(S50:AJ50)</f>
        <v>90</v>
      </c>
      <c r="AS50" s="208"/>
      <c r="AT50" s="409">
        <f t="shared" ref="AT50:AT68" si="10">(AR50*1)/90</f>
        <v>1</v>
      </c>
      <c r="AU50" s="409"/>
      <c r="AV50" s="208" t="str">
        <f t="shared" ref="AV50:AV68" si="11">IF(AT50&gt;=96%,"FUERTE",(IF(AT50&lt;=85%,"DEBIL","MODERADO")))</f>
        <v>FUERTE</v>
      </c>
      <c r="AW50" s="208"/>
      <c r="AX50" s="409">
        <f t="shared" ref="AX50:AX63" si="12">ROUNDUP(AVERAGEIF(AT44:AU50,"&gt;0"),1)</f>
        <v>1</v>
      </c>
      <c r="AY50" s="409"/>
      <c r="AZ50" s="208" t="str">
        <f t="shared" ref="AZ50:AZ68" si="13">IF(AX50&gt;96%,"Fuerte",IF(AX50&lt;50%,"Débil","Moderada"))</f>
        <v>Fuerte</v>
      </c>
      <c r="BA50" s="208"/>
      <c r="BB50" s="209" t="s">
        <v>324</v>
      </c>
      <c r="BC50" s="209"/>
      <c r="BD50" s="209" t="s">
        <v>325</v>
      </c>
      <c r="BE50" s="209"/>
      <c r="BF50" s="208" t="s">
        <v>70</v>
      </c>
      <c r="BG50" s="208"/>
      <c r="BH50" s="208" t="s">
        <v>70</v>
      </c>
      <c r="BI50" s="208"/>
      <c r="BJ50" s="208"/>
      <c r="BK50" s="208"/>
      <c r="BL50" s="415" t="s">
        <v>387</v>
      </c>
      <c r="BM50" s="416"/>
      <c r="BN50" s="15">
        <v>2</v>
      </c>
      <c r="BO50" s="391">
        <v>4</v>
      </c>
    </row>
    <row r="51" spans="9:67" ht="133.5" customHeight="1" x14ac:dyDescent="0.25">
      <c r="I51" s="403"/>
      <c r="J51" s="404"/>
      <c r="K51" s="404"/>
      <c r="L51" s="405"/>
      <c r="M51" s="209" t="s">
        <v>384</v>
      </c>
      <c r="N51" s="209"/>
      <c r="O51" s="209"/>
      <c r="P51" s="209"/>
      <c r="Q51" s="208" t="s">
        <v>204</v>
      </c>
      <c r="R51" s="208"/>
      <c r="S51" s="208">
        <v>15</v>
      </c>
      <c r="T51" s="208"/>
      <c r="U51" s="208"/>
      <c r="V51" s="208">
        <v>15</v>
      </c>
      <c r="W51" s="208"/>
      <c r="X51" s="208"/>
      <c r="Y51" s="208">
        <v>15</v>
      </c>
      <c r="Z51" s="208"/>
      <c r="AA51" s="208"/>
      <c r="AB51" s="208">
        <v>15</v>
      </c>
      <c r="AC51" s="208"/>
      <c r="AD51" s="208"/>
      <c r="AE51" s="208">
        <v>15</v>
      </c>
      <c r="AF51" s="208"/>
      <c r="AG51" s="208"/>
      <c r="AH51" s="208">
        <v>15</v>
      </c>
      <c r="AI51" s="208"/>
      <c r="AJ51" s="208"/>
      <c r="AK51" s="208">
        <v>10</v>
      </c>
      <c r="AL51" s="208"/>
      <c r="AM51" s="208"/>
      <c r="AN51" s="208" t="s">
        <v>201</v>
      </c>
      <c r="AO51" s="208"/>
      <c r="AP51" s="208"/>
      <c r="AR51" s="208">
        <f t="shared" si="9"/>
        <v>90</v>
      </c>
      <c r="AS51" s="208"/>
      <c r="AT51" s="409">
        <f t="shared" si="10"/>
        <v>1</v>
      </c>
      <c r="AU51" s="409"/>
      <c r="AV51" s="208" t="str">
        <f t="shared" si="11"/>
        <v>FUERTE</v>
      </c>
      <c r="AW51" s="208"/>
      <c r="AX51" s="409">
        <f t="shared" si="12"/>
        <v>1</v>
      </c>
      <c r="AY51" s="409"/>
      <c r="AZ51" s="208" t="str">
        <f t="shared" si="13"/>
        <v>Fuerte</v>
      </c>
      <c r="BA51" s="208"/>
      <c r="BB51" s="209" t="s">
        <v>324</v>
      </c>
      <c r="BC51" s="209"/>
      <c r="BD51" s="209" t="s">
        <v>325</v>
      </c>
      <c r="BE51" s="209"/>
      <c r="BF51" s="208" t="s">
        <v>70</v>
      </c>
      <c r="BG51" s="208"/>
      <c r="BH51" s="208" t="s">
        <v>70</v>
      </c>
      <c r="BI51" s="208"/>
      <c r="BJ51" s="208"/>
      <c r="BK51" s="208"/>
      <c r="BL51" s="419"/>
      <c r="BM51" s="420"/>
      <c r="BN51" s="15">
        <v>2</v>
      </c>
      <c r="BO51" s="392"/>
    </row>
    <row r="52" spans="9:67" ht="192.75" customHeight="1" x14ac:dyDescent="0.25">
      <c r="I52" s="397">
        <v>14</v>
      </c>
      <c r="J52" s="398"/>
      <c r="K52" s="398"/>
      <c r="L52" s="399"/>
      <c r="M52" s="209" t="s">
        <v>393</v>
      </c>
      <c r="N52" s="209"/>
      <c r="O52" s="209"/>
      <c r="P52" s="209"/>
      <c r="Q52" s="208" t="s">
        <v>204</v>
      </c>
      <c r="R52" s="208"/>
      <c r="S52" s="208">
        <v>15</v>
      </c>
      <c r="T52" s="208"/>
      <c r="U52" s="208"/>
      <c r="V52" s="208">
        <v>15</v>
      </c>
      <c r="W52" s="208"/>
      <c r="X52" s="208"/>
      <c r="Y52" s="208">
        <v>15</v>
      </c>
      <c r="Z52" s="208"/>
      <c r="AA52" s="208"/>
      <c r="AB52" s="208">
        <v>15</v>
      </c>
      <c r="AC52" s="208"/>
      <c r="AD52" s="208"/>
      <c r="AE52" s="208">
        <v>15</v>
      </c>
      <c r="AF52" s="208"/>
      <c r="AG52" s="208"/>
      <c r="AH52" s="208">
        <v>15</v>
      </c>
      <c r="AI52" s="208"/>
      <c r="AJ52" s="208"/>
      <c r="AK52" s="208">
        <v>10</v>
      </c>
      <c r="AL52" s="208"/>
      <c r="AM52" s="208"/>
      <c r="AN52" s="208" t="s">
        <v>201</v>
      </c>
      <c r="AO52" s="208"/>
      <c r="AP52" s="208"/>
      <c r="AR52" s="208">
        <f t="shared" si="9"/>
        <v>90</v>
      </c>
      <c r="AS52" s="208"/>
      <c r="AT52" s="409">
        <f t="shared" si="10"/>
        <v>1</v>
      </c>
      <c r="AU52" s="409"/>
      <c r="AV52" s="208" t="str">
        <f t="shared" si="11"/>
        <v>FUERTE</v>
      </c>
      <c r="AW52" s="208"/>
      <c r="AX52" s="409">
        <f t="shared" si="12"/>
        <v>1</v>
      </c>
      <c r="AY52" s="409"/>
      <c r="AZ52" s="208" t="str">
        <f t="shared" si="13"/>
        <v>Fuerte</v>
      </c>
      <c r="BA52" s="208"/>
      <c r="BB52" s="209" t="s">
        <v>324</v>
      </c>
      <c r="BC52" s="209"/>
      <c r="BD52" s="209" t="s">
        <v>325</v>
      </c>
      <c r="BE52" s="209"/>
      <c r="BF52" s="208" t="s">
        <v>70</v>
      </c>
      <c r="BG52" s="208"/>
      <c r="BH52" s="208" t="s">
        <v>70</v>
      </c>
      <c r="BI52" s="208"/>
      <c r="BJ52" s="208"/>
      <c r="BK52" s="208"/>
      <c r="BL52" s="397" t="s">
        <v>404</v>
      </c>
      <c r="BM52" s="399"/>
      <c r="BN52" s="15">
        <v>2</v>
      </c>
      <c r="BO52" s="391">
        <v>7</v>
      </c>
    </row>
    <row r="53" spans="9:67" ht="183.75" customHeight="1" x14ac:dyDescent="0.25">
      <c r="I53" s="400"/>
      <c r="J53" s="401"/>
      <c r="K53" s="401"/>
      <c r="L53" s="402"/>
      <c r="M53" s="209" t="s">
        <v>394</v>
      </c>
      <c r="N53" s="209"/>
      <c r="O53" s="209"/>
      <c r="P53" s="209"/>
      <c r="Q53" s="208" t="s">
        <v>256</v>
      </c>
      <c r="R53" s="208"/>
      <c r="S53" s="208">
        <v>15</v>
      </c>
      <c r="T53" s="208"/>
      <c r="U53" s="208"/>
      <c r="V53" s="208">
        <v>15</v>
      </c>
      <c r="W53" s="208"/>
      <c r="X53" s="208"/>
      <c r="Y53" s="208">
        <v>15</v>
      </c>
      <c r="Z53" s="208"/>
      <c r="AA53" s="208"/>
      <c r="AB53" s="208">
        <v>15</v>
      </c>
      <c r="AC53" s="208"/>
      <c r="AD53" s="208"/>
      <c r="AE53" s="208">
        <v>15</v>
      </c>
      <c r="AF53" s="208"/>
      <c r="AG53" s="208"/>
      <c r="AH53" s="208">
        <v>15</v>
      </c>
      <c r="AI53" s="208"/>
      <c r="AJ53" s="208"/>
      <c r="AK53" s="208">
        <v>10</v>
      </c>
      <c r="AL53" s="208"/>
      <c r="AM53" s="208"/>
      <c r="AN53" s="208" t="s">
        <v>201</v>
      </c>
      <c r="AO53" s="208"/>
      <c r="AP53" s="208"/>
      <c r="AR53" s="208">
        <f t="shared" si="9"/>
        <v>90</v>
      </c>
      <c r="AS53" s="208"/>
      <c r="AT53" s="409">
        <f t="shared" si="10"/>
        <v>1</v>
      </c>
      <c r="AU53" s="409"/>
      <c r="AV53" s="208" t="str">
        <f t="shared" si="11"/>
        <v>FUERTE</v>
      </c>
      <c r="AW53" s="208"/>
      <c r="AX53" s="409">
        <f t="shared" si="12"/>
        <v>1</v>
      </c>
      <c r="AY53" s="409"/>
      <c r="AZ53" s="208" t="str">
        <f t="shared" si="13"/>
        <v>Fuerte</v>
      </c>
      <c r="BA53" s="208"/>
      <c r="BB53" s="209" t="s">
        <v>324</v>
      </c>
      <c r="BC53" s="209"/>
      <c r="BD53" s="209" t="s">
        <v>325</v>
      </c>
      <c r="BE53" s="209"/>
      <c r="BF53" s="208" t="s">
        <v>70</v>
      </c>
      <c r="BG53" s="208"/>
      <c r="BH53" s="208" t="s">
        <v>70</v>
      </c>
      <c r="BI53" s="208"/>
      <c r="BJ53" s="208"/>
      <c r="BK53" s="208"/>
      <c r="BL53" s="400"/>
      <c r="BM53" s="402"/>
      <c r="BN53" s="15">
        <v>2</v>
      </c>
      <c r="BO53" s="396"/>
    </row>
    <row r="54" spans="9:67" ht="167.25" customHeight="1" x14ac:dyDescent="0.25">
      <c r="I54" s="400"/>
      <c r="J54" s="401"/>
      <c r="K54" s="401"/>
      <c r="L54" s="402"/>
      <c r="M54" s="209" t="s">
        <v>395</v>
      </c>
      <c r="N54" s="209"/>
      <c r="O54" s="209"/>
      <c r="P54" s="209"/>
      <c r="Q54" s="208" t="s">
        <v>256</v>
      </c>
      <c r="R54" s="208"/>
      <c r="S54" s="208">
        <v>15</v>
      </c>
      <c r="T54" s="208"/>
      <c r="U54" s="208"/>
      <c r="V54" s="208">
        <v>15</v>
      </c>
      <c r="W54" s="208"/>
      <c r="X54" s="208"/>
      <c r="Y54" s="208">
        <v>15</v>
      </c>
      <c r="Z54" s="208"/>
      <c r="AA54" s="208"/>
      <c r="AB54" s="208">
        <v>15</v>
      </c>
      <c r="AC54" s="208"/>
      <c r="AD54" s="208"/>
      <c r="AE54" s="208">
        <v>15</v>
      </c>
      <c r="AF54" s="208"/>
      <c r="AG54" s="208"/>
      <c r="AH54" s="208">
        <v>15</v>
      </c>
      <c r="AI54" s="208"/>
      <c r="AJ54" s="208"/>
      <c r="AK54" s="208">
        <v>10</v>
      </c>
      <c r="AL54" s="208"/>
      <c r="AM54" s="208"/>
      <c r="AN54" s="208" t="s">
        <v>201</v>
      </c>
      <c r="AO54" s="208"/>
      <c r="AP54" s="208"/>
      <c r="AR54" s="208">
        <f t="shared" si="9"/>
        <v>90</v>
      </c>
      <c r="AS54" s="208"/>
      <c r="AT54" s="409">
        <f t="shared" si="10"/>
        <v>1</v>
      </c>
      <c r="AU54" s="409"/>
      <c r="AV54" s="208" t="str">
        <f t="shared" si="11"/>
        <v>FUERTE</v>
      </c>
      <c r="AW54" s="208"/>
      <c r="AX54" s="409">
        <f t="shared" si="12"/>
        <v>1</v>
      </c>
      <c r="AY54" s="409"/>
      <c r="AZ54" s="208" t="str">
        <f t="shared" si="13"/>
        <v>Fuerte</v>
      </c>
      <c r="BA54" s="208"/>
      <c r="BB54" s="209" t="s">
        <v>324</v>
      </c>
      <c r="BC54" s="209"/>
      <c r="BD54" s="209" t="s">
        <v>325</v>
      </c>
      <c r="BE54" s="209"/>
      <c r="BF54" s="208" t="s">
        <v>70</v>
      </c>
      <c r="BG54" s="208"/>
      <c r="BH54" s="208" t="s">
        <v>70</v>
      </c>
      <c r="BI54" s="208"/>
      <c r="BJ54" s="208"/>
      <c r="BK54" s="208"/>
      <c r="BL54" s="400"/>
      <c r="BM54" s="402"/>
      <c r="BN54" s="15">
        <v>2</v>
      </c>
      <c r="BO54" s="396"/>
    </row>
    <row r="55" spans="9:67" ht="122.25" customHeight="1" x14ac:dyDescent="0.25">
      <c r="I55" s="403"/>
      <c r="J55" s="404"/>
      <c r="K55" s="404"/>
      <c r="L55" s="405"/>
      <c r="M55" s="209" t="s">
        <v>396</v>
      </c>
      <c r="N55" s="209"/>
      <c r="O55" s="209"/>
      <c r="P55" s="209"/>
      <c r="Q55" s="208" t="s">
        <v>204</v>
      </c>
      <c r="R55" s="208"/>
      <c r="S55" s="208">
        <v>15</v>
      </c>
      <c r="T55" s="208"/>
      <c r="U55" s="208"/>
      <c r="V55" s="208">
        <v>15</v>
      </c>
      <c r="W55" s="208"/>
      <c r="X55" s="208"/>
      <c r="Y55" s="208">
        <v>15</v>
      </c>
      <c r="Z55" s="208"/>
      <c r="AA55" s="208"/>
      <c r="AB55" s="208">
        <v>10</v>
      </c>
      <c r="AC55" s="208"/>
      <c r="AD55" s="208"/>
      <c r="AE55" s="208">
        <v>15</v>
      </c>
      <c r="AF55" s="208"/>
      <c r="AG55" s="208"/>
      <c r="AH55" s="208">
        <v>15</v>
      </c>
      <c r="AI55" s="208"/>
      <c r="AJ55" s="208"/>
      <c r="AK55" s="208">
        <v>10</v>
      </c>
      <c r="AL55" s="208"/>
      <c r="AM55" s="208"/>
      <c r="AN55" s="208" t="s">
        <v>202</v>
      </c>
      <c r="AO55" s="208"/>
      <c r="AP55" s="208"/>
      <c r="AR55" s="208">
        <f t="shared" si="9"/>
        <v>85</v>
      </c>
      <c r="AS55" s="208"/>
      <c r="AT55" s="409">
        <f t="shared" si="10"/>
        <v>0.94444444444444442</v>
      </c>
      <c r="AU55" s="409"/>
      <c r="AV55" s="208" t="str">
        <f t="shared" si="11"/>
        <v>MODERADO</v>
      </c>
      <c r="AW55" s="208"/>
      <c r="AX55" s="409">
        <f t="shared" si="12"/>
        <v>1</v>
      </c>
      <c r="AY55" s="409"/>
      <c r="AZ55" s="208" t="str">
        <f t="shared" si="13"/>
        <v>Fuerte</v>
      </c>
      <c r="BA55" s="208"/>
      <c r="BB55" s="209" t="s">
        <v>311</v>
      </c>
      <c r="BC55" s="209"/>
      <c r="BD55" s="208" t="s">
        <v>70</v>
      </c>
      <c r="BE55" s="208"/>
      <c r="BF55" s="208" t="s">
        <v>266</v>
      </c>
      <c r="BG55" s="208"/>
      <c r="BH55" s="207" t="s">
        <v>70</v>
      </c>
      <c r="BI55" s="207"/>
      <c r="BJ55" s="207"/>
      <c r="BK55" s="207"/>
      <c r="BL55" s="403"/>
      <c r="BM55" s="405"/>
      <c r="BN55" s="15">
        <v>1</v>
      </c>
      <c r="BO55" s="392"/>
    </row>
    <row r="56" spans="9:67" ht="136.5" customHeight="1" x14ac:dyDescent="0.25">
      <c r="I56" s="397">
        <v>15</v>
      </c>
      <c r="J56" s="398"/>
      <c r="K56" s="398"/>
      <c r="L56" s="399"/>
      <c r="M56" s="406" t="s">
        <v>406</v>
      </c>
      <c r="N56" s="407"/>
      <c r="O56" s="407"/>
      <c r="P56" s="408"/>
      <c r="Q56" s="208" t="s">
        <v>204</v>
      </c>
      <c r="R56" s="208"/>
      <c r="S56" s="208">
        <v>15</v>
      </c>
      <c r="T56" s="208"/>
      <c r="U56" s="208"/>
      <c r="V56" s="208">
        <v>15</v>
      </c>
      <c r="W56" s="208"/>
      <c r="X56" s="208"/>
      <c r="Y56" s="208">
        <v>15</v>
      </c>
      <c r="Z56" s="208"/>
      <c r="AA56" s="208"/>
      <c r="AB56" s="208">
        <v>15</v>
      </c>
      <c r="AC56" s="208"/>
      <c r="AD56" s="208"/>
      <c r="AE56" s="208">
        <v>15</v>
      </c>
      <c r="AF56" s="208"/>
      <c r="AG56" s="208"/>
      <c r="AH56" s="208">
        <v>15</v>
      </c>
      <c r="AI56" s="208"/>
      <c r="AJ56" s="208"/>
      <c r="AK56" s="208">
        <v>10</v>
      </c>
      <c r="AL56" s="208"/>
      <c r="AM56" s="208"/>
      <c r="AN56" s="208" t="s">
        <v>201</v>
      </c>
      <c r="AO56" s="208"/>
      <c r="AP56" s="208"/>
      <c r="AR56" s="208">
        <f t="shared" si="9"/>
        <v>90</v>
      </c>
      <c r="AS56" s="208"/>
      <c r="AT56" s="409">
        <f t="shared" si="10"/>
        <v>1</v>
      </c>
      <c r="AU56" s="409"/>
      <c r="AV56" s="208" t="str">
        <f t="shared" si="11"/>
        <v>FUERTE</v>
      </c>
      <c r="AW56" s="208"/>
      <c r="AX56" s="409">
        <f t="shared" si="12"/>
        <v>1</v>
      </c>
      <c r="AY56" s="409"/>
      <c r="AZ56" s="208" t="str">
        <f t="shared" si="13"/>
        <v>Fuerte</v>
      </c>
      <c r="BA56" s="208"/>
      <c r="BB56" s="209" t="s">
        <v>324</v>
      </c>
      <c r="BC56" s="209"/>
      <c r="BD56" s="209" t="s">
        <v>325</v>
      </c>
      <c r="BE56" s="209"/>
      <c r="BF56" s="208" t="s">
        <v>70</v>
      </c>
      <c r="BG56" s="208"/>
      <c r="BH56" s="208" t="s">
        <v>70</v>
      </c>
      <c r="BI56" s="208"/>
      <c r="BJ56" s="208"/>
      <c r="BK56" s="208"/>
      <c r="BL56" s="415" t="s">
        <v>404</v>
      </c>
      <c r="BM56" s="416"/>
      <c r="BN56" s="15">
        <v>2</v>
      </c>
      <c r="BO56" s="421">
        <v>4</v>
      </c>
    </row>
    <row r="57" spans="9:67" ht="123.75" customHeight="1" x14ac:dyDescent="0.25">
      <c r="I57" s="400"/>
      <c r="J57" s="401"/>
      <c r="K57" s="401"/>
      <c r="L57" s="402"/>
      <c r="M57" s="406" t="s">
        <v>407</v>
      </c>
      <c r="N57" s="407"/>
      <c r="O57" s="407"/>
      <c r="P57" s="408"/>
      <c r="Q57" s="208" t="s">
        <v>204</v>
      </c>
      <c r="R57" s="208"/>
      <c r="S57" s="208">
        <v>15</v>
      </c>
      <c r="T57" s="208"/>
      <c r="U57" s="208"/>
      <c r="V57" s="208">
        <v>15</v>
      </c>
      <c r="W57" s="208"/>
      <c r="X57" s="208"/>
      <c r="Y57" s="208">
        <v>15</v>
      </c>
      <c r="Z57" s="208"/>
      <c r="AA57" s="208"/>
      <c r="AB57" s="208">
        <v>15</v>
      </c>
      <c r="AC57" s="208"/>
      <c r="AD57" s="208"/>
      <c r="AE57" s="208">
        <v>15</v>
      </c>
      <c r="AF57" s="208"/>
      <c r="AG57" s="208"/>
      <c r="AH57" s="208">
        <v>15</v>
      </c>
      <c r="AI57" s="208"/>
      <c r="AJ57" s="208"/>
      <c r="AK57" s="208">
        <v>10</v>
      </c>
      <c r="AL57" s="208"/>
      <c r="AM57" s="208"/>
      <c r="AN57" s="208" t="s">
        <v>201</v>
      </c>
      <c r="AO57" s="208"/>
      <c r="AP57" s="208"/>
      <c r="AR57" s="208">
        <f t="shared" si="9"/>
        <v>90</v>
      </c>
      <c r="AS57" s="208"/>
      <c r="AT57" s="409">
        <f t="shared" si="10"/>
        <v>1</v>
      </c>
      <c r="AU57" s="409"/>
      <c r="AV57" s="208" t="str">
        <f t="shared" si="11"/>
        <v>FUERTE</v>
      </c>
      <c r="AW57" s="208"/>
      <c r="AX57" s="409">
        <f t="shared" si="12"/>
        <v>1</v>
      </c>
      <c r="AY57" s="409"/>
      <c r="AZ57" s="208" t="str">
        <f t="shared" si="13"/>
        <v>Fuerte</v>
      </c>
      <c r="BA57" s="208"/>
      <c r="BB57" s="209" t="s">
        <v>324</v>
      </c>
      <c r="BC57" s="209"/>
      <c r="BD57" s="209" t="s">
        <v>325</v>
      </c>
      <c r="BE57" s="209"/>
      <c r="BF57" s="208" t="s">
        <v>70</v>
      </c>
      <c r="BG57" s="208"/>
      <c r="BH57" s="208" t="s">
        <v>70</v>
      </c>
      <c r="BI57" s="208"/>
      <c r="BJ57" s="208"/>
      <c r="BK57" s="208"/>
      <c r="BL57" s="417"/>
      <c r="BM57" s="418"/>
      <c r="BN57" s="15">
        <v>2</v>
      </c>
      <c r="BO57" s="423"/>
    </row>
    <row r="58" spans="9:67" ht="134.25" customHeight="1" x14ac:dyDescent="0.25">
      <c r="I58" s="400"/>
      <c r="J58" s="401"/>
      <c r="K58" s="401"/>
      <c r="L58" s="402"/>
      <c r="M58" s="406" t="s">
        <v>408</v>
      </c>
      <c r="N58" s="407"/>
      <c r="O58" s="407"/>
      <c r="P58" s="408"/>
      <c r="Q58" s="208" t="s">
        <v>204</v>
      </c>
      <c r="R58" s="208"/>
      <c r="S58" s="208">
        <v>15</v>
      </c>
      <c r="T58" s="208"/>
      <c r="U58" s="208"/>
      <c r="V58" s="208">
        <v>15</v>
      </c>
      <c r="W58" s="208"/>
      <c r="X58" s="208"/>
      <c r="Y58" s="208">
        <v>15</v>
      </c>
      <c r="Z58" s="208"/>
      <c r="AA58" s="208"/>
      <c r="AB58" s="208">
        <v>15</v>
      </c>
      <c r="AC58" s="208"/>
      <c r="AD58" s="208"/>
      <c r="AE58" s="208">
        <v>15</v>
      </c>
      <c r="AF58" s="208"/>
      <c r="AG58" s="208"/>
      <c r="AH58" s="208">
        <v>15</v>
      </c>
      <c r="AI58" s="208"/>
      <c r="AJ58" s="208"/>
      <c r="AK58" s="208">
        <v>10</v>
      </c>
      <c r="AL58" s="208"/>
      <c r="AM58" s="208"/>
      <c r="AN58" s="208" t="s">
        <v>201</v>
      </c>
      <c r="AO58" s="208"/>
      <c r="AP58" s="208"/>
      <c r="AR58" s="208">
        <f t="shared" si="9"/>
        <v>90</v>
      </c>
      <c r="AS58" s="208"/>
      <c r="AT58" s="409">
        <f t="shared" si="10"/>
        <v>1</v>
      </c>
      <c r="AU58" s="409"/>
      <c r="AV58" s="208" t="str">
        <f t="shared" si="11"/>
        <v>FUERTE</v>
      </c>
      <c r="AW58" s="208"/>
      <c r="AX58" s="409">
        <f t="shared" si="12"/>
        <v>1</v>
      </c>
      <c r="AY58" s="409"/>
      <c r="AZ58" s="208" t="str">
        <f t="shared" si="13"/>
        <v>Fuerte</v>
      </c>
      <c r="BA58" s="208"/>
      <c r="BB58" s="209" t="s">
        <v>324</v>
      </c>
      <c r="BC58" s="209"/>
      <c r="BD58" s="209" t="s">
        <v>325</v>
      </c>
      <c r="BE58" s="209"/>
      <c r="BF58" s="208" t="s">
        <v>70</v>
      </c>
      <c r="BG58" s="208"/>
      <c r="BH58" s="208" t="s">
        <v>70</v>
      </c>
      <c r="BI58" s="208"/>
      <c r="BJ58" s="208"/>
      <c r="BK58" s="208"/>
      <c r="BL58" s="417"/>
      <c r="BM58" s="418"/>
      <c r="BN58" s="15">
        <v>2</v>
      </c>
      <c r="BO58" s="423"/>
    </row>
    <row r="59" spans="9:67" ht="108" customHeight="1" x14ac:dyDescent="0.25">
      <c r="I59" s="403"/>
      <c r="J59" s="404"/>
      <c r="K59" s="404"/>
      <c r="L59" s="405"/>
      <c r="M59" s="406" t="s">
        <v>409</v>
      </c>
      <c r="N59" s="407"/>
      <c r="O59" s="407"/>
      <c r="P59" s="408"/>
      <c r="Q59" s="208" t="s">
        <v>204</v>
      </c>
      <c r="R59" s="208"/>
      <c r="S59" s="208">
        <v>15</v>
      </c>
      <c r="T59" s="208"/>
      <c r="U59" s="208"/>
      <c r="V59" s="208">
        <v>15</v>
      </c>
      <c r="W59" s="208"/>
      <c r="X59" s="208"/>
      <c r="Y59" s="208">
        <v>15</v>
      </c>
      <c r="Z59" s="208"/>
      <c r="AA59" s="208"/>
      <c r="AB59" s="208">
        <v>15</v>
      </c>
      <c r="AC59" s="208"/>
      <c r="AD59" s="208"/>
      <c r="AE59" s="208">
        <v>15</v>
      </c>
      <c r="AF59" s="208"/>
      <c r="AG59" s="208"/>
      <c r="AH59" s="208">
        <v>15</v>
      </c>
      <c r="AI59" s="208"/>
      <c r="AJ59" s="208"/>
      <c r="AK59" s="208">
        <v>10</v>
      </c>
      <c r="AL59" s="208"/>
      <c r="AM59" s="208"/>
      <c r="AN59" s="208" t="s">
        <v>201</v>
      </c>
      <c r="AO59" s="208"/>
      <c r="AP59" s="208"/>
      <c r="AR59" s="208">
        <f t="shared" si="9"/>
        <v>90</v>
      </c>
      <c r="AS59" s="208"/>
      <c r="AT59" s="409">
        <f t="shared" si="10"/>
        <v>1</v>
      </c>
      <c r="AU59" s="409"/>
      <c r="AV59" s="208" t="str">
        <f t="shared" si="11"/>
        <v>FUERTE</v>
      </c>
      <c r="AW59" s="208"/>
      <c r="AX59" s="409">
        <f t="shared" si="12"/>
        <v>1</v>
      </c>
      <c r="AY59" s="409"/>
      <c r="AZ59" s="208" t="str">
        <f t="shared" si="13"/>
        <v>Fuerte</v>
      </c>
      <c r="BA59" s="208"/>
      <c r="BB59" s="209" t="s">
        <v>324</v>
      </c>
      <c r="BC59" s="209"/>
      <c r="BD59" s="209" t="s">
        <v>325</v>
      </c>
      <c r="BE59" s="209"/>
      <c r="BF59" s="208" t="s">
        <v>70</v>
      </c>
      <c r="BG59" s="208"/>
      <c r="BH59" s="208" t="s">
        <v>70</v>
      </c>
      <c r="BI59" s="208"/>
      <c r="BJ59" s="208"/>
      <c r="BK59" s="208"/>
      <c r="BL59" s="419"/>
      <c r="BM59" s="420"/>
      <c r="BN59" s="15">
        <v>2</v>
      </c>
      <c r="BO59" s="422"/>
    </row>
    <row r="60" spans="9:67" ht="143.25" customHeight="1" x14ac:dyDescent="0.25">
      <c r="I60" s="397">
        <v>16</v>
      </c>
      <c r="J60" s="398"/>
      <c r="K60" s="398"/>
      <c r="L60" s="399"/>
      <c r="M60" s="209" t="s">
        <v>416</v>
      </c>
      <c r="N60" s="209"/>
      <c r="O60" s="209"/>
      <c r="P60" s="209"/>
      <c r="Q60" s="208" t="s">
        <v>204</v>
      </c>
      <c r="R60" s="208"/>
      <c r="S60" s="208">
        <v>15</v>
      </c>
      <c r="T60" s="208"/>
      <c r="U60" s="208"/>
      <c r="V60" s="208">
        <v>15</v>
      </c>
      <c r="W60" s="208"/>
      <c r="X60" s="208"/>
      <c r="Y60" s="208">
        <v>15</v>
      </c>
      <c r="Z60" s="208"/>
      <c r="AA60" s="208"/>
      <c r="AB60" s="208">
        <v>15</v>
      </c>
      <c r="AC60" s="208"/>
      <c r="AD60" s="208"/>
      <c r="AE60" s="208">
        <v>15</v>
      </c>
      <c r="AF60" s="208"/>
      <c r="AG60" s="208"/>
      <c r="AH60" s="208">
        <v>15</v>
      </c>
      <c r="AI60" s="208"/>
      <c r="AJ60" s="208"/>
      <c r="AK60" s="208">
        <v>10</v>
      </c>
      <c r="AL60" s="208"/>
      <c r="AM60" s="208"/>
      <c r="AN60" s="208" t="s">
        <v>201</v>
      </c>
      <c r="AO60" s="208"/>
      <c r="AP60" s="208"/>
      <c r="AR60" s="208">
        <f t="shared" si="9"/>
        <v>90</v>
      </c>
      <c r="AS60" s="208"/>
      <c r="AT60" s="409">
        <f t="shared" si="10"/>
        <v>1</v>
      </c>
      <c r="AU60" s="409"/>
      <c r="AV60" s="208" t="str">
        <f t="shared" si="11"/>
        <v>FUERTE</v>
      </c>
      <c r="AW60" s="208"/>
      <c r="AX60" s="409">
        <f t="shared" si="12"/>
        <v>1</v>
      </c>
      <c r="AY60" s="409"/>
      <c r="AZ60" s="208" t="str">
        <f t="shared" si="13"/>
        <v>Fuerte</v>
      </c>
      <c r="BA60" s="208"/>
      <c r="BB60" s="209" t="s">
        <v>324</v>
      </c>
      <c r="BC60" s="209"/>
      <c r="BD60" s="209" t="s">
        <v>325</v>
      </c>
      <c r="BE60" s="209"/>
      <c r="BF60" s="208" t="s">
        <v>70</v>
      </c>
      <c r="BG60" s="208"/>
      <c r="BH60" s="208" t="s">
        <v>70</v>
      </c>
      <c r="BI60" s="208"/>
      <c r="BJ60" s="208"/>
      <c r="BK60" s="208"/>
      <c r="BL60" s="415" t="s">
        <v>418</v>
      </c>
      <c r="BM60" s="416"/>
      <c r="BN60" s="15">
        <v>2</v>
      </c>
      <c r="BO60" s="391">
        <v>2</v>
      </c>
    </row>
    <row r="61" spans="9:67" ht="124.5" customHeight="1" x14ac:dyDescent="0.25">
      <c r="I61" s="403"/>
      <c r="J61" s="404"/>
      <c r="K61" s="404"/>
      <c r="L61" s="405"/>
      <c r="M61" s="209" t="s">
        <v>417</v>
      </c>
      <c r="N61" s="209"/>
      <c r="O61" s="209"/>
      <c r="P61" s="209"/>
      <c r="Q61" s="208" t="s">
        <v>204</v>
      </c>
      <c r="R61" s="208"/>
      <c r="S61" s="208">
        <v>15</v>
      </c>
      <c r="T61" s="208"/>
      <c r="U61" s="208"/>
      <c r="V61" s="208">
        <v>15</v>
      </c>
      <c r="W61" s="208"/>
      <c r="X61" s="208"/>
      <c r="Y61" s="208">
        <v>15</v>
      </c>
      <c r="Z61" s="208"/>
      <c r="AA61" s="208"/>
      <c r="AB61" s="208">
        <v>15</v>
      </c>
      <c r="AC61" s="208"/>
      <c r="AD61" s="208"/>
      <c r="AE61" s="208">
        <v>15</v>
      </c>
      <c r="AF61" s="208"/>
      <c r="AG61" s="208"/>
      <c r="AH61" s="208">
        <v>15</v>
      </c>
      <c r="AI61" s="208"/>
      <c r="AJ61" s="208"/>
      <c r="AK61" s="208">
        <v>10</v>
      </c>
      <c r="AL61" s="208"/>
      <c r="AM61" s="208"/>
      <c r="AN61" s="208" t="s">
        <v>201</v>
      </c>
      <c r="AO61" s="208"/>
      <c r="AP61" s="208"/>
      <c r="AR61" s="208">
        <f t="shared" si="9"/>
        <v>90</v>
      </c>
      <c r="AS61" s="208"/>
      <c r="AT61" s="409">
        <f t="shared" si="10"/>
        <v>1</v>
      </c>
      <c r="AU61" s="409"/>
      <c r="AV61" s="208" t="str">
        <f t="shared" si="11"/>
        <v>FUERTE</v>
      </c>
      <c r="AW61" s="208"/>
      <c r="AX61" s="409">
        <f t="shared" si="12"/>
        <v>1</v>
      </c>
      <c r="AY61" s="409"/>
      <c r="AZ61" s="208" t="str">
        <f t="shared" si="13"/>
        <v>Fuerte</v>
      </c>
      <c r="BA61" s="208"/>
      <c r="BB61" s="209" t="s">
        <v>324</v>
      </c>
      <c r="BC61" s="209"/>
      <c r="BD61" s="209" t="s">
        <v>325</v>
      </c>
      <c r="BE61" s="209"/>
      <c r="BF61" s="208" t="s">
        <v>70</v>
      </c>
      <c r="BG61" s="208"/>
      <c r="BH61" s="208" t="s">
        <v>70</v>
      </c>
      <c r="BI61" s="208"/>
      <c r="BJ61" s="208"/>
      <c r="BK61" s="208"/>
      <c r="BL61" s="419"/>
      <c r="BM61" s="420"/>
      <c r="BN61" s="15">
        <v>2</v>
      </c>
      <c r="BO61" s="392"/>
    </row>
    <row r="62" spans="9:67" ht="114" customHeight="1" x14ac:dyDescent="0.25">
      <c r="I62" s="397">
        <v>16</v>
      </c>
      <c r="J62" s="398"/>
      <c r="K62" s="398"/>
      <c r="L62" s="399"/>
      <c r="M62" s="406" t="s">
        <v>710</v>
      </c>
      <c r="N62" s="407"/>
      <c r="O62" s="407"/>
      <c r="P62" s="408"/>
      <c r="Q62" s="208" t="s">
        <v>204</v>
      </c>
      <c r="R62" s="208"/>
      <c r="S62" s="208">
        <v>15</v>
      </c>
      <c r="T62" s="208"/>
      <c r="U62" s="208"/>
      <c r="V62" s="208">
        <v>15</v>
      </c>
      <c r="W62" s="208"/>
      <c r="X62" s="208"/>
      <c r="Y62" s="208">
        <v>15</v>
      </c>
      <c r="Z62" s="208"/>
      <c r="AA62" s="208"/>
      <c r="AB62" s="208">
        <v>15</v>
      </c>
      <c r="AC62" s="208"/>
      <c r="AD62" s="208"/>
      <c r="AE62" s="208">
        <v>15</v>
      </c>
      <c r="AF62" s="208"/>
      <c r="AG62" s="208"/>
      <c r="AH62" s="208">
        <v>15</v>
      </c>
      <c r="AI62" s="208"/>
      <c r="AJ62" s="208"/>
      <c r="AK62" s="208">
        <v>10</v>
      </c>
      <c r="AL62" s="208"/>
      <c r="AM62" s="208"/>
      <c r="AN62" s="208" t="s">
        <v>201</v>
      </c>
      <c r="AO62" s="208"/>
      <c r="AP62" s="208"/>
      <c r="AR62" s="208">
        <f t="shared" si="9"/>
        <v>90</v>
      </c>
      <c r="AS62" s="208"/>
      <c r="AT62" s="409">
        <f t="shared" si="10"/>
        <v>1</v>
      </c>
      <c r="AU62" s="409"/>
      <c r="AV62" s="208" t="str">
        <f t="shared" si="11"/>
        <v>FUERTE</v>
      </c>
      <c r="AW62" s="208"/>
      <c r="AX62" s="409">
        <f t="shared" si="12"/>
        <v>1</v>
      </c>
      <c r="AY62" s="409"/>
      <c r="AZ62" s="208" t="str">
        <f t="shared" si="13"/>
        <v>Fuerte</v>
      </c>
      <c r="BA62" s="208"/>
      <c r="BB62" s="209" t="s">
        <v>324</v>
      </c>
      <c r="BC62" s="209"/>
      <c r="BD62" s="209" t="s">
        <v>325</v>
      </c>
      <c r="BE62" s="209"/>
      <c r="BF62" s="208" t="s">
        <v>70</v>
      </c>
      <c r="BG62" s="208"/>
      <c r="BH62" s="208" t="s">
        <v>70</v>
      </c>
      <c r="BI62" s="208"/>
      <c r="BJ62" s="208"/>
      <c r="BK62" s="208"/>
      <c r="BL62" s="209" t="s">
        <v>427</v>
      </c>
      <c r="BM62" s="209"/>
      <c r="BN62" s="391">
        <v>4</v>
      </c>
      <c r="BO62" s="391">
        <v>0</v>
      </c>
    </row>
    <row r="63" spans="9:67" ht="112.5" customHeight="1" x14ac:dyDescent="0.25">
      <c r="I63" s="400"/>
      <c r="J63" s="401"/>
      <c r="K63" s="401"/>
      <c r="L63" s="402"/>
      <c r="M63" s="406" t="s">
        <v>711</v>
      </c>
      <c r="N63" s="407"/>
      <c r="O63" s="407"/>
      <c r="P63" s="408"/>
      <c r="Q63" s="208" t="s">
        <v>204</v>
      </c>
      <c r="R63" s="208"/>
      <c r="S63" s="208">
        <v>15</v>
      </c>
      <c r="T63" s="208"/>
      <c r="U63" s="208"/>
      <c r="V63" s="208">
        <v>15</v>
      </c>
      <c r="W63" s="208"/>
      <c r="X63" s="208"/>
      <c r="Y63" s="208">
        <v>15</v>
      </c>
      <c r="Z63" s="208"/>
      <c r="AA63" s="208"/>
      <c r="AB63" s="208">
        <v>15</v>
      </c>
      <c r="AC63" s="208"/>
      <c r="AD63" s="208"/>
      <c r="AE63" s="208">
        <v>15</v>
      </c>
      <c r="AF63" s="208"/>
      <c r="AG63" s="208"/>
      <c r="AH63" s="208">
        <v>15</v>
      </c>
      <c r="AI63" s="208"/>
      <c r="AJ63" s="208"/>
      <c r="AK63" s="208">
        <v>10</v>
      </c>
      <c r="AL63" s="208"/>
      <c r="AM63" s="208"/>
      <c r="AN63" s="208" t="s">
        <v>201</v>
      </c>
      <c r="AO63" s="208"/>
      <c r="AP63" s="208"/>
      <c r="AR63" s="208">
        <f t="shared" si="9"/>
        <v>90</v>
      </c>
      <c r="AS63" s="208"/>
      <c r="AT63" s="409">
        <f t="shared" si="10"/>
        <v>1</v>
      </c>
      <c r="AU63" s="409"/>
      <c r="AV63" s="208" t="str">
        <f t="shared" si="11"/>
        <v>FUERTE</v>
      </c>
      <c r="AW63" s="208"/>
      <c r="AX63" s="409">
        <f t="shared" si="12"/>
        <v>1</v>
      </c>
      <c r="AY63" s="409"/>
      <c r="AZ63" s="208" t="str">
        <f t="shared" si="13"/>
        <v>Fuerte</v>
      </c>
      <c r="BA63" s="208"/>
      <c r="BB63" s="209" t="s">
        <v>324</v>
      </c>
      <c r="BC63" s="209"/>
      <c r="BD63" s="209" t="s">
        <v>325</v>
      </c>
      <c r="BE63" s="209"/>
      <c r="BF63" s="208" t="s">
        <v>70</v>
      </c>
      <c r="BG63" s="208"/>
      <c r="BH63" s="208" t="s">
        <v>70</v>
      </c>
      <c r="BI63" s="208"/>
      <c r="BJ63" s="208"/>
      <c r="BK63" s="208"/>
      <c r="BL63" s="209" t="s">
        <v>427</v>
      </c>
      <c r="BM63" s="209"/>
      <c r="BN63" s="396"/>
      <c r="BO63" s="396"/>
    </row>
    <row r="64" spans="9:67" ht="118.5" customHeight="1" x14ac:dyDescent="0.25">
      <c r="I64" s="400"/>
      <c r="J64" s="401"/>
      <c r="K64" s="401"/>
      <c r="L64" s="402"/>
      <c r="M64" s="406" t="s">
        <v>712</v>
      </c>
      <c r="N64" s="407"/>
      <c r="O64" s="407"/>
      <c r="P64" s="408"/>
      <c r="Q64" s="208" t="s">
        <v>204</v>
      </c>
      <c r="R64" s="208"/>
      <c r="S64" s="208">
        <v>15</v>
      </c>
      <c r="T64" s="208"/>
      <c r="U64" s="208"/>
      <c r="V64" s="208">
        <v>15</v>
      </c>
      <c r="W64" s="208"/>
      <c r="X64" s="208"/>
      <c r="Y64" s="208">
        <v>15</v>
      </c>
      <c r="Z64" s="208"/>
      <c r="AA64" s="208"/>
      <c r="AB64" s="208">
        <v>15</v>
      </c>
      <c r="AC64" s="208"/>
      <c r="AD64" s="208"/>
      <c r="AE64" s="208">
        <v>15</v>
      </c>
      <c r="AF64" s="208"/>
      <c r="AG64" s="208"/>
      <c r="AH64" s="208">
        <v>15</v>
      </c>
      <c r="AI64" s="208"/>
      <c r="AJ64" s="208"/>
      <c r="AK64" s="208">
        <v>10</v>
      </c>
      <c r="AL64" s="208"/>
      <c r="AM64" s="208"/>
      <c r="AN64" s="208" t="s">
        <v>201</v>
      </c>
      <c r="AO64" s="208"/>
      <c r="AP64" s="208"/>
      <c r="AR64" s="208">
        <f>SUM(S64:AJ64)</f>
        <v>90</v>
      </c>
      <c r="AS64" s="208"/>
      <c r="AT64" s="409">
        <f>(AR64*1)/90</f>
        <v>1</v>
      </c>
      <c r="AU64" s="409"/>
      <c r="AV64" s="208" t="str">
        <f>IF(AT64&gt;=96%,"FUERTE",(IF(AT64&lt;=85%,"DEBIL","MODERADO")))</f>
        <v>FUERTE</v>
      </c>
      <c r="AW64" s="208"/>
      <c r="AX64" s="409">
        <f t="shared" ref="AX64:AX70" si="14">ROUNDUP(AVERAGEIF(AT57:AU64,"&gt;0"),1)</f>
        <v>1</v>
      </c>
      <c r="AY64" s="409"/>
      <c r="AZ64" s="208" t="str">
        <f>IF(AX64&gt;96%,"Fuerte",IF(AX64&lt;50%,"Débil","Moderada"))</f>
        <v>Fuerte</v>
      </c>
      <c r="BA64" s="208"/>
      <c r="BB64" s="209" t="s">
        <v>324</v>
      </c>
      <c r="BC64" s="209"/>
      <c r="BD64" s="209" t="s">
        <v>325</v>
      </c>
      <c r="BE64" s="209"/>
      <c r="BF64" s="208" t="s">
        <v>70</v>
      </c>
      <c r="BG64" s="208"/>
      <c r="BH64" s="208" t="s">
        <v>70</v>
      </c>
      <c r="BI64" s="208"/>
      <c r="BJ64" s="208"/>
      <c r="BK64" s="208"/>
      <c r="BL64" s="209" t="s">
        <v>427</v>
      </c>
      <c r="BM64" s="209"/>
      <c r="BN64" s="396"/>
      <c r="BO64" s="396"/>
    </row>
    <row r="65" spans="9:67" ht="118.5" customHeight="1" x14ac:dyDescent="0.25">
      <c r="I65" s="403"/>
      <c r="J65" s="404"/>
      <c r="K65" s="404"/>
      <c r="L65" s="405"/>
      <c r="M65" s="406" t="s">
        <v>714</v>
      </c>
      <c r="N65" s="407"/>
      <c r="O65" s="407"/>
      <c r="P65" s="408"/>
      <c r="Q65" s="208" t="s">
        <v>204</v>
      </c>
      <c r="R65" s="208"/>
      <c r="S65" s="208">
        <v>15</v>
      </c>
      <c r="T65" s="208"/>
      <c r="U65" s="208"/>
      <c r="V65" s="208">
        <v>15</v>
      </c>
      <c r="W65" s="208"/>
      <c r="X65" s="208"/>
      <c r="Y65" s="208">
        <v>15</v>
      </c>
      <c r="Z65" s="208"/>
      <c r="AA65" s="208"/>
      <c r="AB65" s="208">
        <v>15</v>
      </c>
      <c r="AC65" s="208"/>
      <c r="AD65" s="208"/>
      <c r="AE65" s="208">
        <v>15</v>
      </c>
      <c r="AF65" s="208"/>
      <c r="AG65" s="208"/>
      <c r="AH65" s="208">
        <v>15</v>
      </c>
      <c r="AI65" s="208"/>
      <c r="AJ65" s="208"/>
      <c r="AK65" s="208">
        <v>10</v>
      </c>
      <c r="AL65" s="208"/>
      <c r="AM65" s="208"/>
      <c r="AN65" s="208" t="s">
        <v>201</v>
      </c>
      <c r="AO65" s="208"/>
      <c r="AP65" s="208"/>
      <c r="AR65" s="208">
        <f t="shared" si="9"/>
        <v>90</v>
      </c>
      <c r="AS65" s="208"/>
      <c r="AT65" s="409">
        <f t="shared" si="10"/>
        <v>1</v>
      </c>
      <c r="AU65" s="409"/>
      <c r="AV65" s="208" t="str">
        <f t="shared" si="11"/>
        <v>FUERTE</v>
      </c>
      <c r="AW65" s="208"/>
      <c r="AX65" s="409">
        <f t="shared" si="14"/>
        <v>1</v>
      </c>
      <c r="AY65" s="409"/>
      <c r="AZ65" s="208" t="str">
        <f t="shared" si="13"/>
        <v>Fuerte</v>
      </c>
      <c r="BA65" s="208"/>
      <c r="BB65" s="209" t="s">
        <v>324</v>
      </c>
      <c r="BC65" s="209"/>
      <c r="BD65" s="209" t="s">
        <v>325</v>
      </c>
      <c r="BE65" s="209"/>
      <c r="BF65" s="208" t="s">
        <v>70</v>
      </c>
      <c r="BG65" s="208"/>
      <c r="BH65" s="208" t="s">
        <v>70</v>
      </c>
      <c r="BI65" s="208"/>
      <c r="BJ65" s="208"/>
      <c r="BK65" s="208"/>
      <c r="BL65" s="209" t="s">
        <v>427</v>
      </c>
      <c r="BM65" s="209"/>
      <c r="BN65" s="392"/>
      <c r="BO65" s="392"/>
    </row>
    <row r="66" spans="9:67" ht="90" customHeight="1" x14ac:dyDescent="0.25">
      <c r="I66" s="397">
        <v>20</v>
      </c>
      <c r="J66" s="398"/>
      <c r="K66" s="398"/>
      <c r="L66" s="399"/>
      <c r="M66" s="209" t="s">
        <v>432</v>
      </c>
      <c r="N66" s="209"/>
      <c r="O66" s="209"/>
      <c r="P66" s="209"/>
      <c r="Q66" s="208" t="s">
        <v>204</v>
      </c>
      <c r="R66" s="208"/>
      <c r="S66" s="208">
        <v>15</v>
      </c>
      <c r="T66" s="208"/>
      <c r="U66" s="208"/>
      <c r="V66" s="208">
        <v>15</v>
      </c>
      <c r="W66" s="208"/>
      <c r="X66" s="208"/>
      <c r="Y66" s="208">
        <v>15</v>
      </c>
      <c r="Z66" s="208"/>
      <c r="AA66" s="208"/>
      <c r="AB66" s="208">
        <v>15</v>
      </c>
      <c r="AC66" s="208"/>
      <c r="AD66" s="208"/>
      <c r="AE66" s="208">
        <v>15</v>
      </c>
      <c r="AF66" s="208"/>
      <c r="AG66" s="208"/>
      <c r="AH66" s="208">
        <v>15</v>
      </c>
      <c r="AI66" s="208"/>
      <c r="AJ66" s="208"/>
      <c r="AK66" s="208">
        <v>10</v>
      </c>
      <c r="AL66" s="208"/>
      <c r="AM66" s="208"/>
      <c r="AN66" s="208" t="s">
        <v>201</v>
      </c>
      <c r="AO66" s="208"/>
      <c r="AP66" s="208"/>
      <c r="AR66" s="208">
        <f t="shared" si="9"/>
        <v>90</v>
      </c>
      <c r="AS66" s="208"/>
      <c r="AT66" s="409">
        <f t="shared" si="10"/>
        <v>1</v>
      </c>
      <c r="AU66" s="409"/>
      <c r="AV66" s="208" t="str">
        <f t="shared" si="11"/>
        <v>FUERTE</v>
      </c>
      <c r="AW66" s="208"/>
      <c r="AX66" s="409">
        <f t="shared" si="14"/>
        <v>1</v>
      </c>
      <c r="AY66" s="409"/>
      <c r="AZ66" s="208" t="str">
        <f t="shared" si="13"/>
        <v>Fuerte</v>
      </c>
      <c r="BA66" s="208"/>
      <c r="BB66" s="209" t="s">
        <v>324</v>
      </c>
      <c r="BC66" s="209"/>
      <c r="BD66" s="209" t="s">
        <v>325</v>
      </c>
      <c r="BE66" s="209"/>
      <c r="BF66" s="208" t="s">
        <v>70</v>
      </c>
      <c r="BG66" s="208"/>
      <c r="BH66" s="208" t="s">
        <v>70</v>
      </c>
      <c r="BI66" s="208"/>
      <c r="BJ66" s="208"/>
      <c r="BK66" s="208"/>
      <c r="BL66" s="415" t="s">
        <v>436</v>
      </c>
      <c r="BM66" s="416"/>
      <c r="BN66" s="15">
        <v>1</v>
      </c>
      <c r="BO66" s="391">
        <v>2</v>
      </c>
    </row>
    <row r="67" spans="9:67" ht="105" customHeight="1" x14ac:dyDescent="0.25">
      <c r="I67" s="403"/>
      <c r="J67" s="404"/>
      <c r="K67" s="404"/>
      <c r="L67" s="405"/>
      <c r="M67" s="209" t="s">
        <v>433</v>
      </c>
      <c r="N67" s="209"/>
      <c r="O67" s="209"/>
      <c r="P67" s="209"/>
      <c r="Q67" s="208" t="s">
        <v>204</v>
      </c>
      <c r="R67" s="208"/>
      <c r="S67" s="208">
        <v>15</v>
      </c>
      <c r="T67" s="208"/>
      <c r="U67" s="208"/>
      <c r="V67" s="208">
        <v>15</v>
      </c>
      <c r="W67" s="208"/>
      <c r="X67" s="208"/>
      <c r="Y67" s="208">
        <v>15</v>
      </c>
      <c r="Z67" s="208"/>
      <c r="AA67" s="208"/>
      <c r="AB67" s="208">
        <v>15</v>
      </c>
      <c r="AC67" s="208"/>
      <c r="AD67" s="208"/>
      <c r="AE67" s="208">
        <v>15</v>
      </c>
      <c r="AF67" s="208"/>
      <c r="AG67" s="208"/>
      <c r="AH67" s="208">
        <v>15</v>
      </c>
      <c r="AI67" s="208"/>
      <c r="AJ67" s="208"/>
      <c r="AK67" s="208">
        <v>10</v>
      </c>
      <c r="AL67" s="208"/>
      <c r="AM67" s="208"/>
      <c r="AN67" s="208" t="s">
        <v>201</v>
      </c>
      <c r="AO67" s="208"/>
      <c r="AP67" s="208"/>
      <c r="AR67" s="208">
        <f t="shared" si="9"/>
        <v>90</v>
      </c>
      <c r="AS67" s="208"/>
      <c r="AT67" s="409">
        <f t="shared" si="10"/>
        <v>1</v>
      </c>
      <c r="AU67" s="409"/>
      <c r="AV67" s="208" t="str">
        <f t="shared" si="11"/>
        <v>FUERTE</v>
      </c>
      <c r="AW67" s="208"/>
      <c r="AX67" s="409">
        <f t="shared" si="14"/>
        <v>1</v>
      </c>
      <c r="AY67" s="409"/>
      <c r="AZ67" s="208" t="str">
        <f t="shared" si="13"/>
        <v>Fuerte</v>
      </c>
      <c r="BA67" s="208"/>
      <c r="BB67" s="209" t="s">
        <v>324</v>
      </c>
      <c r="BC67" s="209"/>
      <c r="BD67" s="209" t="s">
        <v>325</v>
      </c>
      <c r="BE67" s="209"/>
      <c r="BF67" s="208" t="s">
        <v>70</v>
      </c>
      <c r="BG67" s="208"/>
      <c r="BH67" s="208" t="s">
        <v>70</v>
      </c>
      <c r="BI67" s="208"/>
      <c r="BJ67" s="208"/>
      <c r="BK67" s="208"/>
      <c r="BL67" s="419"/>
      <c r="BM67" s="420"/>
      <c r="BN67" s="15">
        <v>1</v>
      </c>
      <c r="BO67" s="392"/>
    </row>
    <row r="68" spans="9:67" ht="131.25" customHeight="1" x14ac:dyDescent="0.25">
      <c r="I68" s="397">
        <v>21</v>
      </c>
      <c r="J68" s="398"/>
      <c r="K68" s="398"/>
      <c r="L68" s="399"/>
      <c r="M68" s="406" t="s">
        <v>444</v>
      </c>
      <c r="N68" s="407"/>
      <c r="O68" s="407"/>
      <c r="P68" s="408"/>
      <c r="Q68" s="208" t="s">
        <v>204</v>
      </c>
      <c r="R68" s="208"/>
      <c r="S68" s="208">
        <v>15</v>
      </c>
      <c r="T68" s="208"/>
      <c r="U68" s="208"/>
      <c r="V68" s="208">
        <v>15</v>
      </c>
      <c r="W68" s="208"/>
      <c r="X68" s="208"/>
      <c r="Y68" s="208">
        <v>15</v>
      </c>
      <c r="Z68" s="208"/>
      <c r="AA68" s="208"/>
      <c r="AB68" s="208">
        <v>15</v>
      </c>
      <c r="AC68" s="208"/>
      <c r="AD68" s="208"/>
      <c r="AE68" s="208">
        <v>15</v>
      </c>
      <c r="AF68" s="208"/>
      <c r="AG68" s="208"/>
      <c r="AH68" s="208">
        <v>15</v>
      </c>
      <c r="AI68" s="208"/>
      <c r="AJ68" s="208"/>
      <c r="AK68" s="208">
        <v>10</v>
      </c>
      <c r="AL68" s="208"/>
      <c r="AM68" s="208"/>
      <c r="AN68" s="208" t="s">
        <v>201</v>
      </c>
      <c r="AO68" s="208"/>
      <c r="AP68" s="208"/>
      <c r="AR68" s="208">
        <f t="shared" si="9"/>
        <v>90</v>
      </c>
      <c r="AS68" s="208"/>
      <c r="AT68" s="409">
        <f t="shared" si="10"/>
        <v>1</v>
      </c>
      <c r="AU68" s="409"/>
      <c r="AV68" s="208" t="str">
        <f t="shared" si="11"/>
        <v>FUERTE</v>
      </c>
      <c r="AW68" s="208"/>
      <c r="AX68" s="409">
        <f t="shared" si="14"/>
        <v>1</v>
      </c>
      <c r="AY68" s="409"/>
      <c r="AZ68" s="208" t="str">
        <f t="shared" si="13"/>
        <v>Fuerte</v>
      </c>
      <c r="BA68" s="208"/>
      <c r="BB68" s="209" t="s">
        <v>324</v>
      </c>
      <c r="BC68" s="209"/>
      <c r="BD68" s="209" t="s">
        <v>325</v>
      </c>
      <c r="BE68" s="209"/>
      <c r="BF68" s="208" t="s">
        <v>70</v>
      </c>
      <c r="BG68" s="208"/>
      <c r="BH68" s="208" t="s">
        <v>70</v>
      </c>
      <c r="BI68" s="208"/>
      <c r="BJ68" s="208"/>
      <c r="BK68" s="208"/>
      <c r="BL68" s="415" t="s">
        <v>458</v>
      </c>
      <c r="BM68" s="416"/>
      <c r="BN68" s="22">
        <v>1</v>
      </c>
      <c r="BO68" s="391">
        <v>3</v>
      </c>
    </row>
    <row r="69" spans="9:67" ht="150" customHeight="1" x14ac:dyDescent="0.25">
      <c r="I69" s="400"/>
      <c r="J69" s="401"/>
      <c r="K69" s="401"/>
      <c r="L69" s="402"/>
      <c r="M69" s="406" t="s">
        <v>445</v>
      </c>
      <c r="N69" s="407"/>
      <c r="O69" s="407"/>
      <c r="P69" s="408"/>
      <c r="Q69" s="208" t="s">
        <v>204</v>
      </c>
      <c r="R69" s="208"/>
      <c r="S69" s="208">
        <v>15</v>
      </c>
      <c r="T69" s="208"/>
      <c r="U69" s="208"/>
      <c r="V69" s="208">
        <v>15</v>
      </c>
      <c r="W69" s="208"/>
      <c r="X69" s="208"/>
      <c r="Y69" s="208">
        <v>15</v>
      </c>
      <c r="Z69" s="208"/>
      <c r="AA69" s="208"/>
      <c r="AB69" s="208">
        <v>15</v>
      </c>
      <c r="AC69" s="208"/>
      <c r="AD69" s="208"/>
      <c r="AE69" s="208">
        <v>15</v>
      </c>
      <c r="AF69" s="208"/>
      <c r="AG69" s="208"/>
      <c r="AH69" s="208">
        <v>15</v>
      </c>
      <c r="AI69" s="208"/>
      <c r="AJ69" s="208"/>
      <c r="AK69" s="208">
        <v>10</v>
      </c>
      <c r="AL69" s="208"/>
      <c r="AM69" s="208"/>
      <c r="AN69" s="208" t="s">
        <v>201</v>
      </c>
      <c r="AO69" s="208"/>
      <c r="AP69" s="208"/>
      <c r="AR69" s="208">
        <f t="shared" ref="AR69:AR95" si="15">SUM(S69:AJ69)</f>
        <v>90</v>
      </c>
      <c r="AS69" s="208"/>
      <c r="AT69" s="409">
        <f t="shared" ref="AT69:AT96" si="16">(AR69*1)/90</f>
        <v>1</v>
      </c>
      <c r="AU69" s="409"/>
      <c r="AV69" s="208" t="str">
        <f t="shared" ref="AV69:AV96" si="17">IF(AT69&gt;=96%,"FUERTE",(IF(AT69&lt;=85%,"DEBIL","MODERADO")))</f>
        <v>FUERTE</v>
      </c>
      <c r="AW69" s="208"/>
      <c r="AX69" s="409">
        <f t="shared" si="14"/>
        <v>1</v>
      </c>
      <c r="AY69" s="409"/>
      <c r="AZ69" s="208" t="str">
        <f t="shared" ref="AZ69:AZ96" si="18">IF(AX69&gt;96%,"Fuerte",IF(AX69&lt;50%,"Débil","Moderada"))</f>
        <v>Fuerte</v>
      </c>
      <c r="BA69" s="208"/>
      <c r="BB69" s="209" t="s">
        <v>324</v>
      </c>
      <c r="BC69" s="209"/>
      <c r="BD69" s="209" t="s">
        <v>325</v>
      </c>
      <c r="BE69" s="209"/>
      <c r="BF69" s="208" t="s">
        <v>70</v>
      </c>
      <c r="BG69" s="208"/>
      <c r="BH69" s="208" t="s">
        <v>70</v>
      </c>
      <c r="BI69" s="208"/>
      <c r="BJ69" s="208"/>
      <c r="BK69" s="208"/>
      <c r="BL69" s="417"/>
      <c r="BM69" s="418"/>
      <c r="BN69" s="22">
        <v>1</v>
      </c>
      <c r="BO69" s="396"/>
    </row>
    <row r="70" spans="9:67" ht="121.5" customHeight="1" x14ac:dyDescent="0.25">
      <c r="I70" s="400"/>
      <c r="J70" s="401"/>
      <c r="K70" s="401"/>
      <c r="L70" s="402"/>
      <c r="M70" s="406" t="s">
        <v>446</v>
      </c>
      <c r="N70" s="407"/>
      <c r="O70" s="407"/>
      <c r="P70" s="408"/>
      <c r="Q70" s="208" t="s">
        <v>204</v>
      </c>
      <c r="R70" s="208"/>
      <c r="S70" s="208">
        <v>15</v>
      </c>
      <c r="T70" s="208"/>
      <c r="U70" s="208"/>
      <c r="V70" s="208">
        <v>15</v>
      </c>
      <c r="W70" s="208"/>
      <c r="X70" s="208"/>
      <c r="Y70" s="208">
        <v>15</v>
      </c>
      <c r="Z70" s="208"/>
      <c r="AA70" s="208"/>
      <c r="AB70" s="208">
        <v>15</v>
      </c>
      <c r="AC70" s="208"/>
      <c r="AD70" s="208"/>
      <c r="AE70" s="208">
        <v>15</v>
      </c>
      <c r="AF70" s="208"/>
      <c r="AG70" s="208"/>
      <c r="AH70" s="208">
        <v>15</v>
      </c>
      <c r="AI70" s="208"/>
      <c r="AJ70" s="208"/>
      <c r="AK70" s="208">
        <v>10</v>
      </c>
      <c r="AL70" s="208"/>
      <c r="AM70" s="208"/>
      <c r="AN70" s="208" t="s">
        <v>201</v>
      </c>
      <c r="AO70" s="208"/>
      <c r="AP70" s="208"/>
      <c r="AR70" s="208">
        <f t="shared" si="15"/>
        <v>90</v>
      </c>
      <c r="AS70" s="208"/>
      <c r="AT70" s="409">
        <f t="shared" si="16"/>
        <v>1</v>
      </c>
      <c r="AU70" s="409"/>
      <c r="AV70" s="208" t="str">
        <f t="shared" si="17"/>
        <v>FUERTE</v>
      </c>
      <c r="AW70" s="208"/>
      <c r="AX70" s="409">
        <f t="shared" si="14"/>
        <v>1</v>
      </c>
      <c r="AY70" s="409"/>
      <c r="AZ70" s="208" t="str">
        <f t="shared" si="18"/>
        <v>Fuerte</v>
      </c>
      <c r="BA70" s="208"/>
      <c r="BB70" s="209" t="s">
        <v>324</v>
      </c>
      <c r="BC70" s="209"/>
      <c r="BD70" s="209" t="s">
        <v>325</v>
      </c>
      <c r="BE70" s="209"/>
      <c r="BF70" s="208" t="s">
        <v>70</v>
      </c>
      <c r="BG70" s="208"/>
      <c r="BH70" s="208" t="s">
        <v>70</v>
      </c>
      <c r="BI70" s="208"/>
      <c r="BJ70" s="208"/>
      <c r="BK70" s="208"/>
      <c r="BL70" s="417"/>
      <c r="BM70" s="418"/>
      <c r="BN70" s="22">
        <v>1</v>
      </c>
      <c r="BO70" s="396"/>
    </row>
    <row r="71" spans="9:67" ht="127.5" customHeight="1" x14ac:dyDescent="0.25">
      <c r="I71" s="400"/>
      <c r="J71" s="401"/>
      <c r="K71" s="401"/>
      <c r="L71" s="402"/>
      <c r="M71" s="406" t="s">
        <v>447</v>
      </c>
      <c r="N71" s="407"/>
      <c r="O71" s="407"/>
      <c r="P71" s="408"/>
      <c r="Q71" s="208" t="s">
        <v>204</v>
      </c>
      <c r="R71" s="208"/>
      <c r="S71" s="208">
        <v>15</v>
      </c>
      <c r="T71" s="208"/>
      <c r="U71" s="208"/>
      <c r="V71" s="208">
        <v>15</v>
      </c>
      <c r="W71" s="208"/>
      <c r="X71" s="208"/>
      <c r="Y71" s="208">
        <v>15</v>
      </c>
      <c r="Z71" s="208"/>
      <c r="AA71" s="208"/>
      <c r="AB71" s="208">
        <v>15</v>
      </c>
      <c r="AC71" s="208"/>
      <c r="AD71" s="208"/>
      <c r="AE71" s="208">
        <v>15</v>
      </c>
      <c r="AF71" s="208"/>
      <c r="AG71" s="208"/>
      <c r="AH71" s="208">
        <v>15</v>
      </c>
      <c r="AI71" s="208"/>
      <c r="AJ71" s="208"/>
      <c r="AK71" s="208">
        <v>10</v>
      </c>
      <c r="AL71" s="208"/>
      <c r="AM71" s="208"/>
      <c r="AN71" s="208" t="s">
        <v>201</v>
      </c>
      <c r="AO71" s="208"/>
      <c r="AP71" s="208"/>
      <c r="AR71" s="208">
        <f t="shared" si="15"/>
        <v>90</v>
      </c>
      <c r="AS71" s="208"/>
      <c r="AT71" s="409">
        <f t="shared" si="16"/>
        <v>1</v>
      </c>
      <c r="AU71" s="409"/>
      <c r="AV71" s="208" t="str">
        <f t="shared" si="17"/>
        <v>FUERTE</v>
      </c>
      <c r="AW71" s="208"/>
      <c r="AX71" s="409">
        <f t="shared" ref="AX71:AX96" si="19">ROUNDUP(AVERAGEIF(AT65:AU71,"&gt;0"),1)</f>
        <v>1</v>
      </c>
      <c r="AY71" s="409"/>
      <c r="AZ71" s="208" t="str">
        <f t="shared" si="18"/>
        <v>Fuerte</v>
      </c>
      <c r="BA71" s="208"/>
      <c r="BB71" s="209" t="s">
        <v>324</v>
      </c>
      <c r="BC71" s="209"/>
      <c r="BD71" s="209" t="s">
        <v>325</v>
      </c>
      <c r="BE71" s="209"/>
      <c r="BF71" s="208" t="s">
        <v>70</v>
      </c>
      <c r="BG71" s="208"/>
      <c r="BH71" s="208" t="s">
        <v>70</v>
      </c>
      <c r="BI71" s="208"/>
      <c r="BJ71" s="208"/>
      <c r="BK71" s="208"/>
      <c r="BL71" s="417"/>
      <c r="BM71" s="418"/>
      <c r="BN71" s="22">
        <v>1</v>
      </c>
      <c r="BO71" s="396"/>
    </row>
    <row r="72" spans="9:67" ht="183.75" customHeight="1" x14ac:dyDescent="0.25">
      <c r="I72" s="400"/>
      <c r="J72" s="401"/>
      <c r="K72" s="401"/>
      <c r="L72" s="402"/>
      <c r="M72" s="406" t="s">
        <v>457</v>
      </c>
      <c r="N72" s="407"/>
      <c r="O72" s="407"/>
      <c r="P72" s="408"/>
      <c r="Q72" s="208" t="s">
        <v>204</v>
      </c>
      <c r="R72" s="208"/>
      <c r="S72" s="208">
        <v>15</v>
      </c>
      <c r="T72" s="208"/>
      <c r="U72" s="208"/>
      <c r="V72" s="208">
        <v>15</v>
      </c>
      <c r="W72" s="208"/>
      <c r="X72" s="208"/>
      <c r="Y72" s="208">
        <v>15</v>
      </c>
      <c r="Z72" s="208"/>
      <c r="AA72" s="208"/>
      <c r="AB72" s="208">
        <v>15</v>
      </c>
      <c r="AC72" s="208"/>
      <c r="AD72" s="208"/>
      <c r="AE72" s="208">
        <v>15</v>
      </c>
      <c r="AF72" s="208"/>
      <c r="AG72" s="208"/>
      <c r="AH72" s="208">
        <v>15</v>
      </c>
      <c r="AI72" s="208"/>
      <c r="AJ72" s="208"/>
      <c r="AK72" s="208">
        <v>10</v>
      </c>
      <c r="AL72" s="208"/>
      <c r="AM72" s="208"/>
      <c r="AN72" s="208" t="s">
        <v>201</v>
      </c>
      <c r="AO72" s="208"/>
      <c r="AP72" s="208"/>
      <c r="AR72" s="208">
        <f t="shared" si="15"/>
        <v>90</v>
      </c>
      <c r="AS72" s="208"/>
      <c r="AT72" s="409">
        <f t="shared" si="16"/>
        <v>1</v>
      </c>
      <c r="AU72" s="409"/>
      <c r="AV72" s="208" t="str">
        <f t="shared" si="17"/>
        <v>FUERTE</v>
      </c>
      <c r="AW72" s="208"/>
      <c r="AX72" s="409">
        <f t="shared" si="19"/>
        <v>1</v>
      </c>
      <c r="AY72" s="409"/>
      <c r="AZ72" s="208" t="str">
        <f t="shared" si="18"/>
        <v>Fuerte</v>
      </c>
      <c r="BA72" s="208"/>
      <c r="BB72" s="209" t="s">
        <v>324</v>
      </c>
      <c r="BC72" s="209"/>
      <c r="BD72" s="209" t="s">
        <v>325</v>
      </c>
      <c r="BE72" s="209"/>
      <c r="BF72" s="208" t="s">
        <v>70</v>
      </c>
      <c r="BG72" s="208"/>
      <c r="BH72" s="208" t="s">
        <v>70</v>
      </c>
      <c r="BI72" s="208"/>
      <c r="BJ72" s="208"/>
      <c r="BK72" s="208"/>
      <c r="BL72" s="417"/>
      <c r="BM72" s="418"/>
      <c r="BN72" s="22">
        <v>1</v>
      </c>
      <c r="BO72" s="396"/>
    </row>
    <row r="73" spans="9:67" ht="140.25" customHeight="1" x14ac:dyDescent="0.25">
      <c r="I73" s="403"/>
      <c r="J73" s="404"/>
      <c r="K73" s="404"/>
      <c r="L73" s="405"/>
      <c r="M73" s="406" t="s">
        <v>449</v>
      </c>
      <c r="N73" s="407"/>
      <c r="O73" s="407"/>
      <c r="P73" s="408"/>
      <c r="Q73" s="208" t="s">
        <v>204</v>
      </c>
      <c r="R73" s="208"/>
      <c r="S73" s="208">
        <v>15</v>
      </c>
      <c r="T73" s="208"/>
      <c r="U73" s="208"/>
      <c r="V73" s="208">
        <v>15</v>
      </c>
      <c r="W73" s="208"/>
      <c r="X73" s="208"/>
      <c r="Y73" s="208">
        <v>15</v>
      </c>
      <c r="Z73" s="208"/>
      <c r="AA73" s="208"/>
      <c r="AB73" s="208">
        <v>15</v>
      </c>
      <c r="AC73" s="208"/>
      <c r="AD73" s="208"/>
      <c r="AE73" s="208">
        <v>15</v>
      </c>
      <c r="AF73" s="208"/>
      <c r="AG73" s="208"/>
      <c r="AH73" s="208">
        <v>15</v>
      </c>
      <c r="AI73" s="208"/>
      <c r="AJ73" s="208"/>
      <c r="AK73" s="208">
        <v>10</v>
      </c>
      <c r="AL73" s="208"/>
      <c r="AM73" s="208"/>
      <c r="AN73" s="208" t="s">
        <v>201</v>
      </c>
      <c r="AO73" s="208"/>
      <c r="AP73" s="208"/>
      <c r="AR73" s="208">
        <f t="shared" si="15"/>
        <v>90</v>
      </c>
      <c r="AS73" s="208"/>
      <c r="AT73" s="409">
        <f t="shared" si="16"/>
        <v>1</v>
      </c>
      <c r="AU73" s="409"/>
      <c r="AV73" s="208" t="str">
        <f t="shared" si="17"/>
        <v>FUERTE</v>
      </c>
      <c r="AW73" s="208"/>
      <c r="AX73" s="409">
        <f t="shared" si="19"/>
        <v>1</v>
      </c>
      <c r="AY73" s="409"/>
      <c r="AZ73" s="208" t="str">
        <f t="shared" si="18"/>
        <v>Fuerte</v>
      </c>
      <c r="BA73" s="208"/>
      <c r="BB73" s="209" t="s">
        <v>324</v>
      </c>
      <c r="BC73" s="209"/>
      <c r="BD73" s="209" t="s">
        <v>325</v>
      </c>
      <c r="BE73" s="209"/>
      <c r="BF73" s="208" t="s">
        <v>70</v>
      </c>
      <c r="BG73" s="208"/>
      <c r="BH73" s="208" t="s">
        <v>70</v>
      </c>
      <c r="BI73" s="208"/>
      <c r="BJ73" s="208"/>
      <c r="BK73" s="208"/>
      <c r="BL73" s="419"/>
      <c r="BM73" s="420"/>
      <c r="BN73" s="22">
        <v>1</v>
      </c>
      <c r="BO73" s="392"/>
    </row>
    <row r="74" spans="9:67" ht="105.75" customHeight="1" x14ac:dyDescent="0.25">
      <c r="I74" s="208">
        <v>22</v>
      </c>
      <c r="J74" s="208"/>
      <c r="K74" s="208"/>
      <c r="L74" s="208"/>
      <c r="M74" s="406" t="s">
        <v>492</v>
      </c>
      <c r="N74" s="407"/>
      <c r="O74" s="407"/>
      <c r="P74" s="408"/>
      <c r="Q74" s="208" t="s">
        <v>204</v>
      </c>
      <c r="R74" s="208"/>
      <c r="S74" s="208">
        <v>15</v>
      </c>
      <c r="T74" s="208"/>
      <c r="U74" s="208"/>
      <c r="V74" s="208">
        <v>15</v>
      </c>
      <c r="W74" s="208"/>
      <c r="X74" s="208"/>
      <c r="Y74" s="208">
        <v>15</v>
      </c>
      <c r="Z74" s="208"/>
      <c r="AA74" s="208"/>
      <c r="AB74" s="208">
        <v>15</v>
      </c>
      <c r="AC74" s="208"/>
      <c r="AD74" s="208"/>
      <c r="AE74" s="208">
        <v>15</v>
      </c>
      <c r="AF74" s="208"/>
      <c r="AG74" s="208"/>
      <c r="AH74" s="208">
        <v>15</v>
      </c>
      <c r="AI74" s="208"/>
      <c r="AJ74" s="208"/>
      <c r="AK74" s="208">
        <v>10</v>
      </c>
      <c r="AL74" s="208"/>
      <c r="AM74" s="208"/>
      <c r="AN74" s="208" t="s">
        <v>201</v>
      </c>
      <c r="AO74" s="208"/>
      <c r="AP74" s="208"/>
      <c r="AR74" s="208">
        <f t="shared" si="15"/>
        <v>90</v>
      </c>
      <c r="AS74" s="208"/>
      <c r="AT74" s="409">
        <f t="shared" si="16"/>
        <v>1</v>
      </c>
      <c r="AU74" s="409"/>
      <c r="AV74" s="208" t="str">
        <f t="shared" si="17"/>
        <v>FUERTE</v>
      </c>
      <c r="AW74" s="208"/>
      <c r="AX74" s="409">
        <f t="shared" si="19"/>
        <v>1</v>
      </c>
      <c r="AY74" s="409"/>
      <c r="AZ74" s="208" t="str">
        <f t="shared" si="18"/>
        <v>Fuerte</v>
      </c>
      <c r="BA74" s="208"/>
      <c r="BB74" s="209" t="s">
        <v>324</v>
      </c>
      <c r="BC74" s="209"/>
      <c r="BD74" s="209" t="s">
        <v>325</v>
      </c>
      <c r="BE74" s="209"/>
      <c r="BF74" s="208" t="s">
        <v>70</v>
      </c>
      <c r="BG74" s="208"/>
      <c r="BH74" s="208" t="s">
        <v>70</v>
      </c>
      <c r="BI74" s="208"/>
      <c r="BJ74" s="208"/>
      <c r="BK74" s="208"/>
      <c r="BL74" s="410" t="s">
        <v>494</v>
      </c>
      <c r="BM74" s="411"/>
      <c r="BN74" s="19">
        <v>1</v>
      </c>
      <c r="BO74" s="19">
        <v>1</v>
      </c>
    </row>
    <row r="75" spans="9:67" ht="149.1" customHeight="1" x14ac:dyDescent="0.25">
      <c r="I75" s="414">
        <v>23</v>
      </c>
      <c r="J75" s="414"/>
      <c r="K75" s="414"/>
      <c r="L75" s="414"/>
      <c r="M75" s="406" t="s">
        <v>498</v>
      </c>
      <c r="N75" s="407"/>
      <c r="O75" s="407"/>
      <c r="P75" s="408"/>
      <c r="Q75" s="208" t="s">
        <v>204</v>
      </c>
      <c r="R75" s="208"/>
      <c r="S75" s="208">
        <v>15</v>
      </c>
      <c r="T75" s="208"/>
      <c r="U75" s="208"/>
      <c r="V75" s="208">
        <v>15</v>
      </c>
      <c r="W75" s="208"/>
      <c r="X75" s="208"/>
      <c r="Y75" s="208">
        <v>15</v>
      </c>
      <c r="Z75" s="208"/>
      <c r="AA75" s="208"/>
      <c r="AB75" s="208">
        <v>15</v>
      </c>
      <c r="AC75" s="208"/>
      <c r="AD75" s="208"/>
      <c r="AE75" s="208">
        <v>15</v>
      </c>
      <c r="AF75" s="208"/>
      <c r="AG75" s="208"/>
      <c r="AH75" s="208">
        <v>15</v>
      </c>
      <c r="AI75" s="208"/>
      <c r="AJ75" s="208"/>
      <c r="AK75" s="208">
        <v>10</v>
      </c>
      <c r="AL75" s="208"/>
      <c r="AM75" s="208"/>
      <c r="AN75" s="208" t="s">
        <v>201</v>
      </c>
      <c r="AO75" s="208"/>
      <c r="AP75" s="208"/>
      <c r="AR75" s="208">
        <f t="shared" si="15"/>
        <v>90</v>
      </c>
      <c r="AS75" s="208"/>
      <c r="AT75" s="409">
        <f t="shared" si="16"/>
        <v>1</v>
      </c>
      <c r="AU75" s="409"/>
      <c r="AV75" s="208" t="str">
        <f t="shared" si="17"/>
        <v>FUERTE</v>
      </c>
      <c r="AW75" s="208"/>
      <c r="AX75" s="409">
        <f t="shared" si="19"/>
        <v>1</v>
      </c>
      <c r="AY75" s="409"/>
      <c r="AZ75" s="208" t="str">
        <f t="shared" si="18"/>
        <v>Fuerte</v>
      </c>
      <c r="BA75" s="208"/>
      <c r="BB75" s="209" t="s">
        <v>324</v>
      </c>
      <c r="BC75" s="209"/>
      <c r="BD75" s="209" t="s">
        <v>325</v>
      </c>
      <c r="BE75" s="209"/>
      <c r="BF75" s="208" t="s">
        <v>70</v>
      </c>
      <c r="BG75" s="208"/>
      <c r="BH75" s="208" t="s">
        <v>70</v>
      </c>
      <c r="BI75" s="208"/>
      <c r="BJ75" s="208"/>
      <c r="BK75" s="208"/>
      <c r="BL75" s="410" t="s">
        <v>494</v>
      </c>
      <c r="BM75" s="411"/>
      <c r="BN75" s="19">
        <v>1</v>
      </c>
      <c r="BO75" s="19">
        <v>1</v>
      </c>
    </row>
    <row r="76" spans="9:67" ht="207.95" customHeight="1" x14ac:dyDescent="0.25">
      <c r="I76" s="414">
        <v>23</v>
      </c>
      <c r="J76" s="414"/>
      <c r="K76" s="414"/>
      <c r="L76" s="414"/>
      <c r="M76" s="406" t="s">
        <v>503</v>
      </c>
      <c r="N76" s="407"/>
      <c r="O76" s="407"/>
      <c r="P76" s="408"/>
      <c r="Q76" s="208" t="s">
        <v>204</v>
      </c>
      <c r="R76" s="208"/>
      <c r="S76" s="208">
        <v>15</v>
      </c>
      <c r="T76" s="208"/>
      <c r="U76" s="208"/>
      <c r="V76" s="208">
        <v>15</v>
      </c>
      <c r="W76" s="208"/>
      <c r="X76" s="208"/>
      <c r="Y76" s="208">
        <v>15</v>
      </c>
      <c r="Z76" s="208"/>
      <c r="AA76" s="208"/>
      <c r="AB76" s="208">
        <v>15</v>
      </c>
      <c r="AC76" s="208"/>
      <c r="AD76" s="208"/>
      <c r="AE76" s="208">
        <v>15</v>
      </c>
      <c r="AF76" s="208"/>
      <c r="AG76" s="208"/>
      <c r="AH76" s="208">
        <v>15</v>
      </c>
      <c r="AI76" s="208"/>
      <c r="AJ76" s="208"/>
      <c r="AK76" s="208">
        <v>10</v>
      </c>
      <c r="AL76" s="208"/>
      <c r="AM76" s="208"/>
      <c r="AN76" s="208" t="s">
        <v>201</v>
      </c>
      <c r="AO76" s="208"/>
      <c r="AP76" s="208"/>
      <c r="AR76" s="208">
        <f t="shared" si="15"/>
        <v>90</v>
      </c>
      <c r="AS76" s="208"/>
      <c r="AT76" s="409">
        <f t="shared" si="16"/>
        <v>1</v>
      </c>
      <c r="AU76" s="409"/>
      <c r="AV76" s="208" t="str">
        <f t="shared" si="17"/>
        <v>FUERTE</v>
      </c>
      <c r="AW76" s="208"/>
      <c r="AX76" s="409">
        <f t="shared" si="19"/>
        <v>1</v>
      </c>
      <c r="AY76" s="409"/>
      <c r="AZ76" s="208" t="str">
        <f t="shared" si="18"/>
        <v>Fuerte</v>
      </c>
      <c r="BA76" s="208"/>
      <c r="BB76" s="209" t="s">
        <v>324</v>
      </c>
      <c r="BC76" s="209"/>
      <c r="BD76" s="209" t="s">
        <v>325</v>
      </c>
      <c r="BE76" s="209"/>
      <c r="BF76" s="208" t="s">
        <v>70</v>
      </c>
      <c r="BG76" s="208"/>
      <c r="BH76" s="208" t="s">
        <v>70</v>
      </c>
      <c r="BI76" s="208"/>
      <c r="BJ76" s="208"/>
      <c r="BK76" s="208"/>
      <c r="BL76" s="410" t="s">
        <v>494</v>
      </c>
      <c r="BM76" s="411"/>
      <c r="BN76" s="19">
        <v>1</v>
      </c>
      <c r="BO76" s="19">
        <v>1</v>
      </c>
    </row>
    <row r="77" spans="9:67" ht="207.95" customHeight="1" x14ac:dyDescent="0.25">
      <c r="I77" s="433">
        <v>24</v>
      </c>
      <c r="J77" s="434"/>
      <c r="K77" s="434"/>
      <c r="L77" s="435"/>
      <c r="M77" s="406" t="str">
        <f>+'[1]MAPA DE RIESGOS'!P126</f>
        <v>El Profesional líder de gestión documental de la Subdirección Administrativa, adelantará con la Dirección de Gestión del cobro, reuniones mensuales para verificar el avance de la organización de los expedientes de cobro coactivo y transporte publico,  dejando como registro las memorias de los seguimientos junto a la presentación en power point</v>
      </c>
      <c r="N77" s="407"/>
      <c r="O77" s="407"/>
      <c r="P77" s="408"/>
      <c r="Q77" s="410" t="s">
        <v>204</v>
      </c>
      <c r="R77" s="412"/>
      <c r="S77" s="410">
        <v>15</v>
      </c>
      <c r="T77" s="411"/>
      <c r="U77" s="412"/>
      <c r="V77" s="410">
        <v>15</v>
      </c>
      <c r="W77" s="411"/>
      <c r="X77" s="412"/>
      <c r="Y77" s="410">
        <v>15</v>
      </c>
      <c r="Z77" s="411"/>
      <c r="AA77" s="412"/>
      <c r="AB77" s="410">
        <v>10</v>
      </c>
      <c r="AC77" s="411"/>
      <c r="AD77" s="412"/>
      <c r="AE77" s="410">
        <v>15</v>
      </c>
      <c r="AF77" s="411"/>
      <c r="AG77" s="412"/>
      <c r="AH77" s="410">
        <v>15</v>
      </c>
      <c r="AI77" s="411"/>
      <c r="AJ77" s="412"/>
      <c r="AK77" s="208">
        <v>10</v>
      </c>
      <c r="AL77" s="208"/>
      <c r="AM77" s="208"/>
      <c r="AN77" s="208" t="s">
        <v>201</v>
      </c>
      <c r="AO77" s="208"/>
      <c r="AP77" s="208"/>
      <c r="AR77" s="208">
        <f t="shared" si="15"/>
        <v>85</v>
      </c>
      <c r="AS77" s="208"/>
      <c r="AT77" s="409">
        <f t="shared" si="16"/>
        <v>0.94444444444444442</v>
      </c>
      <c r="AU77" s="409"/>
      <c r="AV77" s="208" t="str">
        <f t="shared" si="17"/>
        <v>MODERADO</v>
      </c>
      <c r="AW77" s="208"/>
      <c r="AX77" s="409">
        <f t="shared" si="19"/>
        <v>1</v>
      </c>
      <c r="AY77" s="409"/>
      <c r="AZ77" s="208" t="str">
        <f t="shared" si="18"/>
        <v>Fuerte</v>
      </c>
      <c r="BA77" s="208"/>
      <c r="BB77" s="209" t="s">
        <v>324</v>
      </c>
      <c r="BC77" s="209"/>
      <c r="BD77" s="209" t="s">
        <v>325</v>
      </c>
      <c r="BE77" s="209"/>
      <c r="BF77" s="208" t="s">
        <v>70</v>
      </c>
      <c r="BG77" s="208"/>
      <c r="BH77" s="208" t="s">
        <v>70</v>
      </c>
      <c r="BI77" s="208"/>
      <c r="BJ77" s="208"/>
      <c r="BK77" s="208"/>
      <c r="BL77" s="397" t="s">
        <v>548</v>
      </c>
      <c r="BM77" s="399"/>
      <c r="BN77" s="19">
        <v>1</v>
      </c>
      <c r="BO77" s="439">
        <v>2</v>
      </c>
    </row>
    <row r="78" spans="9:67" ht="207.95" customHeight="1" x14ac:dyDescent="0.25">
      <c r="I78" s="436"/>
      <c r="J78" s="437"/>
      <c r="K78" s="437"/>
      <c r="L78" s="438"/>
      <c r="M78" s="406" t="s">
        <v>547</v>
      </c>
      <c r="N78" s="407"/>
      <c r="O78" s="407"/>
      <c r="P78" s="408"/>
      <c r="Q78" s="410" t="s">
        <v>204</v>
      </c>
      <c r="R78" s="412"/>
      <c r="S78" s="410">
        <v>15</v>
      </c>
      <c r="T78" s="411"/>
      <c r="U78" s="412"/>
      <c r="V78" s="410">
        <v>15</v>
      </c>
      <c r="W78" s="411"/>
      <c r="X78" s="412"/>
      <c r="Y78" s="410">
        <v>15</v>
      </c>
      <c r="Z78" s="411"/>
      <c r="AA78" s="412"/>
      <c r="AB78" s="410">
        <v>15</v>
      </c>
      <c r="AC78" s="411"/>
      <c r="AD78" s="412"/>
      <c r="AE78" s="410">
        <v>10</v>
      </c>
      <c r="AF78" s="411"/>
      <c r="AG78" s="412"/>
      <c r="AH78" s="410">
        <v>15</v>
      </c>
      <c r="AI78" s="411"/>
      <c r="AJ78" s="412"/>
      <c r="AK78" s="410">
        <v>15</v>
      </c>
      <c r="AL78" s="411"/>
      <c r="AM78" s="412"/>
      <c r="AN78" s="208" t="s">
        <v>201</v>
      </c>
      <c r="AO78" s="208"/>
      <c r="AP78" s="208"/>
      <c r="AR78" s="208">
        <f t="shared" si="15"/>
        <v>85</v>
      </c>
      <c r="AS78" s="208"/>
      <c r="AT78" s="409">
        <f t="shared" si="16"/>
        <v>0.94444444444444442</v>
      </c>
      <c r="AU78" s="409"/>
      <c r="AV78" s="208" t="str">
        <f t="shared" si="17"/>
        <v>MODERADO</v>
      </c>
      <c r="AW78" s="208"/>
      <c r="AX78" s="409">
        <f t="shared" si="19"/>
        <v>1</v>
      </c>
      <c r="AY78" s="409"/>
      <c r="AZ78" s="208" t="str">
        <f t="shared" si="18"/>
        <v>Fuerte</v>
      </c>
      <c r="BA78" s="208"/>
      <c r="BB78" s="209" t="s">
        <v>324</v>
      </c>
      <c r="BC78" s="209"/>
      <c r="BD78" s="209" t="s">
        <v>325</v>
      </c>
      <c r="BE78" s="209"/>
      <c r="BF78" s="208" t="s">
        <v>70</v>
      </c>
      <c r="BG78" s="208"/>
      <c r="BH78" s="208" t="s">
        <v>70</v>
      </c>
      <c r="BI78" s="208"/>
      <c r="BJ78" s="208"/>
      <c r="BK78" s="208"/>
      <c r="BL78" s="403"/>
      <c r="BM78" s="405"/>
      <c r="BN78" s="19">
        <v>1</v>
      </c>
      <c r="BO78" s="440"/>
    </row>
    <row r="79" spans="9:67" ht="207.95" customHeight="1" x14ac:dyDescent="0.25">
      <c r="I79" s="413">
        <v>25</v>
      </c>
      <c r="J79" s="413"/>
      <c r="K79" s="413"/>
      <c r="L79" s="413"/>
      <c r="M79" s="406" t="str">
        <f>+'[1]MAPA DE RIESGOS'!P129</f>
        <v>La  subdirectora administrativa solicitará de manera mensual a la Oficina de Tecnologías de la Información un reporte de todos los cambios y accesos que realizaron los usuarios administradores del Gestor Documental por debajo de la base de datos, con el fin de detectar anomalías en los accesos de los usuarios.</v>
      </c>
      <c r="N79" s="407"/>
      <c r="O79" s="407"/>
      <c r="P79" s="408"/>
      <c r="Q79" s="208" t="s">
        <v>204</v>
      </c>
      <c r="R79" s="208"/>
      <c r="S79" s="208">
        <v>15</v>
      </c>
      <c r="T79" s="208"/>
      <c r="U79" s="208"/>
      <c r="V79" s="208">
        <v>15</v>
      </c>
      <c r="W79" s="208"/>
      <c r="X79" s="208"/>
      <c r="Y79" s="208">
        <v>15</v>
      </c>
      <c r="Z79" s="208"/>
      <c r="AA79" s="208"/>
      <c r="AB79" s="410">
        <v>15</v>
      </c>
      <c r="AC79" s="411"/>
      <c r="AD79" s="412"/>
      <c r="AE79" s="410">
        <v>10</v>
      </c>
      <c r="AF79" s="411"/>
      <c r="AG79" s="412"/>
      <c r="AH79" s="410">
        <v>15</v>
      </c>
      <c r="AI79" s="411"/>
      <c r="AJ79" s="412"/>
      <c r="AK79" s="410">
        <v>15</v>
      </c>
      <c r="AL79" s="411"/>
      <c r="AM79" s="412"/>
      <c r="AN79" s="208" t="s">
        <v>201</v>
      </c>
      <c r="AO79" s="208"/>
      <c r="AP79" s="208"/>
      <c r="AR79" s="208">
        <f t="shared" si="15"/>
        <v>85</v>
      </c>
      <c r="AS79" s="208"/>
      <c r="AT79" s="409">
        <f t="shared" si="16"/>
        <v>0.94444444444444442</v>
      </c>
      <c r="AU79" s="409"/>
      <c r="AV79" s="208" t="str">
        <f t="shared" si="17"/>
        <v>MODERADO</v>
      </c>
      <c r="AW79" s="208"/>
      <c r="AX79" s="409">
        <f t="shared" si="19"/>
        <v>1</v>
      </c>
      <c r="AY79" s="409"/>
      <c r="AZ79" s="208" t="str">
        <f t="shared" si="18"/>
        <v>Fuerte</v>
      </c>
      <c r="BA79" s="208"/>
      <c r="BB79" s="209" t="s">
        <v>324</v>
      </c>
      <c r="BC79" s="209"/>
      <c r="BD79" s="209" t="s">
        <v>325</v>
      </c>
      <c r="BE79" s="209"/>
      <c r="BF79" s="208" t="s">
        <v>70</v>
      </c>
      <c r="BG79" s="208"/>
      <c r="BH79" s="208" t="s">
        <v>70</v>
      </c>
      <c r="BI79" s="208"/>
      <c r="BJ79" s="208"/>
      <c r="BK79" s="208"/>
      <c r="BL79" s="410" t="s">
        <v>494</v>
      </c>
      <c r="BM79" s="411"/>
      <c r="BN79" s="19">
        <v>1</v>
      </c>
      <c r="BO79" s="19">
        <v>1</v>
      </c>
    </row>
    <row r="80" spans="9:67" ht="102" customHeight="1" x14ac:dyDescent="0.25">
      <c r="I80" s="413">
        <v>26</v>
      </c>
      <c r="J80" s="413"/>
      <c r="K80" s="413"/>
      <c r="L80" s="413"/>
      <c r="M80" s="406" t="s">
        <v>535</v>
      </c>
      <c r="N80" s="407"/>
      <c r="O80" s="407"/>
      <c r="P80" s="408"/>
      <c r="Q80" s="410" t="s">
        <v>204</v>
      </c>
      <c r="R80" s="412"/>
      <c r="S80" s="410">
        <v>15</v>
      </c>
      <c r="T80" s="411"/>
      <c r="U80" s="412"/>
      <c r="V80" s="410">
        <v>15</v>
      </c>
      <c r="W80" s="411"/>
      <c r="X80" s="412"/>
      <c r="Y80" s="410">
        <v>15</v>
      </c>
      <c r="Z80" s="411"/>
      <c r="AA80" s="412"/>
      <c r="AB80" s="410">
        <v>15</v>
      </c>
      <c r="AC80" s="411"/>
      <c r="AD80" s="412"/>
      <c r="AE80" s="410">
        <v>15</v>
      </c>
      <c r="AF80" s="411"/>
      <c r="AG80" s="412"/>
      <c r="AH80" s="410">
        <v>15</v>
      </c>
      <c r="AI80" s="411"/>
      <c r="AJ80" s="412"/>
      <c r="AK80" s="410">
        <v>10</v>
      </c>
      <c r="AL80" s="411"/>
      <c r="AM80" s="412"/>
      <c r="AN80" s="208" t="s">
        <v>201</v>
      </c>
      <c r="AO80" s="208"/>
      <c r="AP80" s="208"/>
      <c r="AR80" s="208">
        <f t="shared" si="15"/>
        <v>90</v>
      </c>
      <c r="AS80" s="208"/>
      <c r="AT80" s="409">
        <f t="shared" si="16"/>
        <v>1</v>
      </c>
      <c r="AU80" s="409"/>
      <c r="AV80" s="208" t="str">
        <f t="shared" si="17"/>
        <v>FUERTE</v>
      </c>
      <c r="AW80" s="208"/>
      <c r="AX80" s="409">
        <f t="shared" si="19"/>
        <v>1</v>
      </c>
      <c r="AY80" s="409"/>
      <c r="AZ80" s="208" t="str">
        <f t="shared" si="18"/>
        <v>Fuerte</v>
      </c>
      <c r="BA80" s="208"/>
      <c r="BB80" s="209" t="s">
        <v>324</v>
      </c>
      <c r="BC80" s="209"/>
      <c r="BD80" s="209" t="s">
        <v>325</v>
      </c>
      <c r="BE80" s="209"/>
      <c r="BF80" s="208" t="s">
        <v>70</v>
      </c>
      <c r="BG80" s="208"/>
      <c r="BH80" s="208" t="s">
        <v>70</v>
      </c>
      <c r="BI80" s="208"/>
      <c r="BJ80" s="208"/>
      <c r="BK80" s="208"/>
      <c r="BL80" s="397" t="s">
        <v>549</v>
      </c>
      <c r="BM80" s="398"/>
      <c r="BN80" s="23">
        <v>1</v>
      </c>
      <c r="BO80" s="391">
        <v>3</v>
      </c>
    </row>
    <row r="81" spans="9:67" ht="114" customHeight="1" x14ac:dyDescent="0.25">
      <c r="I81" s="413"/>
      <c r="J81" s="413"/>
      <c r="K81" s="413"/>
      <c r="L81" s="413"/>
      <c r="M81" s="406" t="s">
        <v>536</v>
      </c>
      <c r="N81" s="407"/>
      <c r="O81" s="407"/>
      <c r="P81" s="408"/>
      <c r="Q81" s="410" t="s">
        <v>204</v>
      </c>
      <c r="R81" s="412"/>
      <c r="S81" s="410">
        <v>15</v>
      </c>
      <c r="T81" s="411"/>
      <c r="U81" s="412"/>
      <c r="V81" s="410">
        <v>15</v>
      </c>
      <c r="W81" s="411"/>
      <c r="X81" s="412"/>
      <c r="Y81" s="410">
        <v>15</v>
      </c>
      <c r="Z81" s="411"/>
      <c r="AA81" s="412"/>
      <c r="AB81" s="410">
        <v>15</v>
      </c>
      <c r="AC81" s="411"/>
      <c r="AD81" s="412"/>
      <c r="AE81" s="410">
        <v>15</v>
      </c>
      <c r="AF81" s="411"/>
      <c r="AG81" s="412"/>
      <c r="AH81" s="410">
        <v>15</v>
      </c>
      <c r="AI81" s="411"/>
      <c r="AJ81" s="412"/>
      <c r="AK81" s="410">
        <v>10</v>
      </c>
      <c r="AL81" s="411"/>
      <c r="AM81" s="412"/>
      <c r="AN81" s="208" t="s">
        <v>201</v>
      </c>
      <c r="AO81" s="208"/>
      <c r="AP81" s="208"/>
      <c r="AR81" s="208">
        <f t="shared" si="15"/>
        <v>90</v>
      </c>
      <c r="AS81" s="208"/>
      <c r="AT81" s="409">
        <f t="shared" si="16"/>
        <v>1</v>
      </c>
      <c r="AU81" s="409"/>
      <c r="AV81" s="208" t="str">
        <f t="shared" si="17"/>
        <v>FUERTE</v>
      </c>
      <c r="AW81" s="208"/>
      <c r="AX81" s="409">
        <f t="shared" si="19"/>
        <v>1</v>
      </c>
      <c r="AY81" s="409"/>
      <c r="AZ81" s="208" t="str">
        <f t="shared" si="18"/>
        <v>Fuerte</v>
      </c>
      <c r="BA81" s="208"/>
      <c r="BB81" s="209" t="s">
        <v>324</v>
      </c>
      <c r="BC81" s="209"/>
      <c r="BD81" s="209" t="s">
        <v>325</v>
      </c>
      <c r="BE81" s="209"/>
      <c r="BF81" s="208" t="s">
        <v>70</v>
      </c>
      <c r="BG81" s="208"/>
      <c r="BH81" s="208" t="s">
        <v>70</v>
      </c>
      <c r="BI81" s="208"/>
      <c r="BJ81" s="208"/>
      <c r="BK81" s="208"/>
      <c r="BL81" s="400"/>
      <c r="BM81" s="401"/>
      <c r="BN81" s="23">
        <v>1</v>
      </c>
      <c r="BO81" s="396"/>
    </row>
    <row r="82" spans="9:67" ht="148.5" customHeight="1" x14ac:dyDescent="0.25">
      <c r="I82" s="413"/>
      <c r="J82" s="413"/>
      <c r="K82" s="413"/>
      <c r="L82" s="413"/>
      <c r="M82" s="406" t="s">
        <v>537</v>
      </c>
      <c r="N82" s="407"/>
      <c r="O82" s="407"/>
      <c r="P82" s="408"/>
      <c r="Q82" s="410" t="s">
        <v>204</v>
      </c>
      <c r="R82" s="412"/>
      <c r="S82" s="410">
        <v>15</v>
      </c>
      <c r="T82" s="411"/>
      <c r="U82" s="412"/>
      <c r="V82" s="410">
        <v>15</v>
      </c>
      <c r="W82" s="411"/>
      <c r="X82" s="412"/>
      <c r="Y82" s="410">
        <v>15</v>
      </c>
      <c r="Z82" s="411"/>
      <c r="AA82" s="412"/>
      <c r="AB82" s="410">
        <v>15</v>
      </c>
      <c r="AC82" s="411"/>
      <c r="AD82" s="412"/>
      <c r="AE82" s="410">
        <v>15</v>
      </c>
      <c r="AF82" s="411"/>
      <c r="AG82" s="412"/>
      <c r="AH82" s="410">
        <v>15</v>
      </c>
      <c r="AI82" s="411"/>
      <c r="AJ82" s="412"/>
      <c r="AK82" s="410">
        <v>10</v>
      </c>
      <c r="AL82" s="411"/>
      <c r="AM82" s="412"/>
      <c r="AN82" s="208" t="s">
        <v>201</v>
      </c>
      <c r="AO82" s="208"/>
      <c r="AP82" s="208"/>
      <c r="AR82" s="208">
        <f t="shared" si="15"/>
        <v>90</v>
      </c>
      <c r="AS82" s="208"/>
      <c r="AT82" s="409">
        <f t="shared" si="16"/>
        <v>1</v>
      </c>
      <c r="AU82" s="409"/>
      <c r="AV82" s="208" t="str">
        <f t="shared" si="17"/>
        <v>FUERTE</v>
      </c>
      <c r="AW82" s="208"/>
      <c r="AX82" s="409">
        <f t="shared" si="19"/>
        <v>1</v>
      </c>
      <c r="AY82" s="409"/>
      <c r="AZ82" s="208" t="str">
        <f t="shared" si="18"/>
        <v>Fuerte</v>
      </c>
      <c r="BA82" s="208"/>
      <c r="BB82" s="209" t="s">
        <v>324</v>
      </c>
      <c r="BC82" s="209"/>
      <c r="BD82" s="209" t="s">
        <v>325</v>
      </c>
      <c r="BE82" s="209"/>
      <c r="BF82" s="208" t="s">
        <v>70</v>
      </c>
      <c r="BG82" s="208"/>
      <c r="BH82" s="208" t="s">
        <v>70</v>
      </c>
      <c r="BI82" s="208"/>
      <c r="BJ82" s="208"/>
      <c r="BK82" s="208"/>
      <c r="BL82" s="400"/>
      <c r="BM82" s="401"/>
      <c r="BN82" s="23">
        <v>1</v>
      </c>
      <c r="BO82" s="396"/>
    </row>
    <row r="83" spans="9:67" ht="143.25" customHeight="1" x14ac:dyDescent="0.25">
      <c r="I83" s="413"/>
      <c r="J83" s="413"/>
      <c r="K83" s="413"/>
      <c r="L83" s="413"/>
      <c r="M83" s="406" t="s">
        <v>538</v>
      </c>
      <c r="N83" s="407"/>
      <c r="O83" s="407"/>
      <c r="P83" s="408"/>
      <c r="Q83" s="410" t="s">
        <v>204</v>
      </c>
      <c r="R83" s="412"/>
      <c r="S83" s="410">
        <v>15</v>
      </c>
      <c r="T83" s="411"/>
      <c r="U83" s="412"/>
      <c r="V83" s="410">
        <v>15</v>
      </c>
      <c r="W83" s="411"/>
      <c r="X83" s="412"/>
      <c r="Y83" s="410">
        <v>15</v>
      </c>
      <c r="Z83" s="411"/>
      <c r="AA83" s="412"/>
      <c r="AB83" s="410">
        <v>15</v>
      </c>
      <c r="AC83" s="411"/>
      <c r="AD83" s="412"/>
      <c r="AE83" s="410">
        <v>15</v>
      </c>
      <c r="AF83" s="411"/>
      <c r="AG83" s="412"/>
      <c r="AH83" s="410">
        <v>15</v>
      </c>
      <c r="AI83" s="411"/>
      <c r="AJ83" s="412"/>
      <c r="AK83" s="410">
        <v>10</v>
      </c>
      <c r="AL83" s="411"/>
      <c r="AM83" s="412"/>
      <c r="AN83" s="208" t="s">
        <v>201</v>
      </c>
      <c r="AO83" s="208"/>
      <c r="AP83" s="208"/>
      <c r="AR83" s="208">
        <f t="shared" si="15"/>
        <v>90</v>
      </c>
      <c r="AS83" s="208"/>
      <c r="AT83" s="409">
        <f t="shared" si="16"/>
        <v>1</v>
      </c>
      <c r="AU83" s="409"/>
      <c r="AV83" s="208" t="str">
        <f t="shared" si="17"/>
        <v>FUERTE</v>
      </c>
      <c r="AW83" s="208"/>
      <c r="AX83" s="409">
        <f t="shared" si="19"/>
        <v>1</v>
      </c>
      <c r="AY83" s="409"/>
      <c r="AZ83" s="208" t="str">
        <f t="shared" si="18"/>
        <v>Fuerte</v>
      </c>
      <c r="BA83" s="208"/>
      <c r="BB83" s="209" t="s">
        <v>324</v>
      </c>
      <c r="BC83" s="209"/>
      <c r="BD83" s="209" t="s">
        <v>325</v>
      </c>
      <c r="BE83" s="209"/>
      <c r="BF83" s="208" t="s">
        <v>70</v>
      </c>
      <c r="BG83" s="208"/>
      <c r="BH83" s="208" t="s">
        <v>70</v>
      </c>
      <c r="BI83" s="208"/>
      <c r="BJ83" s="208"/>
      <c r="BK83" s="208"/>
      <c r="BL83" s="403"/>
      <c r="BM83" s="404"/>
      <c r="BN83" s="23">
        <v>1</v>
      </c>
      <c r="BO83" s="392"/>
    </row>
    <row r="84" spans="9:67" ht="238.5" customHeight="1" x14ac:dyDescent="0.25">
      <c r="I84" s="397">
        <v>27</v>
      </c>
      <c r="J84" s="398"/>
      <c r="K84" s="398"/>
      <c r="L84" s="399"/>
      <c r="M84" s="406" t="s">
        <v>556</v>
      </c>
      <c r="N84" s="407"/>
      <c r="O84" s="407"/>
      <c r="P84" s="408"/>
      <c r="Q84" s="410" t="s">
        <v>204</v>
      </c>
      <c r="R84" s="412"/>
      <c r="S84" s="410">
        <v>15</v>
      </c>
      <c r="T84" s="411"/>
      <c r="U84" s="412"/>
      <c r="V84" s="410">
        <v>15</v>
      </c>
      <c r="W84" s="411"/>
      <c r="X84" s="412"/>
      <c r="Y84" s="410">
        <v>15</v>
      </c>
      <c r="Z84" s="411"/>
      <c r="AA84" s="412"/>
      <c r="AB84" s="410">
        <v>15</v>
      </c>
      <c r="AC84" s="411"/>
      <c r="AD84" s="412"/>
      <c r="AE84" s="410">
        <v>15</v>
      </c>
      <c r="AF84" s="411"/>
      <c r="AG84" s="412"/>
      <c r="AH84" s="410">
        <v>15</v>
      </c>
      <c r="AI84" s="411"/>
      <c r="AJ84" s="412"/>
      <c r="AK84" s="410">
        <v>10</v>
      </c>
      <c r="AL84" s="411"/>
      <c r="AM84" s="412"/>
      <c r="AN84" s="208" t="s">
        <v>201</v>
      </c>
      <c r="AO84" s="208"/>
      <c r="AP84" s="208"/>
      <c r="AR84" s="208">
        <f t="shared" si="15"/>
        <v>90</v>
      </c>
      <c r="AS84" s="208"/>
      <c r="AT84" s="409">
        <f t="shared" si="16"/>
        <v>1</v>
      </c>
      <c r="AU84" s="409"/>
      <c r="AV84" s="208" t="str">
        <f t="shared" si="17"/>
        <v>FUERTE</v>
      </c>
      <c r="AW84" s="208"/>
      <c r="AX84" s="409">
        <f t="shared" si="19"/>
        <v>1</v>
      </c>
      <c r="AY84" s="409"/>
      <c r="AZ84" s="208" t="str">
        <f t="shared" si="18"/>
        <v>Fuerte</v>
      </c>
      <c r="BA84" s="208"/>
      <c r="BB84" s="209" t="s">
        <v>324</v>
      </c>
      <c r="BC84" s="209"/>
      <c r="BD84" s="209" t="s">
        <v>325</v>
      </c>
      <c r="BE84" s="209"/>
      <c r="BF84" s="208" t="s">
        <v>70</v>
      </c>
      <c r="BG84" s="208"/>
      <c r="BH84" s="208" t="s">
        <v>70</v>
      </c>
      <c r="BI84" s="208"/>
      <c r="BJ84" s="208"/>
      <c r="BK84" s="208"/>
      <c r="BL84" s="208">
        <v>1</v>
      </c>
      <c r="BM84" s="208"/>
      <c r="BN84" s="397">
        <v>2</v>
      </c>
      <c r="BO84" s="399"/>
    </row>
    <row r="85" spans="9:67" ht="209.25" customHeight="1" x14ac:dyDescent="0.25">
      <c r="I85" s="403"/>
      <c r="J85" s="404"/>
      <c r="K85" s="404"/>
      <c r="L85" s="405"/>
      <c r="M85" s="406" t="s">
        <v>559</v>
      </c>
      <c r="N85" s="407"/>
      <c r="O85" s="407"/>
      <c r="P85" s="408"/>
      <c r="Q85" s="410" t="s">
        <v>256</v>
      </c>
      <c r="R85" s="412"/>
      <c r="S85" s="410">
        <v>15</v>
      </c>
      <c r="T85" s="411"/>
      <c r="U85" s="412"/>
      <c r="V85" s="410">
        <v>15</v>
      </c>
      <c r="W85" s="411"/>
      <c r="X85" s="412"/>
      <c r="Y85" s="410">
        <v>15</v>
      </c>
      <c r="Z85" s="411"/>
      <c r="AA85" s="412"/>
      <c r="AB85" s="410">
        <v>15</v>
      </c>
      <c r="AC85" s="411"/>
      <c r="AD85" s="412"/>
      <c r="AE85" s="410">
        <v>15</v>
      </c>
      <c r="AF85" s="411"/>
      <c r="AG85" s="412"/>
      <c r="AH85" s="410">
        <v>15</v>
      </c>
      <c r="AI85" s="411"/>
      <c r="AJ85" s="412"/>
      <c r="AK85" s="410">
        <v>10</v>
      </c>
      <c r="AL85" s="411"/>
      <c r="AM85" s="412"/>
      <c r="AN85" s="208" t="s">
        <v>201</v>
      </c>
      <c r="AO85" s="208"/>
      <c r="AP85" s="208"/>
      <c r="AR85" s="208">
        <f t="shared" si="15"/>
        <v>90</v>
      </c>
      <c r="AS85" s="208"/>
      <c r="AT85" s="409">
        <f t="shared" si="16"/>
        <v>1</v>
      </c>
      <c r="AU85" s="409"/>
      <c r="AV85" s="208" t="str">
        <f t="shared" si="17"/>
        <v>FUERTE</v>
      </c>
      <c r="AW85" s="208"/>
      <c r="AX85" s="409">
        <f t="shared" si="19"/>
        <v>1</v>
      </c>
      <c r="AY85" s="409"/>
      <c r="AZ85" s="208" t="str">
        <f t="shared" si="18"/>
        <v>Fuerte</v>
      </c>
      <c r="BA85" s="208"/>
      <c r="BB85" s="209" t="s">
        <v>324</v>
      </c>
      <c r="BC85" s="209"/>
      <c r="BD85" s="209" t="s">
        <v>325</v>
      </c>
      <c r="BE85" s="209"/>
      <c r="BF85" s="208" t="s">
        <v>70</v>
      </c>
      <c r="BG85" s="208"/>
      <c r="BH85" s="208" t="s">
        <v>70</v>
      </c>
      <c r="BI85" s="208"/>
      <c r="BJ85" s="208"/>
      <c r="BK85" s="208"/>
      <c r="BL85" s="208">
        <v>1</v>
      </c>
      <c r="BM85" s="208"/>
      <c r="BN85" s="403"/>
      <c r="BO85" s="405"/>
    </row>
    <row r="86" spans="9:67" ht="141" customHeight="1" x14ac:dyDescent="0.25">
      <c r="I86" s="397">
        <v>28</v>
      </c>
      <c r="J86" s="398"/>
      <c r="K86" s="398"/>
      <c r="L86" s="399"/>
      <c r="M86" s="406" t="s">
        <v>570</v>
      </c>
      <c r="N86" s="407"/>
      <c r="O86" s="407"/>
      <c r="P86" s="408"/>
      <c r="Q86" s="410" t="s">
        <v>204</v>
      </c>
      <c r="R86" s="412"/>
      <c r="S86" s="410">
        <v>15</v>
      </c>
      <c r="T86" s="411"/>
      <c r="U86" s="412"/>
      <c r="V86" s="410">
        <v>15</v>
      </c>
      <c r="W86" s="411"/>
      <c r="X86" s="412"/>
      <c r="Y86" s="410">
        <v>15</v>
      </c>
      <c r="Z86" s="411"/>
      <c r="AA86" s="412"/>
      <c r="AB86" s="410">
        <v>15</v>
      </c>
      <c r="AC86" s="411"/>
      <c r="AD86" s="412"/>
      <c r="AE86" s="410">
        <v>15</v>
      </c>
      <c r="AF86" s="411"/>
      <c r="AG86" s="412"/>
      <c r="AH86" s="410">
        <v>15</v>
      </c>
      <c r="AI86" s="411"/>
      <c r="AJ86" s="412"/>
      <c r="AK86" s="410">
        <v>10</v>
      </c>
      <c r="AL86" s="411"/>
      <c r="AM86" s="412"/>
      <c r="AN86" s="208" t="s">
        <v>201</v>
      </c>
      <c r="AO86" s="208"/>
      <c r="AP86" s="208"/>
      <c r="AR86" s="208">
        <f t="shared" si="15"/>
        <v>90</v>
      </c>
      <c r="AS86" s="208"/>
      <c r="AT86" s="409">
        <f t="shared" si="16"/>
        <v>1</v>
      </c>
      <c r="AU86" s="409"/>
      <c r="AV86" s="208" t="str">
        <f t="shared" si="17"/>
        <v>FUERTE</v>
      </c>
      <c r="AW86" s="208"/>
      <c r="AX86" s="409">
        <f t="shared" si="19"/>
        <v>1</v>
      </c>
      <c r="AY86" s="409"/>
      <c r="AZ86" s="208" t="str">
        <f t="shared" si="18"/>
        <v>Fuerte</v>
      </c>
      <c r="BA86" s="208"/>
      <c r="BB86" s="209" t="s">
        <v>324</v>
      </c>
      <c r="BC86" s="209"/>
      <c r="BD86" s="209" t="s">
        <v>325</v>
      </c>
      <c r="BE86" s="209"/>
      <c r="BF86" s="208" t="s">
        <v>70</v>
      </c>
      <c r="BG86" s="208"/>
      <c r="BH86" s="208" t="s">
        <v>70</v>
      </c>
      <c r="BI86" s="208"/>
      <c r="BJ86" s="208"/>
      <c r="BK86" s="208"/>
      <c r="BL86" s="208">
        <v>1</v>
      </c>
      <c r="BM86" s="208"/>
      <c r="BN86" s="397">
        <v>2</v>
      </c>
      <c r="BO86" s="399"/>
    </row>
    <row r="87" spans="9:67" ht="219" customHeight="1" x14ac:dyDescent="0.25">
      <c r="I87" s="403"/>
      <c r="J87" s="404"/>
      <c r="K87" s="404"/>
      <c r="L87" s="405"/>
      <c r="M87" s="406" t="s">
        <v>564</v>
      </c>
      <c r="N87" s="407"/>
      <c r="O87" s="407"/>
      <c r="P87" s="408"/>
      <c r="Q87" s="410" t="s">
        <v>204</v>
      </c>
      <c r="R87" s="412"/>
      <c r="S87" s="410">
        <v>15</v>
      </c>
      <c r="T87" s="411"/>
      <c r="U87" s="412"/>
      <c r="V87" s="410">
        <v>15</v>
      </c>
      <c r="W87" s="411"/>
      <c r="X87" s="412"/>
      <c r="Y87" s="410">
        <v>15</v>
      </c>
      <c r="Z87" s="411"/>
      <c r="AA87" s="412"/>
      <c r="AB87" s="410">
        <v>15</v>
      </c>
      <c r="AC87" s="411"/>
      <c r="AD87" s="412"/>
      <c r="AE87" s="410">
        <v>15</v>
      </c>
      <c r="AF87" s="411"/>
      <c r="AG87" s="412"/>
      <c r="AH87" s="410">
        <v>15</v>
      </c>
      <c r="AI87" s="411"/>
      <c r="AJ87" s="412"/>
      <c r="AK87" s="410">
        <v>10</v>
      </c>
      <c r="AL87" s="411"/>
      <c r="AM87" s="412"/>
      <c r="AN87" s="208" t="s">
        <v>201</v>
      </c>
      <c r="AO87" s="208"/>
      <c r="AP87" s="208"/>
      <c r="AR87" s="208">
        <f t="shared" si="15"/>
        <v>90</v>
      </c>
      <c r="AS87" s="208"/>
      <c r="AT87" s="409">
        <f t="shared" si="16"/>
        <v>1</v>
      </c>
      <c r="AU87" s="409"/>
      <c r="AV87" s="208" t="str">
        <f t="shared" si="17"/>
        <v>FUERTE</v>
      </c>
      <c r="AW87" s="208"/>
      <c r="AX87" s="409">
        <f t="shared" si="19"/>
        <v>1</v>
      </c>
      <c r="AY87" s="409"/>
      <c r="AZ87" s="208" t="str">
        <f t="shared" si="18"/>
        <v>Fuerte</v>
      </c>
      <c r="BA87" s="208"/>
      <c r="BB87" s="209" t="s">
        <v>324</v>
      </c>
      <c r="BC87" s="209"/>
      <c r="BD87" s="209" t="s">
        <v>325</v>
      </c>
      <c r="BE87" s="209"/>
      <c r="BF87" s="208" t="s">
        <v>70</v>
      </c>
      <c r="BG87" s="208"/>
      <c r="BH87" s="208" t="s">
        <v>70</v>
      </c>
      <c r="BI87" s="208"/>
      <c r="BJ87" s="208"/>
      <c r="BK87" s="208"/>
      <c r="BL87" s="208">
        <v>1</v>
      </c>
      <c r="BM87" s="208"/>
      <c r="BN87" s="403"/>
      <c r="BO87" s="405"/>
    </row>
    <row r="88" spans="9:67" ht="214.5" customHeight="1" x14ac:dyDescent="0.25">
      <c r="I88" s="397">
        <v>29</v>
      </c>
      <c r="J88" s="398"/>
      <c r="K88" s="398"/>
      <c r="L88" s="399"/>
      <c r="M88" s="406" t="s">
        <v>586</v>
      </c>
      <c r="N88" s="407"/>
      <c r="O88" s="407"/>
      <c r="P88" s="408"/>
      <c r="Q88" s="410" t="s">
        <v>256</v>
      </c>
      <c r="R88" s="412"/>
      <c r="S88" s="410">
        <v>15</v>
      </c>
      <c r="T88" s="411"/>
      <c r="U88" s="412"/>
      <c r="V88" s="410">
        <v>15</v>
      </c>
      <c r="W88" s="411"/>
      <c r="X88" s="412"/>
      <c r="Y88" s="410">
        <v>15</v>
      </c>
      <c r="Z88" s="411"/>
      <c r="AA88" s="412"/>
      <c r="AB88" s="410">
        <v>15</v>
      </c>
      <c r="AC88" s="411"/>
      <c r="AD88" s="412"/>
      <c r="AE88" s="410">
        <v>15</v>
      </c>
      <c r="AF88" s="411"/>
      <c r="AG88" s="412"/>
      <c r="AH88" s="410">
        <v>15</v>
      </c>
      <c r="AI88" s="411"/>
      <c r="AJ88" s="412"/>
      <c r="AK88" s="410">
        <v>10</v>
      </c>
      <c r="AL88" s="411"/>
      <c r="AM88" s="412"/>
      <c r="AN88" s="208" t="s">
        <v>201</v>
      </c>
      <c r="AO88" s="208"/>
      <c r="AP88" s="208"/>
      <c r="AR88" s="208">
        <f t="shared" si="15"/>
        <v>90</v>
      </c>
      <c r="AS88" s="208"/>
      <c r="AT88" s="409">
        <f t="shared" si="16"/>
        <v>1</v>
      </c>
      <c r="AU88" s="409"/>
      <c r="AV88" s="208" t="str">
        <f t="shared" si="17"/>
        <v>FUERTE</v>
      </c>
      <c r="AW88" s="208"/>
      <c r="AX88" s="409">
        <f t="shared" si="19"/>
        <v>1</v>
      </c>
      <c r="AY88" s="409"/>
      <c r="AZ88" s="208" t="str">
        <f t="shared" si="18"/>
        <v>Fuerte</v>
      </c>
      <c r="BA88" s="208"/>
      <c r="BB88" s="209" t="s">
        <v>324</v>
      </c>
      <c r="BC88" s="209"/>
      <c r="BD88" s="209" t="s">
        <v>325</v>
      </c>
      <c r="BE88" s="209"/>
      <c r="BF88" s="208" t="s">
        <v>70</v>
      </c>
      <c r="BG88" s="208"/>
      <c r="BH88" s="208" t="s">
        <v>70</v>
      </c>
      <c r="BI88" s="208"/>
      <c r="BJ88" s="208"/>
      <c r="BK88" s="208"/>
      <c r="BL88" s="208">
        <v>1</v>
      </c>
      <c r="BM88" s="208"/>
      <c r="BN88" s="397">
        <v>4</v>
      </c>
      <c r="BO88" s="399"/>
    </row>
    <row r="89" spans="9:67" ht="132.75" customHeight="1" x14ac:dyDescent="0.25">
      <c r="I89" s="400"/>
      <c r="J89" s="401"/>
      <c r="K89" s="401"/>
      <c r="L89" s="402"/>
      <c r="M89" s="406" t="s">
        <v>582</v>
      </c>
      <c r="N89" s="407"/>
      <c r="O89" s="407"/>
      <c r="P89" s="408"/>
      <c r="Q89" s="410" t="s">
        <v>256</v>
      </c>
      <c r="R89" s="412"/>
      <c r="S89" s="410">
        <v>15</v>
      </c>
      <c r="T89" s="411"/>
      <c r="U89" s="412"/>
      <c r="V89" s="410">
        <v>15</v>
      </c>
      <c r="W89" s="411"/>
      <c r="X89" s="412"/>
      <c r="Y89" s="410">
        <v>15</v>
      </c>
      <c r="Z89" s="411"/>
      <c r="AA89" s="412"/>
      <c r="AB89" s="410">
        <v>15</v>
      </c>
      <c r="AC89" s="411"/>
      <c r="AD89" s="412"/>
      <c r="AE89" s="410">
        <v>15</v>
      </c>
      <c r="AF89" s="411"/>
      <c r="AG89" s="412"/>
      <c r="AH89" s="410">
        <v>15</v>
      </c>
      <c r="AI89" s="411"/>
      <c r="AJ89" s="412"/>
      <c r="AK89" s="410">
        <v>10</v>
      </c>
      <c r="AL89" s="411"/>
      <c r="AM89" s="412"/>
      <c r="AN89" s="208" t="s">
        <v>201</v>
      </c>
      <c r="AO89" s="208"/>
      <c r="AP89" s="208"/>
      <c r="AR89" s="208">
        <f t="shared" si="15"/>
        <v>90</v>
      </c>
      <c r="AS89" s="208"/>
      <c r="AT89" s="409">
        <f t="shared" si="16"/>
        <v>1</v>
      </c>
      <c r="AU89" s="409"/>
      <c r="AV89" s="208" t="str">
        <f t="shared" si="17"/>
        <v>FUERTE</v>
      </c>
      <c r="AW89" s="208"/>
      <c r="AX89" s="409">
        <f t="shared" si="19"/>
        <v>1</v>
      </c>
      <c r="AY89" s="409"/>
      <c r="AZ89" s="208" t="str">
        <f t="shared" si="18"/>
        <v>Fuerte</v>
      </c>
      <c r="BA89" s="208"/>
      <c r="BB89" s="209" t="s">
        <v>324</v>
      </c>
      <c r="BC89" s="209"/>
      <c r="BD89" s="209" t="s">
        <v>325</v>
      </c>
      <c r="BE89" s="209"/>
      <c r="BF89" s="208" t="s">
        <v>70</v>
      </c>
      <c r="BG89" s="208"/>
      <c r="BH89" s="208" t="s">
        <v>70</v>
      </c>
      <c r="BI89" s="208"/>
      <c r="BJ89" s="208"/>
      <c r="BK89" s="208"/>
      <c r="BL89" s="208">
        <v>1</v>
      </c>
      <c r="BM89" s="208"/>
      <c r="BN89" s="400"/>
      <c r="BO89" s="402"/>
    </row>
    <row r="90" spans="9:67" ht="124.5" customHeight="1" x14ac:dyDescent="0.25">
      <c r="I90" s="400"/>
      <c r="J90" s="401"/>
      <c r="K90" s="401"/>
      <c r="L90" s="402"/>
      <c r="M90" s="406" t="s">
        <v>583</v>
      </c>
      <c r="N90" s="407"/>
      <c r="O90" s="407"/>
      <c r="P90" s="408"/>
      <c r="Q90" s="410" t="s">
        <v>204</v>
      </c>
      <c r="R90" s="412"/>
      <c r="S90" s="410">
        <v>15</v>
      </c>
      <c r="T90" s="411"/>
      <c r="U90" s="412"/>
      <c r="V90" s="410">
        <v>15</v>
      </c>
      <c r="W90" s="411"/>
      <c r="X90" s="412"/>
      <c r="Y90" s="410">
        <v>15</v>
      </c>
      <c r="Z90" s="411"/>
      <c r="AA90" s="412"/>
      <c r="AB90" s="410">
        <v>15</v>
      </c>
      <c r="AC90" s="411"/>
      <c r="AD90" s="412"/>
      <c r="AE90" s="410">
        <v>15</v>
      </c>
      <c r="AF90" s="411"/>
      <c r="AG90" s="412"/>
      <c r="AH90" s="410">
        <v>15</v>
      </c>
      <c r="AI90" s="411"/>
      <c r="AJ90" s="412"/>
      <c r="AK90" s="410">
        <v>10</v>
      </c>
      <c r="AL90" s="411"/>
      <c r="AM90" s="412"/>
      <c r="AN90" s="208" t="s">
        <v>201</v>
      </c>
      <c r="AO90" s="208"/>
      <c r="AP90" s="208"/>
      <c r="AR90" s="208">
        <f t="shared" si="15"/>
        <v>90</v>
      </c>
      <c r="AS90" s="208"/>
      <c r="AT90" s="409">
        <f t="shared" si="16"/>
        <v>1</v>
      </c>
      <c r="AU90" s="409"/>
      <c r="AV90" s="208" t="str">
        <f t="shared" si="17"/>
        <v>FUERTE</v>
      </c>
      <c r="AW90" s="208"/>
      <c r="AX90" s="409">
        <f t="shared" si="19"/>
        <v>1</v>
      </c>
      <c r="AY90" s="409"/>
      <c r="AZ90" s="208" t="str">
        <f t="shared" si="18"/>
        <v>Fuerte</v>
      </c>
      <c r="BA90" s="208"/>
      <c r="BB90" s="209" t="s">
        <v>324</v>
      </c>
      <c r="BC90" s="209"/>
      <c r="BD90" s="209" t="s">
        <v>325</v>
      </c>
      <c r="BE90" s="209"/>
      <c r="BF90" s="208" t="s">
        <v>70</v>
      </c>
      <c r="BG90" s="208"/>
      <c r="BH90" s="208" t="s">
        <v>70</v>
      </c>
      <c r="BI90" s="208"/>
      <c r="BJ90" s="208"/>
      <c r="BK90" s="208"/>
      <c r="BL90" s="208">
        <v>1</v>
      </c>
      <c r="BM90" s="208"/>
      <c r="BN90" s="400"/>
      <c r="BO90" s="402"/>
    </row>
    <row r="91" spans="9:67" ht="141.75" customHeight="1" x14ac:dyDescent="0.25">
      <c r="I91" s="400"/>
      <c r="J91" s="401"/>
      <c r="K91" s="401"/>
      <c r="L91" s="402"/>
      <c r="M91" s="406" t="s">
        <v>584</v>
      </c>
      <c r="N91" s="407"/>
      <c r="O91" s="407"/>
      <c r="P91" s="408"/>
      <c r="Q91" s="410" t="s">
        <v>256</v>
      </c>
      <c r="R91" s="412"/>
      <c r="S91" s="410">
        <v>15</v>
      </c>
      <c r="T91" s="411"/>
      <c r="U91" s="412"/>
      <c r="V91" s="410">
        <v>15</v>
      </c>
      <c r="W91" s="411"/>
      <c r="X91" s="412"/>
      <c r="Y91" s="410">
        <v>15</v>
      </c>
      <c r="Z91" s="411"/>
      <c r="AA91" s="412"/>
      <c r="AB91" s="410">
        <v>15</v>
      </c>
      <c r="AC91" s="411"/>
      <c r="AD91" s="412"/>
      <c r="AE91" s="410">
        <v>15</v>
      </c>
      <c r="AF91" s="411"/>
      <c r="AG91" s="412"/>
      <c r="AH91" s="410">
        <v>15</v>
      </c>
      <c r="AI91" s="411"/>
      <c r="AJ91" s="412"/>
      <c r="AK91" s="410">
        <v>10</v>
      </c>
      <c r="AL91" s="411"/>
      <c r="AM91" s="412"/>
      <c r="AN91" s="208" t="s">
        <v>201</v>
      </c>
      <c r="AO91" s="208"/>
      <c r="AP91" s="208"/>
      <c r="AR91" s="208">
        <f t="shared" si="15"/>
        <v>90</v>
      </c>
      <c r="AS91" s="208"/>
      <c r="AT91" s="409">
        <f t="shared" si="16"/>
        <v>1</v>
      </c>
      <c r="AU91" s="409"/>
      <c r="AV91" s="208" t="str">
        <f t="shared" si="17"/>
        <v>FUERTE</v>
      </c>
      <c r="AW91" s="208"/>
      <c r="AX91" s="409">
        <f t="shared" si="19"/>
        <v>1</v>
      </c>
      <c r="AY91" s="409"/>
      <c r="AZ91" s="208" t="str">
        <f t="shared" si="18"/>
        <v>Fuerte</v>
      </c>
      <c r="BA91" s="208"/>
      <c r="BB91" s="209" t="s">
        <v>324</v>
      </c>
      <c r="BC91" s="209"/>
      <c r="BD91" s="209" t="s">
        <v>325</v>
      </c>
      <c r="BE91" s="209"/>
      <c r="BF91" s="208" t="s">
        <v>70</v>
      </c>
      <c r="BG91" s="208"/>
      <c r="BH91" s="208" t="s">
        <v>70</v>
      </c>
      <c r="BI91" s="208"/>
      <c r="BJ91" s="208"/>
      <c r="BK91" s="208"/>
      <c r="BL91" s="208">
        <v>1</v>
      </c>
      <c r="BM91" s="208"/>
      <c r="BN91" s="400"/>
      <c r="BO91" s="402"/>
    </row>
    <row r="92" spans="9:67" ht="154.5" customHeight="1" x14ac:dyDescent="0.25">
      <c r="I92" s="403"/>
      <c r="J92" s="404"/>
      <c r="K92" s="404"/>
      <c r="L92" s="405"/>
      <c r="M92" s="406" t="s">
        <v>585</v>
      </c>
      <c r="N92" s="407"/>
      <c r="O92" s="407"/>
      <c r="P92" s="408"/>
      <c r="Q92" s="410" t="s">
        <v>256</v>
      </c>
      <c r="R92" s="412"/>
      <c r="S92" s="410">
        <v>15</v>
      </c>
      <c r="T92" s="411"/>
      <c r="U92" s="412"/>
      <c r="V92" s="410">
        <v>15</v>
      </c>
      <c r="W92" s="411"/>
      <c r="X92" s="412"/>
      <c r="Y92" s="410">
        <v>15</v>
      </c>
      <c r="Z92" s="411"/>
      <c r="AA92" s="412"/>
      <c r="AB92" s="410">
        <v>15</v>
      </c>
      <c r="AC92" s="411"/>
      <c r="AD92" s="412"/>
      <c r="AE92" s="410">
        <v>15</v>
      </c>
      <c r="AF92" s="411"/>
      <c r="AG92" s="412"/>
      <c r="AH92" s="410">
        <v>15</v>
      </c>
      <c r="AI92" s="411"/>
      <c r="AJ92" s="412"/>
      <c r="AK92" s="410">
        <v>10</v>
      </c>
      <c r="AL92" s="411"/>
      <c r="AM92" s="412"/>
      <c r="AN92" s="208" t="s">
        <v>201</v>
      </c>
      <c r="AO92" s="208"/>
      <c r="AP92" s="208"/>
      <c r="AR92" s="208">
        <f t="shared" si="15"/>
        <v>90</v>
      </c>
      <c r="AS92" s="208"/>
      <c r="AT92" s="409">
        <f t="shared" si="16"/>
        <v>1</v>
      </c>
      <c r="AU92" s="409"/>
      <c r="AV92" s="208" t="str">
        <f t="shared" si="17"/>
        <v>FUERTE</v>
      </c>
      <c r="AW92" s="208"/>
      <c r="AX92" s="409">
        <f t="shared" si="19"/>
        <v>1</v>
      </c>
      <c r="AY92" s="409"/>
      <c r="AZ92" s="208" t="str">
        <f t="shared" si="18"/>
        <v>Fuerte</v>
      </c>
      <c r="BA92" s="208"/>
      <c r="BB92" s="209" t="s">
        <v>324</v>
      </c>
      <c r="BC92" s="209"/>
      <c r="BD92" s="209" t="s">
        <v>325</v>
      </c>
      <c r="BE92" s="209"/>
      <c r="BF92" s="208" t="s">
        <v>70</v>
      </c>
      <c r="BG92" s="208"/>
      <c r="BH92" s="208" t="s">
        <v>70</v>
      </c>
      <c r="BI92" s="208"/>
      <c r="BJ92" s="208"/>
      <c r="BK92" s="208"/>
      <c r="BL92" s="208">
        <v>1</v>
      </c>
      <c r="BM92" s="208"/>
      <c r="BN92" s="403"/>
      <c r="BO92" s="405"/>
    </row>
    <row r="93" spans="9:67" ht="183.75" customHeight="1" x14ac:dyDescent="0.25">
      <c r="I93" s="208">
        <v>30</v>
      </c>
      <c r="J93" s="208"/>
      <c r="K93" s="208"/>
      <c r="L93" s="208"/>
      <c r="M93" s="407" t="s">
        <v>659</v>
      </c>
      <c r="N93" s="407"/>
      <c r="O93" s="407"/>
      <c r="P93" s="407"/>
      <c r="Q93" s="410" t="s">
        <v>256</v>
      </c>
      <c r="R93" s="412"/>
      <c r="S93" s="410">
        <v>15</v>
      </c>
      <c r="T93" s="411"/>
      <c r="U93" s="412"/>
      <c r="V93" s="410">
        <v>15</v>
      </c>
      <c r="W93" s="411"/>
      <c r="X93" s="412"/>
      <c r="Y93" s="410">
        <v>15</v>
      </c>
      <c r="Z93" s="411"/>
      <c r="AA93" s="412"/>
      <c r="AB93" s="410">
        <v>15</v>
      </c>
      <c r="AC93" s="411"/>
      <c r="AD93" s="412"/>
      <c r="AE93" s="410">
        <v>15</v>
      </c>
      <c r="AF93" s="411"/>
      <c r="AG93" s="412"/>
      <c r="AH93" s="410">
        <v>15</v>
      </c>
      <c r="AI93" s="411"/>
      <c r="AJ93" s="412"/>
      <c r="AK93" s="410">
        <v>10</v>
      </c>
      <c r="AL93" s="411"/>
      <c r="AM93" s="412"/>
      <c r="AN93" s="208" t="s">
        <v>201</v>
      </c>
      <c r="AO93" s="208"/>
      <c r="AP93" s="208"/>
      <c r="AR93" s="208">
        <f t="shared" si="15"/>
        <v>90</v>
      </c>
      <c r="AS93" s="208"/>
      <c r="AT93" s="409">
        <f t="shared" si="16"/>
        <v>1</v>
      </c>
      <c r="AU93" s="409"/>
      <c r="AV93" s="208" t="str">
        <f t="shared" si="17"/>
        <v>FUERTE</v>
      </c>
      <c r="AW93" s="208"/>
      <c r="AX93" s="409">
        <f t="shared" si="19"/>
        <v>1</v>
      </c>
      <c r="AY93" s="409"/>
      <c r="AZ93" s="208" t="str">
        <f t="shared" si="18"/>
        <v>Fuerte</v>
      </c>
      <c r="BA93" s="208"/>
      <c r="BB93" s="209" t="s">
        <v>324</v>
      </c>
      <c r="BC93" s="209"/>
      <c r="BD93" s="209" t="s">
        <v>325</v>
      </c>
      <c r="BE93" s="209"/>
      <c r="BF93" s="208" t="s">
        <v>70</v>
      </c>
      <c r="BG93" s="208"/>
      <c r="BH93" s="208" t="s">
        <v>70</v>
      </c>
      <c r="BI93" s="208"/>
      <c r="BJ93" s="208"/>
      <c r="BK93" s="208"/>
      <c r="BL93" s="208">
        <v>1</v>
      </c>
      <c r="BM93" s="208"/>
      <c r="BN93" s="208">
        <v>4</v>
      </c>
      <c r="BO93" s="208"/>
    </row>
    <row r="94" spans="9:67" ht="149.25" customHeight="1" x14ac:dyDescent="0.25">
      <c r="I94" s="208"/>
      <c r="J94" s="208"/>
      <c r="K94" s="208"/>
      <c r="L94" s="208"/>
      <c r="M94" s="441" t="s">
        <v>661</v>
      </c>
      <c r="N94" s="441"/>
      <c r="O94" s="441"/>
      <c r="P94" s="441"/>
      <c r="Q94" s="410" t="s">
        <v>256</v>
      </c>
      <c r="R94" s="412"/>
      <c r="S94" s="410">
        <v>15</v>
      </c>
      <c r="T94" s="411"/>
      <c r="U94" s="412"/>
      <c r="V94" s="410">
        <v>15</v>
      </c>
      <c r="W94" s="411"/>
      <c r="X94" s="412"/>
      <c r="Y94" s="410">
        <v>15</v>
      </c>
      <c r="Z94" s="411"/>
      <c r="AA94" s="412"/>
      <c r="AB94" s="410">
        <v>15</v>
      </c>
      <c r="AC94" s="411"/>
      <c r="AD94" s="412"/>
      <c r="AE94" s="410">
        <v>15</v>
      </c>
      <c r="AF94" s="411"/>
      <c r="AG94" s="412"/>
      <c r="AH94" s="410">
        <v>15</v>
      </c>
      <c r="AI94" s="411"/>
      <c r="AJ94" s="412"/>
      <c r="AK94" s="410">
        <v>10</v>
      </c>
      <c r="AL94" s="411"/>
      <c r="AM94" s="412"/>
      <c r="AN94" s="208" t="s">
        <v>201</v>
      </c>
      <c r="AO94" s="208"/>
      <c r="AP94" s="208"/>
      <c r="AR94" s="208">
        <f t="shared" si="15"/>
        <v>90</v>
      </c>
      <c r="AS94" s="208"/>
      <c r="AT94" s="409">
        <f t="shared" si="16"/>
        <v>1</v>
      </c>
      <c r="AU94" s="409"/>
      <c r="AV94" s="208" t="str">
        <f t="shared" si="17"/>
        <v>FUERTE</v>
      </c>
      <c r="AW94" s="208"/>
      <c r="AX94" s="409">
        <f t="shared" si="19"/>
        <v>1</v>
      </c>
      <c r="AY94" s="409"/>
      <c r="AZ94" s="208" t="str">
        <f t="shared" si="18"/>
        <v>Fuerte</v>
      </c>
      <c r="BA94" s="208"/>
      <c r="BB94" s="209" t="s">
        <v>324</v>
      </c>
      <c r="BC94" s="209"/>
      <c r="BD94" s="209" t="s">
        <v>325</v>
      </c>
      <c r="BE94" s="209"/>
      <c r="BF94" s="208" t="s">
        <v>70</v>
      </c>
      <c r="BG94" s="208"/>
      <c r="BH94" s="208" t="s">
        <v>70</v>
      </c>
      <c r="BI94" s="208"/>
      <c r="BJ94" s="208"/>
      <c r="BK94" s="208"/>
      <c r="BL94" s="208">
        <v>1</v>
      </c>
      <c r="BM94" s="208"/>
      <c r="BN94" s="208"/>
      <c r="BO94" s="208"/>
    </row>
    <row r="95" spans="9:67" ht="150" customHeight="1" x14ac:dyDescent="0.25">
      <c r="I95" s="208"/>
      <c r="J95" s="208"/>
      <c r="K95" s="208"/>
      <c r="L95" s="208"/>
      <c r="M95" s="441" t="s">
        <v>663</v>
      </c>
      <c r="N95" s="441"/>
      <c r="O95" s="441"/>
      <c r="P95" s="441"/>
      <c r="Q95" s="410" t="s">
        <v>256</v>
      </c>
      <c r="R95" s="412"/>
      <c r="S95" s="410">
        <v>15</v>
      </c>
      <c r="T95" s="411"/>
      <c r="U95" s="412"/>
      <c r="V95" s="410">
        <v>15</v>
      </c>
      <c r="W95" s="411"/>
      <c r="X95" s="412"/>
      <c r="Y95" s="410">
        <v>15</v>
      </c>
      <c r="Z95" s="411"/>
      <c r="AA95" s="412"/>
      <c r="AB95" s="410">
        <v>15</v>
      </c>
      <c r="AC95" s="411"/>
      <c r="AD95" s="412"/>
      <c r="AE95" s="410">
        <v>15</v>
      </c>
      <c r="AF95" s="411"/>
      <c r="AG95" s="412"/>
      <c r="AH95" s="410">
        <v>15</v>
      </c>
      <c r="AI95" s="411"/>
      <c r="AJ95" s="412"/>
      <c r="AK95" s="410">
        <v>10</v>
      </c>
      <c r="AL95" s="411"/>
      <c r="AM95" s="412"/>
      <c r="AN95" s="208" t="s">
        <v>201</v>
      </c>
      <c r="AO95" s="208"/>
      <c r="AP95" s="208"/>
      <c r="AR95" s="208">
        <f t="shared" si="15"/>
        <v>90</v>
      </c>
      <c r="AS95" s="208"/>
      <c r="AT95" s="409">
        <f t="shared" si="16"/>
        <v>1</v>
      </c>
      <c r="AU95" s="409"/>
      <c r="AV95" s="208" t="str">
        <f t="shared" si="17"/>
        <v>FUERTE</v>
      </c>
      <c r="AW95" s="208"/>
      <c r="AX95" s="409">
        <f t="shared" si="19"/>
        <v>1</v>
      </c>
      <c r="AY95" s="409"/>
      <c r="AZ95" s="208" t="str">
        <f t="shared" si="18"/>
        <v>Fuerte</v>
      </c>
      <c r="BA95" s="208"/>
      <c r="BB95" s="209" t="s">
        <v>324</v>
      </c>
      <c r="BC95" s="209"/>
      <c r="BD95" s="209" t="s">
        <v>325</v>
      </c>
      <c r="BE95" s="209"/>
      <c r="BF95" s="208" t="s">
        <v>70</v>
      </c>
      <c r="BG95" s="208"/>
      <c r="BH95" s="208" t="s">
        <v>70</v>
      </c>
      <c r="BI95" s="208"/>
      <c r="BJ95" s="208"/>
      <c r="BK95" s="208"/>
      <c r="BL95" s="208">
        <v>1</v>
      </c>
      <c r="BM95" s="208"/>
      <c r="BN95" s="208"/>
      <c r="BO95" s="208"/>
    </row>
    <row r="96" spans="9:67" ht="189" customHeight="1" x14ac:dyDescent="0.25">
      <c r="I96" s="208"/>
      <c r="J96" s="208"/>
      <c r="K96" s="208"/>
      <c r="L96" s="208"/>
      <c r="M96" s="441" t="s">
        <v>665</v>
      </c>
      <c r="N96" s="441"/>
      <c r="O96" s="441"/>
      <c r="P96" s="441"/>
      <c r="Q96" s="410" t="s">
        <v>256</v>
      </c>
      <c r="R96" s="412"/>
      <c r="S96" s="410">
        <v>15</v>
      </c>
      <c r="T96" s="411"/>
      <c r="U96" s="412"/>
      <c r="V96" s="410">
        <v>19</v>
      </c>
      <c r="W96" s="411"/>
      <c r="X96" s="412"/>
      <c r="Y96" s="410">
        <v>15</v>
      </c>
      <c r="Z96" s="411"/>
      <c r="AA96" s="412"/>
      <c r="AB96" s="410">
        <v>15</v>
      </c>
      <c r="AC96" s="411"/>
      <c r="AD96" s="412"/>
      <c r="AE96" s="410">
        <v>15</v>
      </c>
      <c r="AF96" s="411"/>
      <c r="AG96" s="412"/>
      <c r="AH96" s="410">
        <v>15</v>
      </c>
      <c r="AI96" s="411"/>
      <c r="AJ96" s="412"/>
      <c r="AK96" s="410">
        <v>10</v>
      </c>
      <c r="AL96" s="411"/>
      <c r="AM96" s="412"/>
      <c r="AN96" s="208" t="s">
        <v>201</v>
      </c>
      <c r="AO96" s="208"/>
      <c r="AP96" s="208"/>
      <c r="AR96" s="208">
        <v>90</v>
      </c>
      <c r="AS96" s="208"/>
      <c r="AT96" s="409">
        <f t="shared" si="16"/>
        <v>1</v>
      </c>
      <c r="AU96" s="409"/>
      <c r="AV96" s="208" t="str">
        <f t="shared" si="17"/>
        <v>FUERTE</v>
      </c>
      <c r="AW96" s="208"/>
      <c r="AX96" s="409">
        <f t="shared" si="19"/>
        <v>1</v>
      </c>
      <c r="AY96" s="409"/>
      <c r="AZ96" s="208" t="str">
        <f t="shared" si="18"/>
        <v>Fuerte</v>
      </c>
      <c r="BA96" s="208"/>
      <c r="BB96" s="209" t="s">
        <v>324</v>
      </c>
      <c r="BC96" s="209"/>
      <c r="BD96" s="209" t="s">
        <v>325</v>
      </c>
      <c r="BE96" s="209"/>
      <c r="BF96" s="208" t="s">
        <v>70</v>
      </c>
      <c r="BG96" s="208"/>
      <c r="BH96" s="208" t="s">
        <v>70</v>
      </c>
      <c r="BI96" s="208"/>
      <c r="BJ96" s="208"/>
      <c r="BK96" s="208"/>
      <c r="BL96" s="208">
        <v>1</v>
      </c>
      <c r="BM96" s="208"/>
      <c r="BN96" s="208"/>
      <c r="BO96" s="208"/>
    </row>
    <row r="97" spans="13:16" ht="15" customHeight="1" x14ac:dyDescent="0.25">
      <c r="M97" s="214"/>
      <c r="N97" s="214"/>
      <c r="O97" s="214"/>
      <c r="P97" s="214"/>
    </row>
  </sheetData>
  <mergeCells count="1375">
    <mergeCell ref="BN93:BO96"/>
    <mergeCell ref="BF93:BG93"/>
    <mergeCell ref="BH93:BK93"/>
    <mergeCell ref="BL93:BM93"/>
    <mergeCell ref="BF94:BG94"/>
    <mergeCell ref="BH94:BK94"/>
    <mergeCell ref="BL94:BM94"/>
    <mergeCell ref="BF95:BG95"/>
    <mergeCell ref="BH95:BK95"/>
    <mergeCell ref="BL95:BM95"/>
    <mergeCell ref="Y96:AA96"/>
    <mergeCell ref="AB96:AD96"/>
    <mergeCell ref="AE96:AG96"/>
    <mergeCell ref="AH96:AJ96"/>
    <mergeCell ref="AK96:AM96"/>
    <mergeCell ref="AN96:AP96"/>
    <mergeCell ref="AR96:AS96"/>
    <mergeCell ref="AT96:AU96"/>
    <mergeCell ref="AV96:AW96"/>
    <mergeCell ref="AX96:AY96"/>
    <mergeCell ref="AZ96:BA96"/>
    <mergeCell ref="BB96:BC96"/>
    <mergeCell ref="BD96:BE96"/>
    <mergeCell ref="BF96:BG96"/>
    <mergeCell ref="BH96:BK96"/>
    <mergeCell ref="BL96:BM96"/>
    <mergeCell ref="AR93:AS93"/>
    <mergeCell ref="AT93:AU93"/>
    <mergeCell ref="AV93:AW93"/>
    <mergeCell ref="AX93:AY93"/>
    <mergeCell ref="AZ93:BA93"/>
    <mergeCell ref="BB93:BC93"/>
    <mergeCell ref="BD93:BE93"/>
    <mergeCell ref="AR94:AS94"/>
    <mergeCell ref="AT94:AU94"/>
    <mergeCell ref="AV94:AW94"/>
    <mergeCell ref="AX94:AY94"/>
    <mergeCell ref="AZ94:BA94"/>
    <mergeCell ref="BB94:BC94"/>
    <mergeCell ref="BD94:BE94"/>
    <mergeCell ref="AR95:AS95"/>
    <mergeCell ref="AT95:AU95"/>
    <mergeCell ref="AV95:AW95"/>
    <mergeCell ref="AX95:AY95"/>
    <mergeCell ref="AZ95:BA95"/>
    <mergeCell ref="BB95:BC95"/>
    <mergeCell ref="BD95:BE95"/>
    <mergeCell ref="Y93:AA93"/>
    <mergeCell ref="AB93:AD93"/>
    <mergeCell ref="AE93:AG93"/>
    <mergeCell ref="AH93:AJ93"/>
    <mergeCell ref="AK93:AM93"/>
    <mergeCell ref="Y94:AA94"/>
    <mergeCell ref="AB94:AD94"/>
    <mergeCell ref="AE94:AG94"/>
    <mergeCell ref="AH94:AJ94"/>
    <mergeCell ref="AK94:AM94"/>
    <mergeCell ref="Y95:AA95"/>
    <mergeCell ref="AB95:AD95"/>
    <mergeCell ref="AE95:AG95"/>
    <mergeCell ref="AH95:AJ95"/>
    <mergeCell ref="AK95:AM95"/>
    <mergeCell ref="AN93:AP93"/>
    <mergeCell ref="AN94:AP94"/>
    <mergeCell ref="AN95:AP95"/>
    <mergeCell ref="M94:P94"/>
    <mergeCell ref="M95:P95"/>
    <mergeCell ref="M96:P96"/>
    <mergeCell ref="M97:P97"/>
    <mergeCell ref="M93:P93"/>
    <mergeCell ref="I93:L96"/>
    <mergeCell ref="Q93:R93"/>
    <mergeCell ref="Q94:R94"/>
    <mergeCell ref="Q95:R95"/>
    <mergeCell ref="Q96:R96"/>
    <mergeCell ref="S93:U93"/>
    <mergeCell ref="S94:U94"/>
    <mergeCell ref="S95:U95"/>
    <mergeCell ref="S96:U96"/>
    <mergeCell ref="V93:X93"/>
    <mergeCell ref="V94:X94"/>
    <mergeCell ref="V95:X95"/>
    <mergeCell ref="V96:X96"/>
    <mergeCell ref="BL91:BM91"/>
    <mergeCell ref="M92:P92"/>
    <mergeCell ref="Q92:R92"/>
    <mergeCell ref="S92:U92"/>
    <mergeCell ref="V92:X92"/>
    <mergeCell ref="Y92:AA92"/>
    <mergeCell ref="AB92:AD92"/>
    <mergeCell ref="AE92:AG92"/>
    <mergeCell ref="AH92:AJ92"/>
    <mergeCell ref="AK92:AM92"/>
    <mergeCell ref="AN92:AP92"/>
    <mergeCell ref="AR92:AS92"/>
    <mergeCell ref="AT92:AU92"/>
    <mergeCell ref="AV92:AW92"/>
    <mergeCell ref="AX92:AY92"/>
    <mergeCell ref="AZ92:BA92"/>
    <mergeCell ref="BB92:BC92"/>
    <mergeCell ref="BD92:BE92"/>
    <mergeCell ref="BF92:BG92"/>
    <mergeCell ref="BH92:BK92"/>
    <mergeCell ref="BL92:BM92"/>
    <mergeCell ref="S91:U91"/>
    <mergeCell ref="V91:X91"/>
    <mergeCell ref="Y91:AA91"/>
    <mergeCell ref="AB91:AD91"/>
    <mergeCell ref="AE91:AG91"/>
    <mergeCell ref="AH91:AJ91"/>
    <mergeCell ref="AK91:AM91"/>
    <mergeCell ref="AN91:AP91"/>
    <mergeCell ref="AR91:AS91"/>
    <mergeCell ref="AT91:AU91"/>
    <mergeCell ref="AV91:AW91"/>
    <mergeCell ref="BB91:BC91"/>
    <mergeCell ref="BD89:BE89"/>
    <mergeCell ref="BF89:BG89"/>
    <mergeCell ref="BH89:BK89"/>
    <mergeCell ref="S90:U90"/>
    <mergeCell ref="V90:X90"/>
    <mergeCell ref="Y90:AA90"/>
    <mergeCell ref="AB90:AD90"/>
    <mergeCell ref="AE90:AG90"/>
    <mergeCell ref="AH90:AJ90"/>
    <mergeCell ref="AK90:AM90"/>
    <mergeCell ref="AN90:AP90"/>
    <mergeCell ref="BD91:BE91"/>
    <mergeCell ref="BF91:BG91"/>
    <mergeCell ref="BH91:BK91"/>
    <mergeCell ref="AR90:AS90"/>
    <mergeCell ref="AT90:AU90"/>
    <mergeCell ref="AV90:AW90"/>
    <mergeCell ref="AX90:AY90"/>
    <mergeCell ref="AZ90:BA90"/>
    <mergeCell ref="BB90:BC90"/>
    <mergeCell ref="BD90:BE90"/>
    <mergeCell ref="BF90:BG90"/>
    <mergeCell ref="BH90:BK90"/>
    <mergeCell ref="I86:L87"/>
    <mergeCell ref="BN86:BO87"/>
    <mergeCell ref="M87:P87"/>
    <mergeCell ref="Q87:R87"/>
    <mergeCell ref="S87:U87"/>
    <mergeCell ref="V87:X87"/>
    <mergeCell ref="I88:L92"/>
    <mergeCell ref="BN88:BO92"/>
    <mergeCell ref="M91:P91"/>
    <mergeCell ref="Q91:R91"/>
    <mergeCell ref="BL90:BM90"/>
    <mergeCell ref="M89:P89"/>
    <mergeCell ref="Q89:R89"/>
    <mergeCell ref="S89:U89"/>
    <mergeCell ref="V89:X89"/>
    <mergeCell ref="Y89:AA89"/>
    <mergeCell ref="AB89:AD89"/>
    <mergeCell ref="AE89:AG89"/>
    <mergeCell ref="AH89:AJ89"/>
    <mergeCell ref="AK89:AM89"/>
    <mergeCell ref="AN89:AP89"/>
    <mergeCell ref="AR89:AS89"/>
    <mergeCell ref="AT89:AU89"/>
    <mergeCell ref="AV89:AW89"/>
    <mergeCell ref="AX89:AY89"/>
    <mergeCell ref="AZ89:BA89"/>
    <mergeCell ref="BB89:BC89"/>
    <mergeCell ref="BL89:BM89"/>
    <mergeCell ref="M90:P90"/>
    <mergeCell ref="Q90:R90"/>
    <mergeCell ref="AX91:AY91"/>
    <mergeCell ref="AZ91:BA91"/>
    <mergeCell ref="BN84:BO85"/>
    <mergeCell ref="M88:P88"/>
    <mergeCell ref="Q88:R88"/>
    <mergeCell ref="S88:U88"/>
    <mergeCell ref="V88:X88"/>
    <mergeCell ref="Y88:AA88"/>
    <mergeCell ref="AB88:AD88"/>
    <mergeCell ref="AE88:AG88"/>
    <mergeCell ref="AH88:AJ88"/>
    <mergeCell ref="AK88:AM88"/>
    <mergeCell ref="AN88:AP88"/>
    <mergeCell ref="AR88:AS88"/>
    <mergeCell ref="AT88:AU88"/>
    <mergeCell ref="AV88:AW88"/>
    <mergeCell ref="AX88:AY88"/>
    <mergeCell ref="AZ88:BA88"/>
    <mergeCell ref="BB88:BC88"/>
    <mergeCell ref="BD88:BE88"/>
    <mergeCell ref="BF88:BG88"/>
    <mergeCell ref="BH88:BK88"/>
    <mergeCell ref="BL88:BM88"/>
    <mergeCell ref="Y87:AA87"/>
    <mergeCell ref="AB87:AD87"/>
    <mergeCell ref="AE87:AG87"/>
    <mergeCell ref="AH87:AJ87"/>
    <mergeCell ref="AK87:AM87"/>
    <mergeCell ref="AN87:AP87"/>
    <mergeCell ref="AR87:AS87"/>
    <mergeCell ref="AT87:AU87"/>
    <mergeCell ref="AV87:AW87"/>
    <mergeCell ref="AX87:AY87"/>
    <mergeCell ref="AZ87:BA87"/>
    <mergeCell ref="BB87:BC87"/>
    <mergeCell ref="BB85:BC85"/>
    <mergeCell ref="BD85:BE85"/>
    <mergeCell ref="BF85:BG85"/>
    <mergeCell ref="BH85:BK85"/>
    <mergeCell ref="BL85:BM85"/>
    <mergeCell ref="BF86:BG86"/>
    <mergeCell ref="BH86:BK86"/>
    <mergeCell ref="BL86:BM86"/>
    <mergeCell ref="BD87:BE87"/>
    <mergeCell ref="BF87:BG87"/>
    <mergeCell ref="BH87:BK87"/>
    <mergeCell ref="BL87:BM87"/>
    <mergeCell ref="M86:P86"/>
    <mergeCell ref="Q86:R86"/>
    <mergeCell ref="S86:U86"/>
    <mergeCell ref="V86:X86"/>
    <mergeCell ref="Y86:AA86"/>
    <mergeCell ref="AB86:AD86"/>
    <mergeCell ref="AE86:AG86"/>
    <mergeCell ref="AH86:AJ86"/>
    <mergeCell ref="AK86:AM86"/>
    <mergeCell ref="AN86:AP86"/>
    <mergeCell ref="AR86:AS86"/>
    <mergeCell ref="AT86:AU86"/>
    <mergeCell ref="AV86:AW86"/>
    <mergeCell ref="AX86:AY86"/>
    <mergeCell ref="AZ86:BA86"/>
    <mergeCell ref="BB86:BC86"/>
    <mergeCell ref="BD86:BE86"/>
    <mergeCell ref="BO77:BO78"/>
    <mergeCell ref="BL80:BM83"/>
    <mergeCell ref="BO80:BO83"/>
    <mergeCell ref="AN84:AP84"/>
    <mergeCell ref="AR84:AS84"/>
    <mergeCell ref="AT84:AU84"/>
    <mergeCell ref="AV84:AW84"/>
    <mergeCell ref="AX84:AY84"/>
    <mergeCell ref="AZ84:BA84"/>
    <mergeCell ref="BB84:BC84"/>
    <mergeCell ref="BD84:BE84"/>
    <mergeCell ref="BH84:BK84"/>
    <mergeCell ref="BL84:BM84"/>
    <mergeCell ref="M85:P85"/>
    <mergeCell ref="Q85:R85"/>
    <mergeCell ref="S85:U85"/>
    <mergeCell ref="V85:X85"/>
    <mergeCell ref="Y85:AA85"/>
    <mergeCell ref="AB85:AD85"/>
    <mergeCell ref="AE85:AG85"/>
    <mergeCell ref="AH85:AJ85"/>
    <mergeCell ref="AK85:AM85"/>
    <mergeCell ref="AN85:AP85"/>
    <mergeCell ref="AR85:AS85"/>
    <mergeCell ref="AT85:AU85"/>
    <mergeCell ref="AV85:AW85"/>
    <mergeCell ref="AX85:AY85"/>
    <mergeCell ref="AZ85:BA85"/>
    <mergeCell ref="BD80:BE80"/>
    <mergeCell ref="BD81:BE81"/>
    <mergeCell ref="BD82:BE82"/>
    <mergeCell ref="BD83:BE83"/>
    <mergeCell ref="BF80:BG80"/>
    <mergeCell ref="BF81:BG81"/>
    <mergeCell ref="BF82:BG82"/>
    <mergeCell ref="BF83:BG83"/>
    <mergeCell ref="BF84:BG84"/>
    <mergeCell ref="BH80:BK80"/>
    <mergeCell ref="BH81:BK81"/>
    <mergeCell ref="BH82:BK82"/>
    <mergeCell ref="BH83:BK83"/>
    <mergeCell ref="AT80:AU80"/>
    <mergeCell ref="AT81:AU81"/>
    <mergeCell ref="AT82:AU82"/>
    <mergeCell ref="AT83:AU83"/>
    <mergeCell ref="AV80:AW80"/>
    <mergeCell ref="AV81:AW81"/>
    <mergeCell ref="AV82:AW82"/>
    <mergeCell ref="AV83:AW83"/>
    <mergeCell ref="AX80:AY80"/>
    <mergeCell ref="AX81:AY81"/>
    <mergeCell ref="AX82:AY82"/>
    <mergeCell ref="AX83:AY83"/>
    <mergeCell ref="AZ80:BA80"/>
    <mergeCell ref="AZ81:BA81"/>
    <mergeCell ref="AZ82:BA82"/>
    <mergeCell ref="AZ83:BA83"/>
    <mergeCell ref="BB80:BC80"/>
    <mergeCell ref="BB81:BC81"/>
    <mergeCell ref="BB82:BC82"/>
    <mergeCell ref="BB83:BC83"/>
    <mergeCell ref="AR80:AS80"/>
    <mergeCell ref="AR81:AS81"/>
    <mergeCell ref="AR82:AS82"/>
    <mergeCell ref="AR83:AS83"/>
    <mergeCell ref="M82:P82"/>
    <mergeCell ref="Q82:R82"/>
    <mergeCell ref="S82:U82"/>
    <mergeCell ref="V82:X82"/>
    <mergeCell ref="Y82:AA82"/>
    <mergeCell ref="AB82:AD82"/>
    <mergeCell ref="AE82:AG82"/>
    <mergeCell ref="AH82:AJ82"/>
    <mergeCell ref="AK82:AM82"/>
    <mergeCell ref="M83:P83"/>
    <mergeCell ref="Q83:R83"/>
    <mergeCell ref="S83:U83"/>
    <mergeCell ref="V83:X83"/>
    <mergeCell ref="Y83:AA83"/>
    <mergeCell ref="M77:P77"/>
    <mergeCell ref="Q77:R77"/>
    <mergeCell ref="S77:U77"/>
    <mergeCell ref="M84:P84"/>
    <mergeCell ref="Q84:R84"/>
    <mergeCell ref="S84:U84"/>
    <mergeCell ref="V84:X84"/>
    <mergeCell ref="Y84:AA84"/>
    <mergeCell ref="AB84:AD84"/>
    <mergeCell ref="AE84:AG84"/>
    <mergeCell ref="AH84:AJ84"/>
    <mergeCell ref="AK84:AM84"/>
    <mergeCell ref="I80:L83"/>
    <mergeCell ref="AN80:AP80"/>
    <mergeCell ref="AN81:AP81"/>
    <mergeCell ref="AN82:AP82"/>
    <mergeCell ref="AN83:AP83"/>
    <mergeCell ref="I84:L85"/>
    <mergeCell ref="Q38:R38"/>
    <mergeCell ref="S38:U38"/>
    <mergeCell ref="V38:X38"/>
    <mergeCell ref="Y38:AA38"/>
    <mergeCell ref="AB83:AD83"/>
    <mergeCell ref="AE83:AG83"/>
    <mergeCell ref="AH83:AJ83"/>
    <mergeCell ref="AK83:AM83"/>
    <mergeCell ref="I77:L78"/>
    <mergeCell ref="M80:P80"/>
    <mergeCell ref="Q80:R80"/>
    <mergeCell ref="S80:U80"/>
    <mergeCell ref="V80:X80"/>
    <mergeCell ref="Y80:AA80"/>
    <mergeCell ref="AB80:AD80"/>
    <mergeCell ref="AE80:AG80"/>
    <mergeCell ref="AH80:AJ80"/>
    <mergeCell ref="AK80:AM80"/>
    <mergeCell ref="M81:P81"/>
    <mergeCell ref="Q81:R81"/>
    <mergeCell ref="S81:U81"/>
    <mergeCell ref="V81:X81"/>
    <mergeCell ref="Y81:AA81"/>
    <mergeCell ref="AB81:AD81"/>
    <mergeCell ref="AE81:AG81"/>
    <mergeCell ref="AH81:AJ81"/>
    <mergeCell ref="AK81:AM81"/>
    <mergeCell ref="V77:X77"/>
    <mergeCell ref="Y77:AA77"/>
    <mergeCell ref="AB77:AD77"/>
    <mergeCell ref="AE77:AG77"/>
    <mergeCell ref="AH77:AJ77"/>
    <mergeCell ref="I27:K27"/>
    <mergeCell ref="M27:P27"/>
    <mergeCell ref="Q27:R27"/>
    <mergeCell ref="S30:U30"/>
    <mergeCell ref="AK30:AM30"/>
    <mergeCell ref="M31:P31"/>
    <mergeCell ref="I30:L30"/>
    <mergeCell ref="I31:L31"/>
    <mergeCell ref="M30:P30"/>
    <mergeCell ref="Q30:R30"/>
    <mergeCell ref="Y32:AA32"/>
    <mergeCell ref="AB32:AD32"/>
    <mergeCell ref="AE32:AG32"/>
    <mergeCell ref="AH32:AJ32"/>
    <mergeCell ref="I32:L32"/>
    <mergeCell ref="Q31:R31"/>
    <mergeCell ref="M32:P32"/>
    <mergeCell ref="Q32:R32"/>
    <mergeCell ref="S32:U32"/>
    <mergeCell ref="V32:X32"/>
    <mergeCell ref="I39:L39"/>
    <mergeCell ref="I42:L42"/>
    <mergeCell ref="I33:L34"/>
    <mergeCell ref="V34:X34"/>
    <mergeCell ref="Y34:AA34"/>
    <mergeCell ref="AB34:AD34"/>
    <mergeCell ref="AE34:AG34"/>
    <mergeCell ref="AH34:AJ34"/>
    <mergeCell ref="AK32:AM32"/>
    <mergeCell ref="AN32:AP32"/>
    <mergeCell ref="AK31:AM31"/>
    <mergeCell ref="AN31:AP31"/>
    <mergeCell ref="AN33:AP33"/>
    <mergeCell ref="M33:P33"/>
    <mergeCell ref="Q33:R33"/>
    <mergeCell ref="S33:U33"/>
    <mergeCell ref="V33:X33"/>
    <mergeCell ref="M37:P37"/>
    <mergeCell ref="Q37:R37"/>
    <mergeCell ref="S37:U37"/>
    <mergeCell ref="V37:X37"/>
    <mergeCell ref="Y37:AA37"/>
    <mergeCell ref="M36:P36"/>
    <mergeCell ref="Q36:R36"/>
    <mergeCell ref="M35:P35"/>
    <mergeCell ref="Q35:R35"/>
    <mergeCell ref="S35:U35"/>
    <mergeCell ref="V35:X35"/>
    <mergeCell ref="Y35:AA35"/>
    <mergeCell ref="AB35:AD35"/>
    <mergeCell ref="AE35:AG35"/>
    <mergeCell ref="AH35:AJ35"/>
    <mergeCell ref="AN30:AP30"/>
    <mergeCell ref="S31:U31"/>
    <mergeCell ref="V31:X31"/>
    <mergeCell ref="Y31:AA31"/>
    <mergeCell ref="AB31:AD31"/>
    <mergeCell ref="AE31:AG31"/>
    <mergeCell ref="AH31:AJ31"/>
    <mergeCell ref="V27:X27"/>
    <mergeCell ref="Y27:AA27"/>
    <mergeCell ref="AB27:AD27"/>
    <mergeCell ref="V30:X30"/>
    <mergeCell ref="Y30:AA30"/>
    <mergeCell ref="AB30:AD30"/>
    <mergeCell ref="AE30:AG30"/>
    <mergeCell ref="AH30:AJ30"/>
    <mergeCell ref="AK34:AM34"/>
    <mergeCell ref="AN34:AP34"/>
    <mergeCell ref="Y33:AA33"/>
    <mergeCell ref="AB33:AD33"/>
    <mergeCell ref="AE33:AG33"/>
    <mergeCell ref="AH33:AJ33"/>
    <mergeCell ref="AK33:AM33"/>
    <mergeCell ref="AK35:AM35"/>
    <mergeCell ref="AN35:AP35"/>
    <mergeCell ref="M34:P34"/>
    <mergeCell ref="Q34:R34"/>
    <mergeCell ref="S34:U34"/>
    <mergeCell ref="AE36:AG36"/>
    <mergeCell ref="AH36:AJ36"/>
    <mergeCell ref="AK36:AM36"/>
    <mergeCell ref="AN36:AP36"/>
    <mergeCell ref="S36:U36"/>
    <mergeCell ref="V36:X36"/>
    <mergeCell ref="Y36:AA36"/>
    <mergeCell ref="AB36:AD36"/>
    <mergeCell ref="AB42:AD42"/>
    <mergeCell ref="AE42:AG42"/>
    <mergeCell ref="AH42:AJ42"/>
    <mergeCell ref="AK42:AM42"/>
    <mergeCell ref="AN42:AP42"/>
    <mergeCell ref="AB39:AD39"/>
    <mergeCell ref="AE39:AG39"/>
    <mergeCell ref="AH39:AJ39"/>
    <mergeCell ref="AK39:AM39"/>
    <mergeCell ref="AN39:AP39"/>
    <mergeCell ref="AK40:AM40"/>
    <mergeCell ref="AN40:AP40"/>
    <mergeCell ref="AB40:AD40"/>
    <mergeCell ref="AE40:AG40"/>
    <mergeCell ref="AH40:AJ40"/>
    <mergeCell ref="AB38:AD38"/>
    <mergeCell ref="AB37:AD37"/>
    <mergeCell ref="AE37:AG37"/>
    <mergeCell ref="AH37:AJ37"/>
    <mergeCell ref="AN37:AP37"/>
    <mergeCell ref="M42:P42"/>
    <mergeCell ref="Q42:R42"/>
    <mergeCell ref="S42:U42"/>
    <mergeCell ref="V42:X42"/>
    <mergeCell ref="M39:P39"/>
    <mergeCell ref="Q39:R39"/>
    <mergeCell ref="S39:U39"/>
    <mergeCell ref="V39:X39"/>
    <mergeCell ref="Y42:AA42"/>
    <mergeCell ref="Y39:AA39"/>
    <mergeCell ref="S40:U40"/>
    <mergeCell ref="V40:X40"/>
    <mergeCell ref="Y40:AA40"/>
    <mergeCell ref="AH44:AJ44"/>
    <mergeCell ref="AK44:AM44"/>
    <mergeCell ref="AN44:AP44"/>
    <mergeCell ref="AB43:AD43"/>
    <mergeCell ref="AE43:AG43"/>
    <mergeCell ref="AH43:AJ43"/>
    <mergeCell ref="AK43:AM43"/>
    <mergeCell ref="AN43:AP43"/>
    <mergeCell ref="M44:P44"/>
    <mergeCell ref="Q44:R44"/>
    <mergeCell ref="S44:U44"/>
    <mergeCell ref="V44:X44"/>
    <mergeCell ref="M43:P43"/>
    <mergeCell ref="Q43:R43"/>
    <mergeCell ref="S43:U43"/>
    <mergeCell ref="V43:X43"/>
    <mergeCell ref="Y44:AA44"/>
    <mergeCell ref="M38:P38"/>
    <mergeCell ref="Y43:AA43"/>
    <mergeCell ref="M48:P48"/>
    <mergeCell ref="Q48:R48"/>
    <mergeCell ref="S48:U48"/>
    <mergeCell ref="V48:X48"/>
    <mergeCell ref="M47:P47"/>
    <mergeCell ref="Q47:R47"/>
    <mergeCell ref="S47:U47"/>
    <mergeCell ref="V47:X47"/>
    <mergeCell ref="I45:L47"/>
    <mergeCell ref="I48:L49"/>
    <mergeCell ref="M46:P46"/>
    <mergeCell ref="Q46:R46"/>
    <mergeCell ref="S46:U46"/>
    <mergeCell ref="V46:X46"/>
    <mergeCell ref="M45:P45"/>
    <mergeCell ref="Q45:R45"/>
    <mergeCell ref="S45:U45"/>
    <mergeCell ref="V45:X45"/>
    <mergeCell ref="Q49:R49"/>
    <mergeCell ref="S49:U49"/>
    <mergeCell ref="V49:X49"/>
    <mergeCell ref="Y49:AA49"/>
    <mergeCell ref="Y48:AA48"/>
    <mergeCell ref="I43:L43"/>
    <mergeCell ref="I44:L44"/>
    <mergeCell ref="AB48:AD48"/>
    <mergeCell ref="AE48:AG48"/>
    <mergeCell ref="AH48:AJ48"/>
    <mergeCell ref="AK48:AM48"/>
    <mergeCell ref="AN48:AP48"/>
    <mergeCell ref="AB47:AD47"/>
    <mergeCell ref="AE47:AG47"/>
    <mergeCell ref="AH47:AJ47"/>
    <mergeCell ref="AK47:AM47"/>
    <mergeCell ref="AN47:AP47"/>
    <mergeCell ref="AR34:AS34"/>
    <mergeCell ref="AR38:AS38"/>
    <mergeCell ref="Y47:AA47"/>
    <mergeCell ref="Y46:AA46"/>
    <mergeCell ref="AB46:AD46"/>
    <mergeCell ref="AE46:AG46"/>
    <mergeCell ref="AH46:AJ46"/>
    <mergeCell ref="AK46:AM46"/>
    <mergeCell ref="AN46:AP46"/>
    <mergeCell ref="AB45:AD45"/>
    <mergeCell ref="AE45:AG45"/>
    <mergeCell ref="AH45:AJ45"/>
    <mergeCell ref="AK45:AM45"/>
    <mergeCell ref="AN45:AP45"/>
    <mergeCell ref="Y45:AA45"/>
    <mergeCell ref="AB44:AD44"/>
    <mergeCell ref="AE44:AG44"/>
    <mergeCell ref="AR39:AS39"/>
    <mergeCell ref="AR42:AS42"/>
    <mergeCell ref="AR43:AS43"/>
    <mergeCell ref="AR44:AS44"/>
    <mergeCell ref="AR45:AS45"/>
    <mergeCell ref="BF30:BG30"/>
    <mergeCell ref="BL30:BM30"/>
    <mergeCell ref="BH30:BK30"/>
    <mergeCell ref="AR31:AS31"/>
    <mergeCell ref="AT31:AU31"/>
    <mergeCell ref="AV31:AW31"/>
    <mergeCell ref="AX31:AY31"/>
    <mergeCell ref="AZ31:BA31"/>
    <mergeCell ref="AT30:AU30"/>
    <mergeCell ref="AV30:AW30"/>
    <mergeCell ref="AX30:AY30"/>
    <mergeCell ref="AZ30:BA30"/>
    <mergeCell ref="BB30:BC30"/>
    <mergeCell ref="BD30:BE30"/>
    <mergeCell ref="BL31:BM31"/>
    <mergeCell ref="BB31:BC31"/>
    <mergeCell ref="BD31:BE31"/>
    <mergeCell ref="BF31:BG31"/>
    <mergeCell ref="BH31:BK31"/>
    <mergeCell ref="AR30:AS30"/>
    <mergeCell ref="BL32:BM32"/>
    <mergeCell ref="AR33:AS33"/>
    <mergeCell ref="AT33:AU33"/>
    <mergeCell ref="AV33:AW33"/>
    <mergeCell ref="AX33:AY33"/>
    <mergeCell ref="AZ33:BA33"/>
    <mergeCell ref="BB33:BC33"/>
    <mergeCell ref="BD33:BE33"/>
    <mergeCell ref="BF33:BG33"/>
    <mergeCell ref="BH33:BK33"/>
    <mergeCell ref="AR32:AS32"/>
    <mergeCell ref="AT32:AU32"/>
    <mergeCell ref="AV32:AW32"/>
    <mergeCell ref="AX32:AY32"/>
    <mergeCell ref="AZ32:BA32"/>
    <mergeCell ref="BB32:BC32"/>
    <mergeCell ref="BD32:BE32"/>
    <mergeCell ref="BF32:BG32"/>
    <mergeCell ref="BH32:BK32"/>
    <mergeCell ref="BL33:BM34"/>
    <mergeCell ref="AR46:AS46"/>
    <mergeCell ref="AR47:AS47"/>
    <mergeCell ref="AR48:AS48"/>
    <mergeCell ref="AR49:AS49"/>
    <mergeCell ref="AR40:AS40"/>
    <mergeCell ref="BN29:BO29"/>
    <mergeCell ref="BP29:BQ29"/>
    <mergeCell ref="AR37:AS37"/>
    <mergeCell ref="AT37:AU37"/>
    <mergeCell ref="AV37:AW37"/>
    <mergeCell ref="AX37:AY37"/>
    <mergeCell ref="AZ37:BA37"/>
    <mergeCell ref="BB37:BC37"/>
    <mergeCell ref="BD37:BE37"/>
    <mergeCell ref="BF37:BG37"/>
    <mergeCell ref="BH37:BK37"/>
    <mergeCell ref="AR36:AS36"/>
    <mergeCell ref="AT36:AU36"/>
    <mergeCell ref="AV36:AW36"/>
    <mergeCell ref="AX36:AY36"/>
    <mergeCell ref="AZ36:BA36"/>
    <mergeCell ref="BB36:BC36"/>
    <mergeCell ref="BD36:BE36"/>
    <mergeCell ref="BF36:BG36"/>
    <mergeCell ref="BH36:BK36"/>
    <mergeCell ref="AT34:AU34"/>
    <mergeCell ref="AV34:AW34"/>
    <mergeCell ref="AV39:AW39"/>
    <mergeCell ref="AV42:AW42"/>
    <mergeCell ref="AV43:AW43"/>
    <mergeCell ref="AV44:AW44"/>
    <mergeCell ref="AV45:AW45"/>
    <mergeCell ref="AT46:AU46"/>
    <mergeCell ref="AT47:AU47"/>
    <mergeCell ref="AT48:AU48"/>
    <mergeCell ref="AT40:AU40"/>
    <mergeCell ref="AV40:AW40"/>
    <mergeCell ref="AZ39:BA39"/>
    <mergeCell ref="AZ42:BA42"/>
    <mergeCell ref="AZ43:BA43"/>
    <mergeCell ref="AZ44:BA44"/>
    <mergeCell ref="AZ45:BA45"/>
    <mergeCell ref="AZ46:BA46"/>
    <mergeCell ref="AZ47:BA47"/>
    <mergeCell ref="AZ48:BA48"/>
    <mergeCell ref="AZ49:BA49"/>
    <mergeCell ref="AX39:AY39"/>
    <mergeCell ref="AX42:AY42"/>
    <mergeCell ref="AX43:AY43"/>
    <mergeCell ref="AX44:AY44"/>
    <mergeCell ref="AX45:AY45"/>
    <mergeCell ref="AX46:AY46"/>
    <mergeCell ref="AX47:AY47"/>
    <mergeCell ref="BO33:BO34"/>
    <mergeCell ref="I35:L36"/>
    <mergeCell ref="BL35:BM36"/>
    <mergeCell ref="BO35:BO36"/>
    <mergeCell ref="BB38:BC38"/>
    <mergeCell ref="BD38:BE38"/>
    <mergeCell ref="BF38:BG38"/>
    <mergeCell ref="BH38:BK38"/>
    <mergeCell ref="I37:L38"/>
    <mergeCell ref="BO37:BO38"/>
    <mergeCell ref="BL37:BM38"/>
    <mergeCell ref="BB34:BC34"/>
    <mergeCell ref="BD34:BE34"/>
    <mergeCell ref="BF34:BG34"/>
    <mergeCell ref="BH34:BK34"/>
    <mergeCell ref="AR35:AS35"/>
    <mergeCell ref="AT35:AU35"/>
    <mergeCell ref="AV35:AW35"/>
    <mergeCell ref="AX35:AY35"/>
    <mergeCell ref="AZ35:BA35"/>
    <mergeCell ref="BB35:BC35"/>
    <mergeCell ref="BD35:BE35"/>
    <mergeCell ref="BF35:BG35"/>
    <mergeCell ref="BH35:BK35"/>
    <mergeCell ref="AZ38:BA38"/>
    <mergeCell ref="AV38:AW38"/>
    <mergeCell ref="AX34:AY34"/>
    <mergeCell ref="AZ34:BA34"/>
    <mergeCell ref="AE38:AG38"/>
    <mergeCell ref="AT38:AU38"/>
    <mergeCell ref="AX38:AY38"/>
    <mergeCell ref="AK37:AM37"/>
    <mergeCell ref="AH38:AJ38"/>
    <mergeCell ref="AK38:AM38"/>
    <mergeCell ref="AN38:AP38"/>
    <mergeCell ref="BD39:BE39"/>
    <mergeCell ref="BD42:BE42"/>
    <mergeCell ref="BD43:BE43"/>
    <mergeCell ref="BD44:BE44"/>
    <mergeCell ref="BD45:BE45"/>
    <mergeCell ref="BD46:BE46"/>
    <mergeCell ref="BD47:BE47"/>
    <mergeCell ref="BD48:BE48"/>
    <mergeCell ref="BD49:BE49"/>
    <mergeCell ref="BB39:BC39"/>
    <mergeCell ref="BB42:BC42"/>
    <mergeCell ref="BB43:BC43"/>
    <mergeCell ref="BB44:BC44"/>
    <mergeCell ref="BB45:BC45"/>
    <mergeCell ref="BB46:BC46"/>
    <mergeCell ref="BB47:BC47"/>
    <mergeCell ref="BB48:BC48"/>
    <mergeCell ref="BB49:BC49"/>
    <mergeCell ref="BB40:BC40"/>
    <mergeCell ref="BD40:BE40"/>
    <mergeCell ref="AX49:AY49"/>
    <mergeCell ref="AT49:AU49"/>
    <mergeCell ref="AX48:AY48"/>
    <mergeCell ref="AX40:AY40"/>
    <mergeCell ref="AZ40:BA40"/>
    <mergeCell ref="AV46:AW46"/>
    <mergeCell ref="AV47:AW47"/>
    <mergeCell ref="AV48:AW48"/>
    <mergeCell ref="AV49:AW49"/>
    <mergeCell ref="AK49:AM49"/>
    <mergeCell ref="AN49:AP49"/>
    <mergeCell ref="M49:P49"/>
    <mergeCell ref="BL39:BM39"/>
    <mergeCell ref="BL42:BM42"/>
    <mergeCell ref="BL43:BM43"/>
    <mergeCell ref="BL44:BM44"/>
    <mergeCell ref="BH39:BK39"/>
    <mergeCell ref="BH42:BK42"/>
    <mergeCell ref="BH43:BK43"/>
    <mergeCell ref="BH44:BK44"/>
    <mergeCell ref="BH45:BK45"/>
    <mergeCell ref="BH46:BK46"/>
    <mergeCell ref="BH47:BK47"/>
    <mergeCell ref="BH48:BK48"/>
    <mergeCell ref="BH49:BK49"/>
    <mergeCell ref="BF39:BG39"/>
    <mergeCell ref="BF42:BG42"/>
    <mergeCell ref="BF43:BG43"/>
    <mergeCell ref="BF44:BG44"/>
    <mergeCell ref="BF45:BG45"/>
    <mergeCell ref="BF46:BG46"/>
    <mergeCell ref="BF47:BG47"/>
    <mergeCell ref="BF48:BG48"/>
    <mergeCell ref="BF49:BG49"/>
    <mergeCell ref="BH41:BK41"/>
    <mergeCell ref="BL41:BM41"/>
    <mergeCell ref="AT39:AU39"/>
    <mergeCell ref="AT42:AU42"/>
    <mergeCell ref="AT43:AU43"/>
    <mergeCell ref="AT44:AU44"/>
    <mergeCell ref="AT45:AU45"/>
    <mergeCell ref="M58:P58"/>
    <mergeCell ref="M59:P59"/>
    <mergeCell ref="M60:P60"/>
    <mergeCell ref="M61:P61"/>
    <mergeCell ref="M62:P62"/>
    <mergeCell ref="M63:P63"/>
    <mergeCell ref="M65:P65"/>
    <mergeCell ref="M66:P66"/>
    <mergeCell ref="M67:P67"/>
    <mergeCell ref="M68:P68"/>
    <mergeCell ref="I60:L61"/>
    <mergeCell ref="I68:L73"/>
    <mergeCell ref="I66:L67"/>
    <mergeCell ref="BO45:BO47"/>
    <mergeCell ref="BL45:BM47"/>
    <mergeCell ref="Q50:R50"/>
    <mergeCell ref="Q51:R51"/>
    <mergeCell ref="Q52:R52"/>
    <mergeCell ref="Q53:R53"/>
    <mergeCell ref="Q54:R54"/>
    <mergeCell ref="Q55:R55"/>
    <mergeCell ref="Q56:R56"/>
    <mergeCell ref="V50:X50"/>
    <mergeCell ref="V51:X51"/>
    <mergeCell ref="V52:X52"/>
    <mergeCell ref="V53:X53"/>
    <mergeCell ref="V54:X54"/>
    <mergeCell ref="V55:X55"/>
    <mergeCell ref="V56:X56"/>
    <mergeCell ref="AB49:AD49"/>
    <mergeCell ref="AE49:AG49"/>
    <mergeCell ref="AH49:AJ49"/>
    <mergeCell ref="Q67:R67"/>
    <mergeCell ref="Q68:R68"/>
    <mergeCell ref="S50:U50"/>
    <mergeCell ref="S51:U51"/>
    <mergeCell ref="S52:U52"/>
    <mergeCell ref="S53:U53"/>
    <mergeCell ref="S54:U54"/>
    <mergeCell ref="S55:U55"/>
    <mergeCell ref="S56:U56"/>
    <mergeCell ref="S57:U57"/>
    <mergeCell ref="S58:U58"/>
    <mergeCell ref="S59:U59"/>
    <mergeCell ref="S60:U60"/>
    <mergeCell ref="S61:U61"/>
    <mergeCell ref="S62:U62"/>
    <mergeCell ref="S63:U63"/>
    <mergeCell ref="S65:U65"/>
    <mergeCell ref="S66:U66"/>
    <mergeCell ref="S67:U67"/>
    <mergeCell ref="S68:U68"/>
    <mergeCell ref="Q57:R57"/>
    <mergeCell ref="Q58:R58"/>
    <mergeCell ref="Q59:R59"/>
    <mergeCell ref="Q60:R60"/>
    <mergeCell ref="Q61:R61"/>
    <mergeCell ref="Q62:R62"/>
    <mergeCell ref="Q63:R63"/>
    <mergeCell ref="Q65:R65"/>
    <mergeCell ref="Q66:R66"/>
    <mergeCell ref="AE68:AG68"/>
    <mergeCell ref="V67:X67"/>
    <mergeCell ref="V68:X68"/>
    <mergeCell ref="Y50:AA50"/>
    <mergeCell ref="Y51:AA51"/>
    <mergeCell ref="Y52:AA52"/>
    <mergeCell ref="Y53:AA53"/>
    <mergeCell ref="Y54:AA54"/>
    <mergeCell ref="Y55:AA55"/>
    <mergeCell ref="Y56:AA56"/>
    <mergeCell ref="Y57:AA57"/>
    <mergeCell ref="Y58:AA58"/>
    <mergeCell ref="Y59:AA59"/>
    <mergeCell ref="Y60:AA60"/>
    <mergeCell ref="Y61:AA61"/>
    <mergeCell ref="Y62:AA62"/>
    <mergeCell ref="Y63:AA63"/>
    <mergeCell ref="Y65:AA65"/>
    <mergeCell ref="Y66:AA66"/>
    <mergeCell ref="Y67:AA67"/>
    <mergeCell ref="Y68:AA68"/>
    <mergeCell ref="V57:X57"/>
    <mergeCell ref="V58:X58"/>
    <mergeCell ref="V59:X59"/>
    <mergeCell ref="V60:X60"/>
    <mergeCell ref="V61:X61"/>
    <mergeCell ref="V62:X62"/>
    <mergeCell ref="V63:X63"/>
    <mergeCell ref="V65:X65"/>
    <mergeCell ref="V66:X66"/>
    <mergeCell ref="AB50:AD50"/>
    <mergeCell ref="AH66:AJ66"/>
    <mergeCell ref="AH67:AJ67"/>
    <mergeCell ref="AB60:AD60"/>
    <mergeCell ref="AB61:AD61"/>
    <mergeCell ref="AB62:AD62"/>
    <mergeCell ref="AB63:AD63"/>
    <mergeCell ref="AB65:AD65"/>
    <mergeCell ref="AB66:AD66"/>
    <mergeCell ref="AB67:AD67"/>
    <mergeCell ref="AB68:AD68"/>
    <mergeCell ref="AE50:AG50"/>
    <mergeCell ref="AE51:AG51"/>
    <mergeCell ref="AE52:AG52"/>
    <mergeCell ref="AE53:AG53"/>
    <mergeCell ref="AE54:AG54"/>
    <mergeCell ref="AE55:AG55"/>
    <mergeCell ref="AE56:AG56"/>
    <mergeCell ref="AE57:AG57"/>
    <mergeCell ref="AE58:AG58"/>
    <mergeCell ref="AE59:AG59"/>
    <mergeCell ref="AE60:AG60"/>
    <mergeCell ref="AE61:AG61"/>
    <mergeCell ref="AE62:AG62"/>
    <mergeCell ref="AE63:AG63"/>
    <mergeCell ref="AE65:AG65"/>
    <mergeCell ref="AE66:AG66"/>
    <mergeCell ref="AB54:AD54"/>
    <mergeCell ref="AB55:AD55"/>
    <mergeCell ref="AB56:AD56"/>
    <mergeCell ref="AB57:AD57"/>
    <mergeCell ref="AB58:AD58"/>
    <mergeCell ref="AE67:AG67"/>
    <mergeCell ref="AH68:AJ68"/>
    <mergeCell ref="AK60:AM60"/>
    <mergeCell ref="AK61:AM61"/>
    <mergeCell ref="AK62:AM62"/>
    <mergeCell ref="AK63:AM63"/>
    <mergeCell ref="AK65:AM65"/>
    <mergeCell ref="AK66:AM66"/>
    <mergeCell ref="AK67:AM67"/>
    <mergeCell ref="AK68:AM68"/>
    <mergeCell ref="AK50:AM50"/>
    <mergeCell ref="AK51:AM51"/>
    <mergeCell ref="AK52:AM52"/>
    <mergeCell ref="AK53:AM53"/>
    <mergeCell ref="AK54:AM54"/>
    <mergeCell ref="AK55:AM55"/>
    <mergeCell ref="AK56:AM56"/>
    <mergeCell ref="AK57:AM57"/>
    <mergeCell ref="AK58:AM58"/>
    <mergeCell ref="AH50:AJ50"/>
    <mergeCell ref="AH51:AJ51"/>
    <mergeCell ref="AH52:AJ52"/>
    <mergeCell ref="AH53:AJ53"/>
    <mergeCell ref="AH54:AJ54"/>
    <mergeCell ref="AH55:AJ55"/>
    <mergeCell ref="AH56:AJ56"/>
    <mergeCell ref="AH57:AJ57"/>
    <mergeCell ref="AH58:AJ58"/>
    <mergeCell ref="AH59:AJ59"/>
    <mergeCell ref="AH60:AJ60"/>
    <mergeCell ref="AH61:AJ61"/>
    <mergeCell ref="AH62:AJ62"/>
    <mergeCell ref="AH63:AJ63"/>
    <mergeCell ref="AN60:AP60"/>
    <mergeCell ref="AN61:AP61"/>
    <mergeCell ref="AN62:AP62"/>
    <mergeCell ref="AN63:AP63"/>
    <mergeCell ref="AN65:AP65"/>
    <mergeCell ref="AN66:AP66"/>
    <mergeCell ref="AN67:AP67"/>
    <mergeCell ref="AN68:AP68"/>
    <mergeCell ref="AN50:AP50"/>
    <mergeCell ref="AN51:AP51"/>
    <mergeCell ref="AN52:AP52"/>
    <mergeCell ref="AN53:AP53"/>
    <mergeCell ref="AN54:AP54"/>
    <mergeCell ref="AN55:AP55"/>
    <mergeCell ref="AN56:AP56"/>
    <mergeCell ref="AN57:AP57"/>
    <mergeCell ref="AN58:AP58"/>
    <mergeCell ref="AR60:AS60"/>
    <mergeCell ref="AR61:AS61"/>
    <mergeCell ref="AR62:AS62"/>
    <mergeCell ref="AR63:AS63"/>
    <mergeCell ref="AR65:AS65"/>
    <mergeCell ref="AR66:AS66"/>
    <mergeCell ref="AR67:AS67"/>
    <mergeCell ref="AR68:AS68"/>
    <mergeCell ref="AR50:AS50"/>
    <mergeCell ref="AR51:AS51"/>
    <mergeCell ref="AR52:AS52"/>
    <mergeCell ref="AR53:AS53"/>
    <mergeCell ref="AR54:AS54"/>
    <mergeCell ref="AR55:AS55"/>
    <mergeCell ref="AR56:AS56"/>
    <mergeCell ref="AR57:AS57"/>
    <mergeCell ref="AR58:AS58"/>
    <mergeCell ref="AT60:AU60"/>
    <mergeCell ref="AT61:AU61"/>
    <mergeCell ref="AT62:AU62"/>
    <mergeCell ref="AT63:AU63"/>
    <mergeCell ref="AT65:AU65"/>
    <mergeCell ref="AT66:AU66"/>
    <mergeCell ref="AT67:AU67"/>
    <mergeCell ref="AT68:AU68"/>
    <mergeCell ref="AT50:AU50"/>
    <mergeCell ref="AT51:AU51"/>
    <mergeCell ref="AT52:AU52"/>
    <mergeCell ref="AT53:AU53"/>
    <mergeCell ref="AT54:AU54"/>
    <mergeCell ref="AT55:AU55"/>
    <mergeCell ref="AT56:AU56"/>
    <mergeCell ref="AT57:AU57"/>
    <mergeCell ref="AT58:AU58"/>
    <mergeCell ref="AV60:AW60"/>
    <mergeCell ref="AV61:AW61"/>
    <mergeCell ref="AV62:AW62"/>
    <mergeCell ref="AV63:AW63"/>
    <mergeCell ref="AV65:AW65"/>
    <mergeCell ref="AV66:AW66"/>
    <mergeCell ref="AV67:AW67"/>
    <mergeCell ref="AV68:AW68"/>
    <mergeCell ref="AV50:AW50"/>
    <mergeCell ref="AV51:AW51"/>
    <mergeCell ref="AV52:AW52"/>
    <mergeCell ref="AV53:AW53"/>
    <mergeCell ref="AV54:AW54"/>
    <mergeCell ref="AV55:AW55"/>
    <mergeCell ref="AV56:AW56"/>
    <mergeCell ref="AV57:AW57"/>
    <mergeCell ref="AV58:AW58"/>
    <mergeCell ref="AX60:AY60"/>
    <mergeCell ref="AX61:AY61"/>
    <mergeCell ref="AX62:AY62"/>
    <mergeCell ref="AX63:AY63"/>
    <mergeCell ref="AX65:AY65"/>
    <mergeCell ref="AX66:AY66"/>
    <mergeCell ref="AX67:AY67"/>
    <mergeCell ref="AX68:AY68"/>
    <mergeCell ref="AX50:AY50"/>
    <mergeCell ref="AX51:AY51"/>
    <mergeCell ref="AX52:AY52"/>
    <mergeCell ref="AX53:AY53"/>
    <mergeCell ref="AX54:AY54"/>
    <mergeCell ref="AX55:AY55"/>
    <mergeCell ref="AX56:AY56"/>
    <mergeCell ref="AX57:AY57"/>
    <mergeCell ref="AX58:AY58"/>
    <mergeCell ref="AZ60:BA60"/>
    <mergeCell ref="AZ61:BA61"/>
    <mergeCell ref="AZ62:BA62"/>
    <mergeCell ref="AZ63:BA63"/>
    <mergeCell ref="AZ65:BA65"/>
    <mergeCell ref="AZ66:BA66"/>
    <mergeCell ref="AZ67:BA67"/>
    <mergeCell ref="AZ68:BA68"/>
    <mergeCell ref="AZ50:BA50"/>
    <mergeCell ref="AZ51:BA51"/>
    <mergeCell ref="AZ52:BA52"/>
    <mergeCell ref="AZ53:BA53"/>
    <mergeCell ref="AZ54:BA54"/>
    <mergeCell ref="AZ55:BA55"/>
    <mergeCell ref="AZ56:BA56"/>
    <mergeCell ref="AZ57:BA57"/>
    <mergeCell ref="AZ58:BA58"/>
    <mergeCell ref="BB60:BC60"/>
    <mergeCell ref="BB61:BC61"/>
    <mergeCell ref="BB62:BC62"/>
    <mergeCell ref="BB63:BC63"/>
    <mergeCell ref="BB65:BC65"/>
    <mergeCell ref="BB66:BC66"/>
    <mergeCell ref="BB67:BC67"/>
    <mergeCell ref="BB68:BC68"/>
    <mergeCell ref="BB50:BC50"/>
    <mergeCell ref="BB51:BC51"/>
    <mergeCell ref="BB52:BC52"/>
    <mergeCell ref="BB53:BC53"/>
    <mergeCell ref="BB54:BC54"/>
    <mergeCell ref="BB55:BC55"/>
    <mergeCell ref="BB56:BC56"/>
    <mergeCell ref="BB57:BC57"/>
    <mergeCell ref="BB58:BC58"/>
    <mergeCell ref="BB64:BC64"/>
    <mergeCell ref="BD60:BE60"/>
    <mergeCell ref="BD61:BE61"/>
    <mergeCell ref="BD62:BE62"/>
    <mergeCell ref="BD63:BE63"/>
    <mergeCell ref="BD65:BE65"/>
    <mergeCell ref="BD66:BE66"/>
    <mergeCell ref="BD67:BE67"/>
    <mergeCell ref="BD68:BE68"/>
    <mergeCell ref="BD50:BE50"/>
    <mergeCell ref="BD51:BE51"/>
    <mergeCell ref="BD52:BE52"/>
    <mergeCell ref="BD53:BE53"/>
    <mergeCell ref="BD54:BE54"/>
    <mergeCell ref="BD55:BE55"/>
    <mergeCell ref="BD56:BE56"/>
    <mergeCell ref="BD57:BE57"/>
    <mergeCell ref="BD58:BE58"/>
    <mergeCell ref="BD64:BE64"/>
    <mergeCell ref="BH66:BK66"/>
    <mergeCell ref="BH67:BK67"/>
    <mergeCell ref="BH68:BK68"/>
    <mergeCell ref="BH50:BK50"/>
    <mergeCell ref="BH51:BK51"/>
    <mergeCell ref="BH52:BK52"/>
    <mergeCell ref="BH53:BK53"/>
    <mergeCell ref="BH54:BK54"/>
    <mergeCell ref="BH55:BK55"/>
    <mergeCell ref="BH56:BK56"/>
    <mergeCell ref="BH57:BK57"/>
    <mergeCell ref="BH58:BK58"/>
    <mergeCell ref="BF60:BG60"/>
    <mergeCell ref="BF61:BG61"/>
    <mergeCell ref="BF62:BG62"/>
    <mergeCell ref="BF63:BG63"/>
    <mergeCell ref="BF65:BG65"/>
    <mergeCell ref="BF66:BG66"/>
    <mergeCell ref="BF67:BG67"/>
    <mergeCell ref="BF68:BG68"/>
    <mergeCell ref="BF50:BG50"/>
    <mergeCell ref="BF51:BG51"/>
    <mergeCell ref="BF52:BG52"/>
    <mergeCell ref="BF53:BG53"/>
    <mergeCell ref="BF54:BG54"/>
    <mergeCell ref="BF55:BG55"/>
    <mergeCell ref="BF56:BG56"/>
    <mergeCell ref="BF57:BG57"/>
    <mergeCell ref="BF58:BG58"/>
    <mergeCell ref="BF64:BG64"/>
    <mergeCell ref="BH64:BK64"/>
    <mergeCell ref="I50:L51"/>
    <mergeCell ref="BO50:BO51"/>
    <mergeCell ref="BL50:BM51"/>
    <mergeCell ref="I52:L55"/>
    <mergeCell ref="BO52:BO55"/>
    <mergeCell ref="BL52:BM55"/>
    <mergeCell ref="I56:L59"/>
    <mergeCell ref="BO56:BO59"/>
    <mergeCell ref="BL56:BM59"/>
    <mergeCell ref="BF59:BG59"/>
    <mergeCell ref="BD59:BE59"/>
    <mergeCell ref="BB59:BC59"/>
    <mergeCell ref="AZ59:BA59"/>
    <mergeCell ref="AX59:AY59"/>
    <mergeCell ref="AV59:AW59"/>
    <mergeCell ref="AT59:AU59"/>
    <mergeCell ref="AR59:AS59"/>
    <mergeCell ref="AN59:AP59"/>
    <mergeCell ref="AK59:AM59"/>
    <mergeCell ref="AB51:AD51"/>
    <mergeCell ref="AB52:AD52"/>
    <mergeCell ref="AB53:AD53"/>
    <mergeCell ref="BH59:BK59"/>
    <mergeCell ref="AB59:AD59"/>
    <mergeCell ref="M50:P50"/>
    <mergeCell ref="M51:P51"/>
    <mergeCell ref="M52:P52"/>
    <mergeCell ref="M53:P53"/>
    <mergeCell ref="M54:P54"/>
    <mergeCell ref="M55:P55"/>
    <mergeCell ref="M56:P56"/>
    <mergeCell ref="M57:P57"/>
    <mergeCell ref="M69:P69"/>
    <mergeCell ref="M70:P70"/>
    <mergeCell ref="M71:P71"/>
    <mergeCell ref="M72:P72"/>
    <mergeCell ref="M73:P73"/>
    <mergeCell ref="Q69:R69"/>
    <mergeCell ref="Q70:R70"/>
    <mergeCell ref="Q71:R71"/>
    <mergeCell ref="Q72:R72"/>
    <mergeCell ref="Q73:R73"/>
    <mergeCell ref="S69:U69"/>
    <mergeCell ref="S70:U70"/>
    <mergeCell ref="S71:U71"/>
    <mergeCell ref="S72:U72"/>
    <mergeCell ref="S73:U73"/>
    <mergeCell ref="V69:X69"/>
    <mergeCell ref="V70:X70"/>
    <mergeCell ref="V71:X71"/>
    <mergeCell ref="V72:X72"/>
    <mergeCell ref="V73:X73"/>
    <mergeCell ref="AE69:AG69"/>
    <mergeCell ref="AE70:AG70"/>
    <mergeCell ref="AE71:AG71"/>
    <mergeCell ref="AE72:AG72"/>
    <mergeCell ref="AE73:AG73"/>
    <mergeCell ref="AH69:AJ69"/>
    <mergeCell ref="AH70:AJ70"/>
    <mergeCell ref="AH71:AJ71"/>
    <mergeCell ref="AH72:AJ72"/>
    <mergeCell ref="AH73:AJ73"/>
    <mergeCell ref="Y69:AA69"/>
    <mergeCell ref="Y70:AA70"/>
    <mergeCell ref="Y71:AA71"/>
    <mergeCell ref="Y72:AA72"/>
    <mergeCell ref="Y73:AA73"/>
    <mergeCell ref="AB69:AD69"/>
    <mergeCell ref="AB70:AD70"/>
    <mergeCell ref="AB71:AD71"/>
    <mergeCell ref="AB72:AD72"/>
    <mergeCell ref="AB73:AD73"/>
    <mergeCell ref="AR69:AS69"/>
    <mergeCell ref="AR70:AS70"/>
    <mergeCell ref="AR71:AS71"/>
    <mergeCell ref="AR72:AS72"/>
    <mergeCell ref="AR73:AS73"/>
    <mergeCell ref="AT69:AU69"/>
    <mergeCell ref="AT70:AU70"/>
    <mergeCell ref="AT71:AU71"/>
    <mergeCell ref="AT72:AU72"/>
    <mergeCell ref="AT73:AU73"/>
    <mergeCell ref="AK69:AM69"/>
    <mergeCell ref="AK70:AM70"/>
    <mergeCell ref="AK71:AM71"/>
    <mergeCell ref="AK72:AM72"/>
    <mergeCell ref="AK73:AM73"/>
    <mergeCell ref="AN69:AP69"/>
    <mergeCell ref="AN70:AP70"/>
    <mergeCell ref="AN71:AP71"/>
    <mergeCell ref="AN72:AP72"/>
    <mergeCell ref="AN73:AP73"/>
    <mergeCell ref="BO40:BO41"/>
    <mergeCell ref="AZ69:BA69"/>
    <mergeCell ref="AZ70:BA70"/>
    <mergeCell ref="AZ71:BA71"/>
    <mergeCell ref="AZ72:BA72"/>
    <mergeCell ref="AZ73:BA73"/>
    <mergeCell ref="BB69:BC69"/>
    <mergeCell ref="BB70:BC70"/>
    <mergeCell ref="BB71:BC71"/>
    <mergeCell ref="BB72:BC72"/>
    <mergeCell ref="BB73:BC73"/>
    <mergeCell ref="AV69:AW69"/>
    <mergeCell ref="AV70:AW70"/>
    <mergeCell ref="AV71:AW71"/>
    <mergeCell ref="AV72:AW72"/>
    <mergeCell ref="AV73:AW73"/>
    <mergeCell ref="AX69:AY69"/>
    <mergeCell ref="AX70:AY70"/>
    <mergeCell ref="AX71:AY71"/>
    <mergeCell ref="AX72:AY72"/>
    <mergeCell ref="AX73:AY73"/>
    <mergeCell ref="BO60:BO61"/>
    <mergeCell ref="BL60:BM61"/>
    <mergeCell ref="BO66:BO67"/>
    <mergeCell ref="BL66:BM67"/>
    <mergeCell ref="BO48:BO49"/>
    <mergeCell ref="BL48:BM49"/>
    <mergeCell ref="BL62:BM62"/>
    <mergeCell ref="BL63:BM63"/>
    <mergeCell ref="BL65:BM65"/>
    <mergeCell ref="BH60:BK60"/>
    <mergeCell ref="BH61:BK61"/>
    <mergeCell ref="BO68:BO73"/>
    <mergeCell ref="BL68:BM73"/>
    <mergeCell ref="BH69:BK69"/>
    <mergeCell ref="BH70:BK70"/>
    <mergeCell ref="BH71:BK71"/>
    <mergeCell ref="BH72:BK72"/>
    <mergeCell ref="BH73:BK73"/>
    <mergeCell ref="BD69:BE69"/>
    <mergeCell ref="BD70:BE70"/>
    <mergeCell ref="BD71:BE71"/>
    <mergeCell ref="BD72:BE72"/>
    <mergeCell ref="BD73:BE73"/>
    <mergeCell ref="BF69:BG69"/>
    <mergeCell ref="BF70:BG70"/>
    <mergeCell ref="BF71:BG71"/>
    <mergeCell ref="BF72:BG72"/>
    <mergeCell ref="BF73:BG73"/>
    <mergeCell ref="I74:L74"/>
    <mergeCell ref="M74:P74"/>
    <mergeCell ref="Q74:R74"/>
    <mergeCell ref="S74:U74"/>
    <mergeCell ref="V74:X74"/>
    <mergeCell ref="Y74:AA74"/>
    <mergeCell ref="AB74:AD74"/>
    <mergeCell ref="AE74:AG74"/>
    <mergeCell ref="AH74:AJ74"/>
    <mergeCell ref="I75:L75"/>
    <mergeCell ref="BF40:BG40"/>
    <mergeCell ref="BH40:BK40"/>
    <mergeCell ref="BL40:BM40"/>
    <mergeCell ref="M41:P41"/>
    <mergeCell ref="Q41:R41"/>
    <mergeCell ref="S41:U41"/>
    <mergeCell ref="V41:X41"/>
    <mergeCell ref="Y41:AA41"/>
    <mergeCell ref="AB41:AD41"/>
    <mergeCell ref="AE41:AG41"/>
    <mergeCell ref="AH41:AJ41"/>
    <mergeCell ref="AK41:AM41"/>
    <mergeCell ref="AN41:AP41"/>
    <mergeCell ref="AR41:AS41"/>
    <mergeCell ref="AT41:AU41"/>
    <mergeCell ref="AV41:AW41"/>
    <mergeCell ref="AX41:AY41"/>
    <mergeCell ref="AZ41:BA41"/>
    <mergeCell ref="BB41:BC41"/>
    <mergeCell ref="BD41:BE41"/>
    <mergeCell ref="BF41:BG41"/>
    <mergeCell ref="I40:L41"/>
    <mergeCell ref="BF74:BG74"/>
    <mergeCell ref="BH74:BK74"/>
    <mergeCell ref="BL74:BM74"/>
    <mergeCell ref="M40:P40"/>
    <mergeCell ref="Q40:R40"/>
    <mergeCell ref="AR75:AS75"/>
    <mergeCell ref="AT75:AU75"/>
    <mergeCell ref="AV75:AW75"/>
    <mergeCell ref="AX75:AY75"/>
    <mergeCell ref="AZ75:BA75"/>
    <mergeCell ref="BB75:BC75"/>
    <mergeCell ref="BD75:BE75"/>
    <mergeCell ref="BF75:BG75"/>
    <mergeCell ref="M75:P75"/>
    <mergeCell ref="Q75:R75"/>
    <mergeCell ref="S75:U75"/>
    <mergeCell ref="V75:X75"/>
    <mergeCell ref="Y75:AA75"/>
    <mergeCell ref="AB75:AD75"/>
    <mergeCell ref="AE75:AG75"/>
    <mergeCell ref="AH75:AJ75"/>
    <mergeCell ref="AK75:AM75"/>
    <mergeCell ref="BL75:BM75"/>
    <mergeCell ref="AK74:AM74"/>
    <mergeCell ref="AN74:AP74"/>
    <mergeCell ref="AR74:AS74"/>
    <mergeCell ref="AT74:AU74"/>
    <mergeCell ref="AV74:AW74"/>
    <mergeCell ref="AX74:AY74"/>
    <mergeCell ref="AZ74:BA74"/>
    <mergeCell ref="BB74:BC74"/>
    <mergeCell ref="BD74:BE74"/>
    <mergeCell ref="BL76:BM76"/>
    <mergeCell ref="BH75:BK75"/>
    <mergeCell ref="I76:L76"/>
    <mergeCell ref="M76:P76"/>
    <mergeCell ref="Q76:R76"/>
    <mergeCell ref="S76:U76"/>
    <mergeCell ref="V76:X76"/>
    <mergeCell ref="Y76:AA76"/>
    <mergeCell ref="AB76:AD76"/>
    <mergeCell ref="AE76:AG76"/>
    <mergeCell ref="AH76:AJ76"/>
    <mergeCell ref="AK76:AM76"/>
    <mergeCell ref="AN76:AP76"/>
    <mergeCell ref="AR76:AS76"/>
    <mergeCell ref="AT76:AU76"/>
    <mergeCell ref="AV76:AW76"/>
    <mergeCell ref="AX76:AY76"/>
    <mergeCell ref="AZ76:BA76"/>
    <mergeCell ref="BB76:BC76"/>
    <mergeCell ref="BD76:BE76"/>
    <mergeCell ref="BF76:BG76"/>
    <mergeCell ref="BH76:BK76"/>
    <mergeCell ref="BF77:BG77"/>
    <mergeCell ref="AN75:AP75"/>
    <mergeCell ref="BL77:BM78"/>
    <mergeCell ref="BH77:BK77"/>
    <mergeCell ref="M78:P78"/>
    <mergeCell ref="Q78:R78"/>
    <mergeCell ref="S78:U78"/>
    <mergeCell ref="V78:X78"/>
    <mergeCell ref="Y78:AA78"/>
    <mergeCell ref="AB78:AD78"/>
    <mergeCell ref="AE78:AG78"/>
    <mergeCell ref="AH78:AJ78"/>
    <mergeCell ref="AK78:AM78"/>
    <mergeCell ref="AN78:AP78"/>
    <mergeCell ref="AR78:AS78"/>
    <mergeCell ref="AT78:AU78"/>
    <mergeCell ref="AV78:AW78"/>
    <mergeCell ref="AX78:AY78"/>
    <mergeCell ref="AZ78:BA78"/>
    <mergeCell ref="BB78:BC78"/>
    <mergeCell ref="BD78:BE78"/>
    <mergeCell ref="BF78:BG78"/>
    <mergeCell ref="BH78:BK78"/>
    <mergeCell ref="AK77:AM77"/>
    <mergeCell ref="AN77:AP77"/>
    <mergeCell ref="AR77:AS77"/>
    <mergeCell ref="AT77:AU77"/>
    <mergeCell ref="AV77:AW77"/>
    <mergeCell ref="AX77:AY77"/>
    <mergeCell ref="AZ77:BA77"/>
    <mergeCell ref="BB77:BC77"/>
    <mergeCell ref="BD77:BE77"/>
    <mergeCell ref="BF79:BG79"/>
    <mergeCell ref="BH79:BK79"/>
    <mergeCell ref="BL79:BM79"/>
    <mergeCell ref="AK79:AM79"/>
    <mergeCell ref="AN79:AP79"/>
    <mergeCell ref="AR79:AS79"/>
    <mergeCell ref="AT79:AU79"/>
    <mergeCell ref="AV79:AW79"/>
    <mergeCell ref="AX79:AY79"/>
    <mergeCell ref="AZ79:BA79"/>
    <mergeCell ref="BB79:BC79"/>
    <mergeCell ref="BD79:BE79"/>
    <mergeCell ref="I79:L79"/>
    <mergeCell ref="M79:P79"/>
    <mergeCell ref="Q79:R79"/>
    <mergeCell ref="S79:U79"/>
    <mergeCell ref="V79:X79"/>
    <mergeCell ref="Y79:AA79"/>
    <mergeCell ref="AB79:AD79"/>
    <mergeCell ref="AE79:AG79"/>
    <mergeCell ref="AH79:AJ79"/>
    <mergeCell ref="BL64:BM64"/>
    <mergeCell ref="BN62:BN65"/>
    <mergeCell ref="BO62:BO65"/>
    <mergeCell ref="I62:L65"/>
    <mergeCell ref="M64:P64"/>
    <mergeCell ref="Q64:R64"/>
    <mergeCell ref="S64:U64"/>
    <mergeCell ref="V64:X64"/>
    <mergeCell ref="Y64:AA64"/>
    <mergeCell ref="AB64:AD64"/>
    <mergeCell ref="AE64:AG64"/>
    <mergeCell ref="AH64:AJ64"/>
    <mergeCell ref="AK64:AM64"/>
    <mergeCell ref="AN64:AP64"/>
    <mergeCell ref="AR64:AS64"/>
    <mergeCell ref="AT64:AU64"/>
    <mergeCell ref="AV64:AW64"/>
    <mergeCell ref="AX64:AY64"/>
    <mergeCell ref="AZ64:BA64"/>
    <mergeCell ref="BH62:BK62"/>
    <mergeCell ref="BH63:BK63"/>
    <mergeCell ref="BH65:BK65"/>
    <mergeCell ref="AH65:AJ65"/>
  </mergeCells>
  <phoneticPr fontId="20" type="noConversion"/>
  <conditionalFormatting sqref="AN31:AP40 AN42:AP63 AN65:AP74">
    <cfRule type="expression" dxfId="47" priority="46">
      <formula>$AN31="DEBIL"</formula>
    </cfRule>
    <cfRule type="expression" dxfId="46" priority="47">
      <formula>$AN31="MODERADA"</formula>
    </cfRule>
    <cfRule type="expression" dxfId="45" priority="48">
      <formula>$AN31="FUERTE"</formula>
    </cfRule>
  </conditionalFormatting>
  <conditionalFormatting sqref="AN41:AP41">
    <cfRule type="expression" dxfId="44" priority="43">
      <formula>$AN41="DEBIL"</formula>
    </cfRule>
    <cfRule type="expression" dxfId="43" priority="44">
      <formula>$AN41="MODERADA"</formula>
    </cfRule>
    <cfRule type="expression" dxfId="42" priority="45">
      <formula>$AN41="FUERTE"</formula>
    </cfRule>
  </conditionalFormatting>
  <conditionalFormatting sqref="AN75:AP75">
    <cfRule type="expression" dxfId="41" priority="40">
      <formula>$AN75="DEBIL"</formula>
    </cfRule>
    <cfRule type="expression" dxfId="40" priority="41">
      <formula>$AN75="MODERADA"</formula>
    </cfRule>
    <cfRule type="expression" dxfId="39" priority="42">
      <formula>$AN75="FUERTE"</formula>
    </cfRule>
  </conditionalFormatting>
  <conditionalFormatting sqref="AN76:AP76">
    <cfRule type="expression" dxfId="38" priority="37">
      <formula>$AN76="DEBIL"</formula>
    </cfRule>
    <cfRule type="expression" dxfId="37" priority="38">
      <formula>$AN76="MODERADA"</formula>
    </cfRule>
    <cfRule type="expression" dxfId="36" priority="39">
      <formula>$AN76="FUERTE"</formula>
    </cfRule>
  </conditionalFormatting>
  <conditionalFormatting sqref="AN77:AP77">
    <cfRule type="expression" dxfId="35" priority="34">
      <formula>$AN77="DEBIL"</formula>
    </cfRule>
    <cfRule type="expression" dxfId="34" priority="35">
      <formula>$AN77="MODERADA"</formula>
    </cfRule>
    <cfRule type="expression" dxfId="33" priority="36">
      <formula>$AN77="FUERTE"</formula>
    </cfRule>
  </conditionalFormatting>
  <conditionalFormatting sqref="AN78:AP78">
    <cfRule type="expression" dxfId="32" priority="31">
      <formula>$AN78="DEBIL"</formula>
    </cfRule>
    <cfRule type="expression" dxfId="31" priority="32">
      <formula>$AN78="MODERADA"</formula>
    </cfRule>
    <cfRule type="expression" dxfId="30" priority="33">
      <formula>$AN78="FUERTE"</formula>
    </cfRule>
  </conditionalFormatting>
  <conditionalFormatting sqref="AN79:AP84">
    <cfRule type="expression" dxfId="29" priority="28">
      <formula>$AN79="DEBIL"</formula>
    </cfRule>
    <cfRule type="expression" dxfId="28" priority="29">
      <formula>$AN79="MODERADA"</formula>
    </cfRule>
    <cfRule type="expression" dxfId="27" priority="30">
      <formula>$AN79="FUERTE"</formula>
    </cfRule>
  </conditionalFormatting>
  <conditionalFormatting sqref="AN85:AP85">
    <cfRule type="expression" dxfId="26" priority="25">
      <formula>$AN85="DEBIL"</formula>
    </cfRule>
    <cfRule type="expression" dxfId="25" priority="26">
      <formula>$AN85="MODERADA"</formula>
    </cfRule>
    <cfRule type="expression" dxfId="24" priority="27">
      <formula>$AN85="FUERTE"</formula>
    </cfRule>
  </conditionalFormatting>
  <conditionalFormatting sqref="AN86:AP86">
    <cfRule type="expression" dxfId="23" priority="22">
      <formula>$AN86="DEBIL"</formula>
    </cfRule>
    <cfRule type="expression" dxfId="22" priority="23">
      <formula>$AN86="MODERADA"</formula>
    </cfRule>
    <cfRule type="expression" dxfId="21" priority="24">
      <formula>$AN86="FUERTE"</formula>
    </cfRule>
  </conditionalFormatting>
  <conditionalFormatting sqref="AN87:AP87">
    <cfRule type="expression" dxfId="20" priority="19">
      <formula>$AN87="DEBIL"</formula>
    </cfRule>
    <cfRule type="expression" dxfId="19" priority="20">
      <formula>$AN87="MODERADA"</formula>
    </cfRule>
    <cfRule type="expression" dxfId="18" priority="21">
      <formula>$AN87="FUERTE"</formula>
    </cfRule>
  </conditionalFormatting>
  <conditionalFormatting sqref="AN88:AP88">
    <cfRule type="expression" dxfId="17" priority="16">
      <formula>$AN88="DEBIL"</formula>
    </cfRule>
    <cfRule type="expression" dxfId="16" priority="17">
      <formula>$AN88="MODERADA"</formula>
    </cfRule>
    <cfRule type="expression" dxfId="15" priority="18">
      <formula>$AN88="FUERTE"</formula>
    </cfRule>
  </conditionalFormatting>
  <conditionalFormatting sqref="AN89:AP89">
    <cfRule type="expression" dxfId="14" priority="13">
      <formula>$AN89="DEBIL"</formula>
    </cfRule>
    <cfRule type="expression" dxfId="13" priority="14">
      <formula>$AN89="MODERADA"</formula>
    </cfRule>
    <cfRule type="expression" dxfId="12" priority="15">
      <formula>$AN89="FUERTE"</formula>
    </cfRule>
  </conditionalFormatting>
  <conditionalFormatting sqref="AN90:AP90">
    <cfRule type="expression" dxfId="11" priority="10">
      <formula>$AN90="DEBIL"</formula>
    </cfRule>
    <cfRule type="expression" dxfId="10" priority="11">
      <formula>$AN90="MODERADA"</formula>
    </cfRule>
    <cfRule type="expression" dxfId="9" priority="12">
      <formula>$AN90="FUERTE"</formula>
    </cfRule>
  </conditionalFormatting>
  <conditionalFormatting sqref="AN91:AP91">
    <cfRule type="expression" dxfId="8" priority="7">
      <formula>$AN91="DEBIL"</formula>
    </cfRule>
    <cfRule type="expression" dxfId="7" priority="8">
      <formula>$AN91="MODERADA"</formula>
    </cfRule>
    <cfRule type="expression" dxfId="6" priority="9">
      <formula>$AN91="FUERTE"</formula>
    </cfRule>
  </conditionalFormatting>
  <conditionalFormatting sqref="AN92:AP96">
    <cfRule type="expression" dxfId="5" priority="4">
      <formula>$AN92="DEBIL"</formula>
    </cfRule>
    <cfRule type="expression" dxfId="4" priority="5">
      <formula>$AN92="MODERADA"</formula>
    </cfRule>
    <cfRule type="expression" dxfId="3" priority="6">
      <formula>$AN92="FUERTE"</formula>
    </cfRule>
  </conditionalFormatting>
  <conditionalFormatting sqref="AN64:AP64">
    <cfRule type="expression" dxfId="2" priority="1">
      <formula>$AN64="DEBIL"</formula>
    </cfRule>
    <cfRule type="expression" dxfId="1" priority="2">
      <formula>$AN64="MODERADA"</formula>
    </cfRule>
    <cfRule type="expression" dxfId="0" priority="3">
      <formula>$AN64="FUERTE"</formula>
    </cfRule>
  </conditionalFormatting>
  <dataValidations count="5">
    <dataValidation type="list" allowBlank="1" showInputMessage="1" showErrorMessage="1" sqref="V78:X96 AH78:AM79 T79:U96 S77:S96 T77:AA77 AE80:AJ96 Y79:AA96 Y78:AD78 AB79:AD79 S31:AA76 AE31:AJ77">
      <formula1>$BH$26:$BH$27</formula1>
    </dataValidation>
    <dataValidation type="list" allowBlank="1" showInputMessage="1" showErrorMessage="1" sqref="AB80:AD96 AE78:AG79 AB31:AD77">
      <formula1>$BI$25:$BI$27</formula1>
    </dataValidation>
    <dataValidation type="list" allowBlank="1" showInputMessage="1" showErrorMessage="1" sqref="AK80:AM96 AK31:AM77">
      <formula1>$BJ$25:$BJ$27</formula1>
    </dataValidation>
    <dataValidation type="list" allowBlank="1" showInputMessage="1" showErrorMessage="1" sqref="AN31:AP96">
      <formula1>$BR$25:$BR$27</formula1>
    </dataValidation>
    <dataValidation type="list" allowBlank="1" showInputMessage="1" showErrorMessage="1" sqref="Q31:R96">
      <formula1>$BS$25:$BS$26</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Control de cambios</vt:lpstr>
      <vt:lpstr>Priorización trámites</vt:lpstr>
      <vt:lpstr>Anexo 2 (trámites)</vt:lpstr>
      <vt:lpstr>Monitoreo segundo cuatrimestre</vt:lpstr>
      <vt:lpstr>1.CONTEXTO</vt:lpstr>
      <vt:lpstr>2. IDENTIFICACIÓN</vt:lpstr>
      <vt:lpstr>3 RIESGO INHERENTE</vt:lpstr>
      <vt:lpstr>3.1 MAPA DE CALOR</vt:lpstr>
      <vt:lpstr>4. EVALUACIÓN DEL CONTROL</vt:lpstr>
      <vt:lpstr>'Monitoreo segundo cuatrimestre'!Área_de_impresión</vt:lpstr>
      <vt:lpstr>'Monitoreo segundo cuatrimestre'!Títulos_a_imprimir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syste</dc:creator>
  <cp:lastModifiedBy>Guillermo Delgadillo Molano</cp:lastModifiedBy>
  <cp:lastPrinted>2022-09-14T13:30:58Z</cp:lastPrinted>
  <dcterms:created xsi:type="dcterms:W3CDTF">2020-11-26T23:17:22Z</dcterms:created>
  <dcterms:modified xsi:type="dcterms:W3CDTF">2022-09-14T13:31:27Z</dcterms:modified>
</cp:coreProperties>
</file>