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G:\Mi unidad\Politica de Mujer\Diciembre 2022\Retroalimentacion\"/>
    </mc:Choice>
  </mc:AlternateContent>
  <xr:revisionPtr revIDLastSave="0" documentId="13_ncr:1_{F94DFD03-4914-4673-BC92-54C838738BCD}" xr6:coauthVersionLast="47" xr6:coauthVersionMax="47" xr10:uidLastSave="{00000000-0000-0000-0000-000000000000}"/>
  <bookViews>
    <workbookView xWindow="-120" yWindow="-120" windowWidth="20730" windowHeight="11040" xr2:uid="{00000000-000D-0000-FFFF-FFFF00000000}"/>
  </bookViews>
  <sheets>
    <sheet name="PPMYEG" sheetId="1" r:id="rId1"/>
  </sheets>
  <externalReferences>
    <externalReference r:id="rId2"/>
  </externalReferences>
  <definedNames>
    <definedName name="_xlnm._FilterDatabase" localSheetId="0" hidden="1">PPMYEG!$A$4:$BG$21</definedName>
    <definedName name="ANUALIZACIÓN" localSheetId="0">[1]Desplegables!$B$9:$B$12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7" i="1" l="1"/>
  <c r="AD10" i="1"/>
  <c r="AD12" i="1" l="1"/>
  <c r="AC12" i="1"/>
  <c r="AB12" i="1"/>
  <c r="AD6" i="1"/>
  <c r="AC6" i="1"/>
  <c r="AB6" i="1"/>
  <c r="AA6" i="1"/>
  <c r="AC10" i="1" l="1"/>
</calcChain>
</file>

<file path=xl/sharedStrings.xml><?xml version="1.0" encoding="utf-8"?>
<sst xmlns="http://schemas.openxmlformats.org/spreadsheetml/2006/main" count="874" uniqueCount="472">
  <si>
    <t>#</t>
  </si>
  <si>
    <t>Objetivo Específico</t>
  </si>
  <si>
    <t>Resultado esperado</t>
  </si>
  <si>
    <t>Indicadores de producto</t>
  </si>
  <si>
    <t>Tiempos de ejecución</t>
  </si>
  <si>
    <t>Meta de producto Final</t>
  </si>
  <si>
    <t>Periodicidad</t>
  </si>
  <si>
    <t>Responsable de la ejecución</t>
  </si>
  <si>
    <t>REPORTES SECTORIALES 2022</t>
  </si>
  <si>
    <t xml:space="preserve">RETROALIMENTACIÓN A LOS REPORTES SDMUJER </t>
  </si>
  <si>
    <t>Producto esperado</t>
  </si>
  <si>
    <t xml:space="preserve">Nombre indicador de producto </t>
  </si>
  <si>
    <t>Fórmula del indicador de producto</t>
  </si>
  <si>
    <t>Enfoques</t>
  </si>
  <si>
    <t>Tipo de anualización</t>
  </si>
  <si>
    <t>Línea base</t>
  </si>
  <si>
    <t xml:space="preserve">Sector </t>
  </si>
  <si>
    <t>Entidad</t>
  </si>
  <si>
    <t>Dirección/Subdirección/Grupo/Unidad</t>
  </si>
  <si>
    <t>Persona de contacto</t>
  </si>
  <si>
    <t>Teléfono</t>
  </si>
  <si>
    <t>Correo electrónico</t>
  </si>
  <si>
    <t>AVANCE CUANTITATIVO ACUMULADO (NÚMERICO)</t>
  </si>
  <si>
    <t>AVANCE CUALITATIVO (DESCRIPTIVO)</t>
  </si>
  <si>
    <t>AVANCE CUALITATIVO IMPLEMENTACIÓN DE ENFOQUES (DESCRIPTIVO)</t>
  </si>
  <si>
    <t>RECURSOS EJECUTADOS 2022 (NÚMERICO)</t>
  </si>
  <si>
    <t>AVANCE CUALITATIVO DE LA INFORMACIÓN FINANCIERA 2022 (DESCRIPTIVO)</t>
  </si>
  <si>
    <t>OBSERVACIONES SECTOR</t>
  </si>
  <si>
    <t>Trimestre 1 (Ene - Mar)</t>
  </si>
  <si>
    <t>Trimestre 2 (Abr - Jun)</t>
  </si>
  <si>
    <t>Trimestre 3 (Jul - Sept)</t>
  </si>
  <si>
    <t>Trimestre 4 (Oct - Dic)</t>
  </si>
  <si>
    <t>Territorialización</t>
  </si>
  <si>
    <t>Valor</t>
  </si>
  <si>
    <t>Año</t>
  </si>
  <si>
    <t>Fecha de inicio</t>
  </si>
  <si>
    <t>Fecha de finalización</t>
  </si>
  <si>
    <t>Meta 2022</t>
  </si>
  <si>
    <t>Costo Estimado</t>
  </si>
  <si>
    <t>Recurso disponible.</t>
  </si>
  <si>
    <t>Fuente de financiación</t>
  </si>
  <si>
    <t>Código Proyecto de Invesión</t>
  </si>
  <si>
    <t>CUANTITATIVO</t>
  </si>
  <si>
    <t>CUALITATIVO</t>
  </si>
  <si>
    <t>ANÁLISIS FINANCIERO</t>
  </si>
  <si>
    <t>Local</t>
  </si>
  <si>
    <t xml:space="preserve">Suma </t>
  </si>
  <si>
    <t>ND</t>
  </si>
  <si>
    <t xml:space="preserve">Se recibe a conformidad el reporte financiero. </t>
  </si>
  <si>
    <t xml:space="preserve">El Manual Operativo del Sistema de Seguimiento y Evaluación de Políticas Públicas Distritales - SSEPP de la Secretaría Distrital de Planeación señala "El período sobre el cual se registre la información de la ejecución presupuestal debe ser el mismo sobre el que se registró el avance técnico o cuantitativo. Los dos registros están relacionados de manera intrínseca”. Igualmente menciona que, “Frente al reporte cualitativo de información financiera se deberá registrar de manera obligatoria información -trimestral- relacionada con la ejecución presupuestal, por ejemplo, el tipo de contratación realizada, o cualquier otro tipo de precisión que se considere necesario hacer respecto a las fuentes de financiación u otros aspectos sobre la ejecución presupuestal". Estamos a la espera de los lineamientos que está construyendo la SDP. </t>
  </si>
  <si>
    <t xml:space="preserve">Género 
diferencial
derechos  humanos </t>
  </si>
  <si>
    <t>No</t>
  </si>
  <si>
    <t>Suma</t>
  </si>
  <si>
    <t>Trimestral</t>
  </si>
  <si>
    <t>Anual</t>
  </si>
  <si>
    <t>N/A</t>
  </si>
  <si>
    <t>Inversión</t>
  </si>
  <si>
    <t> </t>
  </si>
  <si>
    <t xml:space="preserve">Se recibe el reporte cuantitativo a conformidad. </t>
  </si>
  <si>
    <t>3. Contribuir a la garantía del derecho de las mujeres en sus diferentes ciclos de vida, a una vida libre de violencias en los ámbitos político, comunitario e institucional, familiar y de pareja en el espacio público y privado.</t>
  </si>
  <si>
    <t>3.1 Aumento de capacidades en el sector público, privado, y la ciudadanía, para la prevención y atención de las violencias contra las mujeres</t>
  </si>
  <si>
    <t>Constante</t>
  </si>
  <si>
    <t>Mensual</t>
  </si>
  <si>
    <t>otros distrito</t>
  </si>
  <si>
    <t>$ 0</t>
  </si>
  <si>
    <t>10. Contribuir a la transformación de los imaginarios, prejuicios, estereotipos y prácticas sociales que generan y reproducen los diferentes tipos de discriminación contra las mujeres en sus diferencias y diversidad.</t>
  </si>
  <si>
    <t>10.1 Aumento de capacidades en el sector público, privado, y la ciudadanía, para la identificación y desnaturalización de los diferentes tipos de discriminación contra las mujeres generados y reproducidos por imaginarios, prejuicios, estereotipos y prácticas sociales.</t>
  </si>
  <si>
    <t xml:space="preserve">Creciente </t>
  </si>
  <si>
    <t>11. Contribuir a la igualdad de oportunidades para las mujeres a través de la implementación de un Sistema Distrital de Cuidado que asegure el acceso al cuidado con el fin de reconocer, redistribuir y reducir el tiempo de trabajo no remunerado de las mujeres.</t>
  </si>
  <si>
    <t>11.1.Acceso de las mujeres a un sistema de cuidado con el fin de reconocer, redistribuir y reducir su tiempo de trabajo no remunerado".</t>
  </si>
  <si>
    <t>Género</t>
  </si>
  <si>
    <t xml:space="preserve">Se recibe el reporte a conformidad. </t>
  </si>
  <si>
    <t xml:space="preserve">1.Transversalizar los enfoques de género, de derechos de las mujeres y diferencial en los procesos institucionales de las entidades, dentro de su gestión administrativa y cultura organizacional, así como en su labor misional en el marco de la planeación territorial, social, económica, presupuestal y ambiental de la ciudad rural y urbana. </t>
  </si>
  <si>
    <t xml:space="preserve">1.1 Las entidades del distrito cuentan con capacidades para la incorporación de los enfoques de género, de los derechos de las mujeres y diferencial en desarrollo de sus competencias, planeación,  gestión administrativa y en sus  procesos misionales. </t>
  </si>
  <si>
    <t>3.2 Fortalecimiento de la respuesta institucional en materia de prevención, protección, atención, información y sanción frente a las violencias contra las mujeres, en el marco del derecho de las mujeres a una vida libre de violencias -SISTEMA SOFIA</t>
  </si>
  <si>
    <t xml:space="preserve">Se recibe el reporte cualitativo a conformidad. </t>
  </si>
  <si>
    <t xml:space="preserve">1.2 Las entidades del Distrito incorporan los enfoques de género, de los derechos de las mujeres y diferencial en su cultura organizacional </t>
  </si>
  <si>
    <t>NA</t>
  </si>
  <si>
    <t>Semestral</t>
  </si>
  <si>
    <t>3.3 Aumento de la apropiación de los instrumentos para la movilización y exigencia del derecho  a una vida libre de violencias.</t>
  </si>
  <si>
    <t>DERECHOS HUMANOS:
GÉNERO:
DIFERENCIAL:</t>
  </si>
  <si>
    <t xml:space="preserve"> NA </t>
  </si>
  <si>
    <t>N.A</t>
  </si>
  <si>
    <t>Si</t>
  </si>
  <si>
    <t>1.1.16 Estudio sobre la capacidad de pago del transporte público para poblaciones vulnerables teniendo en cuenta el enfoque diferencial, poblacional y de género</t>
  </si>
  <si>
    <t>Número de estudios sobre la capacidad de pago del transporte público para poblaciones vulnerables teniendo en cuenta el enfoque diferencial, poblacional y de género</t>
  </si>
  <si>
    <t>Sumatoria de estudios sobre la capacidad de pago del transporte público para poblaciones vulnerables teniendo en cuenta el enfoque diferencial, poblacional y de género</t>
  </si>
  <si>
    <t xml:space="preserve">Género 
diferencial
derechos humanos </t>
  </si>
  <si>
    <t>31/04/2021</t>
  </si>
  <si>
    <t xml:space="preserve">Movilidad </t>
  </si>
  <si>
    <t>Secretaría Distrital de Movilidad</t>
  </si>
  <si>
    <t>DIM</t>
  </si>
  <si>
    <t>Producto cumplido, no requiere reporte.</t>
  </si>
  <si>
    <t>1.1.17  Estrategia de inclusión de enfoque de género en la operación del centro de victimas por Siniestros viales</t>
  </si>
  <si>
    <t>Porcentaje de implementación de la Estrategia de inclusión del enfoque de género en la operación del centro</t>
  </si>
  <si>
    <t>(Número de acciones para la estrategia de inclusión del enfoque de género en la operación del centro implementadas / Número de acciones para la estrategia de inclusión del enfoque de género en la operación del centro programadas)*100</t>
  </si>
  <si>
    <t>Género, diferencial y de derechos</t>
  </si>
  <si>
    <t>Para la vigencia 2022 se proyecta el desarrollo de 8 acciones: 1) Cartilla de lineamientos y recomendaciones para la orientación en el Centro de Orientación para Víctimas de Siniestros Viales teniendo en cuenta el enfoque de género, 2) Diseño de herramienta de seguimiento a la incorporación del enfoque de género en ORVI, 3) y 4) Implementación de dos capacitación en enfoque de género como parte de la oferta de formación de ORVI a la ciudadanía, 5) Investigación con enfoque de  género sobre barreras de acceso a servicios en usuarios de ORVI, 6) Sistematización de la incorporación de género en ORVI, 7 y 8) Dos acciones de socialización sobre la experiencia de incorporación del enfoque de género en ORVI con un grupo de interés.    
Al corte de informe en el marco de l a estrategia de gestión de conocimiento desde un enfoque diferencial y de genero para la operación del centro de orientación a victimas por siniestros viales (ORVI), en la cual se desarrollo la siguiente acción:
1. Una investigación enfocada en conocer las barreras para el acceso equitativo a los servicios que ofrece el estado en casos de siniestralidad realizando las siguientes actividades:
-Implementación de instrumentos de recolección de información con 15  personas usuarias de ORVI y los profesionales que brindan la atención.
-Análisis de entrevistas
-Discusión y principales resultados en los que se evidenciaron barreras ambientales, administrativas, de conocimiento, culturales, de comunicación y socioeconómicas para el acceso a la ruta de acción que se activa en casos de siniestralidad vial.</t>
  </si>
  <si>
    <t>Para el presente periodo en el marco de la estrategia de gestión del conocimiento desde un enfoque diferencial y de genero para la operación del centro de orientación para victimas de siniestros viales (ORVI), se desarrolló la siguiente acción:
Lineamientos y recomendaciones para la Orientación en el Centro de orientación para Victimas de Siniestros Viales con un enfoque de género.
Este documento resume elementos para implementación del enfoque de genero en la atención a victimas de siniestros viales, retomando conceptos básicos de sexo, genero, diversidad sexual. También articula conceptos que se deben tener claros al momento de brindar atención a victimas de siniestros viales tales como los diferetes tipos de violencia (sexual, psicológica, física, patrimonial, económica). Por otra parte, el documento integra conceptos base a tener en cuenta para una  atención diferenciada a las personas usuarias, tales como revictimización, enfoque diferencial, de género y perspectiva interseccional. A partir de los conceptos y definiciones, se proponen  casos para promover  en los profesionales que atienden en ORVI análisis y reflexiones sobre estereotipos de género, actos de dsicriminación y en general comportamientos que puedan ser barrera que afecten los dedrechos de laas personas. Este documento se considera relevante en tanto que brinda ejemplos en los que la transversalización del enfoque de género se hace evidente a la luz del analisis que hace de los casos.</t>
  </si>
  <si>
    <t>$ 414.256.176</t>
  </si>
  <si>
    <t>$ 414.256.176,0</t>
  </si>
  <si>
    <t>Corresponde a la contratación para una investigación sobre "barreras en el acceso equitativo en la ruta de acción en caso de siniestros viales desde un enfoque de genero y diferencial las cual desarrollara 3 fases de investigación (recolección de información, análisis de entrevistas, documentación de resultados)</t>
  </si>
  <si>
    <t>Corresponde a la contratación para el desarrollo de lineamientos que, fortalezcan la operación del centro de orientación para víctimas de siniestros viales desde un enfoque de genero y  guíen la atención brindada por los profesionales a personas  usuarias del centro.</t>
  </si>
  <si>
    <t>Corresponde a la contratación para desarrollo de acciones orientadas a la transversalización del enfoque de género en todos los componentes de ORVI, específicamente asociadas al diseño de herramienta de seguimiento a la transversalización en el Centro de Orientación para victimas de siniestros viales y también al diseño e implementación de una acción de formación dirigida a un grupo de interés.</t>
  </si>
  <si>
    <t>Se realizaron ajustes al reporte de avance cuantitativo (I, II trim) de conformidad con el Oficio No. 1-2022-011096 del 5/10/2022</t>
  </si>
  <si>
    <t xml:space="preserve">Es necesario tener en cuenta la fórmula del indicador del producto al momento de hacer el reporte cuantitativo:
(Número de acciones para la estrategia de inclusión del enfoque de género en la operación del centro implementadas / Número de acciones para la estrategia de inclusión del enfoque de género en la operación del centro programadas)*100
Con el fin de corroborar el porcentaje reportado es necesario conocer la programación total del número de acciones que se desarrollarán para la vigencia 2022. </t>
  </si>
  <si>
    <t>Se recibe a conformidad el reporte cualitativo.
Frente al reporte de enfoques por lineamientos de la SDP, se registra conforme al plan de acción y sobre estos se debe hacer el reporte de seguimiento.</t>
  </si>
  <si>
    <t xml:space="preserve">El enfoque de derechos humanos si aplica ya que esta registrado en el plan de acción de la política pública, se reitera que el lineamiento suministrado por SDP ante posibles inconsistencias entre la ficha de indicador y el plan de acción es que prevalece lo consignado en este último, es decir, se deben reportar los enfoques que aparecen en el plan de acción, no los de la ficha.  Lo señalado para enfoque de género y enfoque diferencial está muy general, no permite dar cuenta a la ciudadanía d e la relevancia de las actividades adelantadas, se debe ampliar  el reporte señalando las temáticas específicas incluídas en el lineamiento, los conceptos, reflexiones y/o ejemplos de los que se valen para avanzar en la incorporación del enfoque de género en el Centro. </t>
  </si>
  <si>
    <t xml:space="preserve">Se recibe a conformidad el reporte cuantitativo. </t>
  </si>
  <si>
    <t xml:space="preserve">Se recomienda ampliar más la descripción sobre la capacitación en enfoque de género como parte de la oferta de formación de ORVI a la ciudadanía para contar con datos desagregados sobre las personas que participaron, la fecha en que se realizó, entre otros datos. </t>
  </si>
  <si>
    <t xml:space="preserve">1.2.4 Programa de sensibilización, formación y capacitación dirigido a colaboradores de las entidades adscritas o vinculadas  de la UAERMV en el marco de la cultura libre de sexismo, discriminaciones contra las mujeres y estereotipos de género en el transporte público. </t>
  </si>
  <si>
    <t xml:space="preserve">Porcentaje de avance del programa de sensibilización, formación y capacitación dirigidos a colaboradores (servidoras, servidores y contratistas) de las entidades adscritas o vinculadas en el marco de la cultura libre de sexismo, discriminaciones contra las mujeres y estereotipos de género en el transporte público 
</t>
  </si>
  <si>
    <t>(ponderación de la  vigencia* (Número de jornadas de sensibilización, formación y capacitación  dirigidas a colaboradores (servidoras, servidores y contratistas) de las entidades adscritas o vinculadas en el marco de la cultura libre de sexismo, discriminaciones contra las mujeres y estereotipos de género en el transporte público realizadas/Número de jornadas de sensibilización, formación y capacitación  dirigidas a colaboradores (servidoras, servidores y contratistas) de las entidades adscritas o vinculadas en el marco de la cultura libre de sexismo, discriminaciones contra las mujeres y estereotipos de género en el transporte público, programadas))*100</t>
  </si>
  <si>
    <t>Movilidad</t>
  </si>
  <si>
    <t>UAERMV</t>
  </si>
  <si>
    <t>Oficina Asesora de Planeación</t>
  </si>
  <si>
    <t>Christian Medina Fandiño/
Andrea del Pilar Zambrano</t>
  </si>
  <si>
    <t>christian.medina@umv.gov.co / andrea.zambrano@umv.gov.co</t>
  </si>
  <si>
    <t>Para este trimestre no se tienen avances cuantitativos, sin embargo, y por medio de la articulación con la Secretaría Distrital de la Mujer se definió que la Dirección de Derechos y Diseño de Política realizará la asistencia técnica para la transversalización de enfoque de género en el diseño y desarrollo del Programa de Sensibilización para la vigencia 2022 en el marco de una cultura libre de sexismo, esto se estableció a partir de diferentes sesiones interinstitucionales, de esta manera se definió que para el segundo trimestre se hará la formulación y el cronograma del programa y su ejecución se realizará en el tercer y cuarto trimestre.</t>
  </si>
  <si>
    <t>Para la vigencia 2022 se formuló en articulación con la Secretaria de la Mujer un programa de sensibilizaciones que consta de cuatro (4) módulos o ejes temáticos en el marco del derecho de la cultura libre de sexismo que se desarrolla a continuación:
Para el tercer trimestre se realizaran dos (2) sensibilizaciones:
1.Género como categoría de análisis y enfoque de género donde se desarrollan conceptos básicos, roles y normas de género, relaciones de poder desiguales, derechos de las mujeres y transversalización de l enfoque de género.
2. Derecho a una cultura libre de sexismos donde se abordaran los conceptos de sexismo y discriminación, estereotipos de género asociados a la cultura y movilidad, trabajos no convencionales y comunicación no sexista.
Para el cuarto trimestre se realizaran dos (2) sensibilizaciones:
1. Nuevas masculinidades donde se abordará la redistribución del trabajo no remunerado, formas alternativas de asumir las masculinidades y línea CALMA
2. Violencias basadas en género en donde se desarrollará la Ley 1257 de 2008 y ruta única de atención para mujeres víctima de violencia.
Así las cosas el programa de sensibilizaciones para la vigencia 2022 tendrá un total de 4 sesiones con una intensidad horaria de 8 horas, es decir cada sesión será de 2 horas, se realizarán de forma virtual y estarán dirigidas a funcionarios, contratistas y colaboradores de la UAERMV</t>
  </si>
  <si>
    <t>$ 0,00</t>
  </si>
  <si>
    <t xml:space="preserve">Se realizaron ajustes al reporte de avance cuantitativo y financiero (I, II trim) de conformidad con el Oficio No. 1-2022-011096 del 5/10/2022
El valor de la magnitud alcanzada para la vigencia  y reporte financiero se realizará en el cuarto trimestre, teniendo en cuenta  que la periocidad del producto es anual </t>
  </si>
  <si>
    <t xml:space="preserve">Importante tener en cuenta que la periodicidad del producto es Anual, en este sentido, el valor que se tomará en cuenta al momento de definir el cumplimiento del producto será el reporte del último trimestre de 2022.
También es importante tener en cuenta que el producto es Creciente y tiene ponderación de la vigencia de 0,27 (revisar la ficha de producto) la cual debe ser tenida en cuenta al momento de usar la fórmula del indicador de producto. </t>
  </si>
  <si>
    <t xml:space="preserve"> Para el reporte cuantitativo es necesario hacer uso de la fórmula del indicador: (ponderación de la  vigencia* (Número de jornadas de sensibilización, formación y capacitación  dirigidas a colaboradores (servidoras, servidores y contratistas) de las entidades adscritas o vinculadas en el marco de la cultura libre de sexismo, discriminaciones contra las mujeres y estereotipos de género en el transporte público realizadas/Número de jornadas de sensibilización, formación y capacitación  dirigidas a colaboradores (servidoras, servidores y contratistas) de las entidades adscritas o vinculadas en el marco de la cultura libre de sexismo, discriminaciones contra las mujeres y estereotipos de género en el transporte público, programadas))*100.
Esto para desagregar tanto en lo cuantitativo como en lo cualitativo, el número de jornadas programadas para 2022 y la ponderación para la vigencia, teniendo en cuenta que se inician desde el 18% alcanzado en 2021. En este sentido, es importante poder describir el cronograma que se tiene para 2022, los ejes temáticos de trabajo, entre otros de carácter cualitativo referente al desarrollo del programa. El reporte de los enfoques se debe realizar trimestralmente, así no se haya dado inicio a la implementación del programa, ya que se deben establecer actividades para su incorporación desde la formulación misma de las actividades.</t>
  </si>
  <si>
    <t xml:space="preserve">Se recibe el reporte a conformidad, es importante que tengan en cuenta que debido a que el reporte es a anual, deberá registrar la totalidad de las sensibilizaciones realizadas en el reporte del IV trimestre de la vigencia. </t>
  </si>
  <si>
    <t xml:space="preserve">Se recomienda ampliar más la descripción sobre la sensibilización para contar con datos desagregados sobre el número de personas que participaron y contar con datos diferenciales, entre otros. </t>
  </si>
  <si>
    <t>1.2.5  Programas de sensibilización, formación y capacitación dirigido a colaboradores de las entidades adscritas o vinculadas al IDU en el marco de la cultura libre de sexismo, discriminaciones contra las mujeres y estereotipos de género en el transporte público.</t>
  </si>
  <si>
    <t xml:space="preserve">Número de programas de sensibilización, formación y capacitación dirigidos a colaboradores (servidoras, servidores y contratistas) de las entidades adscritas o vinculadas en el marco de la cultura libre de sexismo, discriminaciones contra las mujeres y estereotipos de género en el transporte público realizados </t>
  </si>
  <si>
    <t>Sumatoria de programas de sensibilización, formación y capacitación dirigidos a colaboradores (servidoras, servidores y contratistas) de las entidades adscritas o vinculadas en el marco de la cultura libre de sexismo, discriminaciones contra las mujeres y estereotipos de género en el transporte público realizados.</t>
  </si>
  <si>
    <t>N/D</t>
  </si>
  <si>
    <t>Instituto de Desarrollo Urbano</t>
  </si>
  <si>
    <t>Lucy Molano, Alejandra Muñoz Calderón</t>
  </si>
  <si>
    <t>De los 5 programas programados en la vigencia 2022, durante el trimestre se desarrollo el siguiente:
1. Programa de sensibilización a funcionarios y contratistas de la Entidad:
En el marco de la conmemoración del día internacional de la mujer, en la semana del 7 al 11 de marzo; se realizaron las siguientes actividades:
- Conversatorio presencial "Mujeres cimiento del desarrollo de urbano de Bogotá, en los 50 años del IDU"
- Sketch presencial "Violencias económicas"
- Video Foro mixto "Escuela Hombres al Ciudadano del programa calma"
- Conversatorio virtual "Mujeres pasos en el caminar hacia la construcción de la autonomía económica: aportes para la comprensión"
Estas tuvieron la participación de 947 funcionarios y contratistas de la Entidad</t>
  </si>
  <si>
    <t>De los 5 programas proyectados para desarrollar durante el periodo 2022, se han completado 2. Durante el segundo trimestre se realizaron 2 socializaciones y/o capacitaciones internas:
1.  Tema: Género: categoría de análisis y enfoque (jueves 28 de abril de 8 a 10 am)
Subtemas:
a. Conceptos básicos: sexo, género, orientación de género (Laura SM)
b. Construcciones sociales
c. Derechos de las mujeres
d. Enfoque y transversalización, sector movilidad e IDU
e. Instrumento Bogotá: PPMIG y productos
Participantes: 29
Mujeres:23
Hombres: 6
2. Derecho a una cultura libre de sexismos. (jueves 5 de mayo de 8 a 10 am)
Subtemas:
a. Síntesis general charla 1
b. Sexismo y discriminación
c. Estereotipos, roles
d. Derecho a una cultura libre de sexismos
e. Movilidad con diferencia de género
f. Trabajos no convencionales (construcción)
Participantes: 36
Mujeres:27
Hombres: 9</t>
  </si>
  <si>
    <t xml:space="preserve">Se adelantaron reuniones con la Secretaría de la Mujer para definir el cronograma de actividades a realizar durante el cuarto trimestre de 2022, dentro de las actividades se acordó realizar una sensibilización sobre Comunicación no sexista libre de discriminación - Manual de comunicaciones. Se llevará a cabo el 27 de octubre de 2022. </t>
  </si>
  <si>
    <t xml:space="preserve">Importante tener en cuenta que la periodicidad del producto es Anual, en este sentido, el valor que se tomará en cuenta al momento de definir el cumplimiento del producto será el reporte del último trimestre de 2022, el cual debe totalizar la meta alcanzada de lo realizado durante todo el año. </t>
  </si>
  <si>
    <t>Se recomienda revisar el reporte ya que hace referencia al día internacional de la no violencia contra mujer, que se conmemora el 25 de noviembre, y actualmente se esta reportando el primer trimestre del año. Así mismo, es necesario revisar el reporte de enfoques, ya que no aborda concretamente el producto desarrollado sino en general avances en la entidad y el producto, si tiene enfoque territorial en lo local. Revisen porque el enfoque territorial no está en el plan.</t>
  </si>
  <si>
    <t xml:space="preserve">Se recibe el reporte del II trimestre a conformidad. Importante tener en cuenta que la periodicidad del producto es Anual, en este sentido, el valor que se tomará en cuenta al momento de definir el cumplimiento del producto será el reporte del último trimestre de 2022, el cual debe totalizar la meta alcanzada de lo realizado durante todo el año. </t>
  </si>
  <si>
    <t>Según ha dispuesto la Secretaría Distrital de Planeación se deben realizar reportes cualitativos y de enfoques así no haya avances cuantitativos durante el trimestre a reportar. Allí se debe enfatizar en las actividades preparatorias y/o requeridas para el posterior avance del producto.</t>
  </si>
  <si>
    <t>1.2.6 Estrategias de divulgación y sensibilización dirigidos a funcionarios o colaboradores o agentes del sistema o usuarios en el marco de la cultura libre de sexismo, discriminaciones contra las mujeres y estereotipos de género en el transporte público</t>
  </si>
  <si>
    <t>Número de estrategias  de divulgación y sensibilización dirigidos a funcionarios, colaboradores, usuarios o agentes del sistema Transmilenio   realizadas en el marco de la cultura libre de sexismo, discriminaciones contra las mujeres y estereotipos de género en el transporte público.</t>
  </si>
  <si>
    <t>Sumatoria de estrategias  de divulgación y sensibilización dirigidos a funcionarios, colaboradores, usuarios o agentes del sistema Transmilenio   realizadas en el marco de la cultura libre de sexismo, discriminaciones contra las mujeres y estereotipos de género en el transporte público.</t>
  </si>
  <si>
    <t>Presupuesto TMSA cuya fuentes principales son recursos por participación en la operación del Sistema y traslados del sector central</t>
  </si>
  <si>
    <t>7513 -Desarrollo y gestión de la cultura Ciudadana en el Sistema Integrado de Transporte  Público de Bogotá
7515 - Desarrollo y gestión de la seguridad en el Sistema Integrado de Transporte  Público de Bogotá</t>
  </si>
  <si>
    <t xml:space="preserve">
Empresa de Transporte del Tercer Milenio -Transmilenio S.A.</t>
  </si>
  <si>
    <t>SUBGERENCIA DE ATENCIÓN AL USUARIO Y COMUNICACIONES - DIRECCIÓN TECNICA DE SEGURIDAD</t>
  </si>
  <si>
    <t>En corrido de año se desarrolló la primera estrategia de comunicación "Mujeres abriendo caminos", con el propósito de promover, visibilizar y reconocer la labor de las mujeres en el Sistema integrado de Transporte Público propendiendo por su derecho al trabajo,por la igualdad y la no discriminación; en el marco de la conmemoración del 8 de marzo, Día Internacional de la Mujer, donde se realizaron las siguientes actividades:
1. Planeación, producción y divulgación de una pieza audiovisual enmarcada en la estrategia de comunicación
2. Divulgación del mensaje #MásOportunidadesParaLasMujeres a través de los tableros electrónicos ubicados en estaciones, portales y buses del Sistema.
3. Divulgación de las piezas comunicativas enviadas por la Secretaría Distrital de la Mujer en los canales internos y externos de la entidad.</t>
  </si>
  <si>
    <t>En el segundo trimestre se desarrollo la segunda estrategia "¡Vivir una vida plena es tu derecho", en el marco de la conmemoración del 28 de mayo de 2022 día Internacional de "Acción por la Salud de la Mujer", en donde se divulgaron piezas sobre "¡Vivir una vida plena es tu derecho!", las cuales fueron compartidas a través de las redes sociales oficiales de la entidad y las redes sociales de las empresas operadoras del Sistema Integrado de Transporte Público.</t>
  </si>
  <si>
    <t>Durante el tercer trimestre de la vigencia no se desarrollaron estrategias de divulgación y sensibilización dirigidos a funcionarios, colaboradores, usuarios o agentes del sistema Transmilenio.</t>
  </si>
  <si>
    <t xml:space="preserve">Se recibe a conformidad el reporte cualitativo. </t>
  </si>
  <si>
    <t>Es importante tener en cuenta que el reporte de enfoques debe ser trimestral individualizado, es decir, diferente entre un trimestre y otro, para dar cuenta de los avances progresivos en su incorporación en las acciones del producto.</t>
  </si>
  <si>
    <t>3.1.2 Capacitaciones al personal, operadores y empresas vinculadas al sector transporte en la garantía del derecho de las mujeres a una vida libre de violencias.</t>
  </si>
  <si>
    <t>Numero de capacitaciones al personal, operadores y empresas vinculadas al sector transporte en la garantía del derecho de las mujeres a una vida libre de violencias realizadas.</t>
  </si>
  <si>
    <t>Sumatoria de capacitaciones al personal, operadores y empresas vinculadas al sector transporte en la garantía del derecho de las mujeres a una vida libre de violencias realizadas.</t>
  </si>
  <si>
    <t>Oficina Asesora de Comunicaciones y Cultura para la Movilidad</t>
  </si>
  <si>
    <t>Sergio Jiménez</t>
  </si>
  <si>
    <t>sjimenez@movilidadbogota.gov.co</t>
  </si>
  <si>
    <t>Durante el trimestre se realizó la gestión de espacios de capacitación con diferentes empresas de conductores para desarrollar el taller Mujer y transporte "Un deseo de esperanza" que tiene como objetivo generar procesos de reflexión frente a las conductas de acoso sexual, discriminación, subordinación, exclusión y tocamientos que enfrentan las mujeres durante los desplazamientos que realizan en la ciudad e incentivar decisiones de comportamientos cuidadores para garantizar la igualdad, respeto y valoración de las mujeres en la movilidad.  A continuación se menciona la metodología del taller:
El taller inicia con el desarrollo de un storytelling donde se trata el tema de la violación al derecho que tienen las mujeres a una vida libre de violencia, representando diferentes situaciones en donde Esperanza, la protagonista, es víctima de miradas obscenas, palabras, silbidos y tocamientos, por el hecho de ser mujer, mientras se moviliza diariamente en la ciudad; después se realiza el foro, caracterización de las mujeres importantes en la vida de los participantes y compromiso por parte de los participantes a tener comportamientos cuidadores que garanticen la igualdad, respeto y valoración de las mujeres y su diversidad en la movilidad.</t>
  </si>
  <si>
    <t>Durante el II trimestre se desarrollaron 27 acciones pedagógicas en las cuales se reflexionó frente a las conductas de acoso sexual, discriminación, subordinación, exclusión y tocamientos que enfrentan las mujeres en el sistema de movilidad; también se incentivó para que los participantes garanticen la igualdad, respeto y valoración de las mujeres mediante comportamientos cuidadores.
• 16 capacitaciones del taller lúdico "mujer y transporte"
• 5 capacitaciones del taller mujer y bicicleta
• 6 capacitaciones del módulo seguridad vial ciclistas
Participaron 776 personas, de las cuales 238 se identificaron de género femenino y 498 de género masculino.
El taller mujer y transporte, como se mencionó en el reporte anterior,  inicia con el desarrollo de un storytelling donde se trata el tema de la violación al derecho que tienen las mujeres a una vida libre de violencia, representando diferentes situaciones en donde Esperanza, la protagonista, es víctima de miradas obscenas, palabras, silbidos y tocamientos, por el hecho de ser mujer, mientras se moviliza diariamente en la ciudad; después se realiza el foro, caracterización de las mujeres importantes en la vida de los participantes y compromiso por parte de los participantes a tener comportamientos cuidadores que garanticen la igualdad, respeto y valoración de las mujeres y su diversidad en la movilidad.
El taller mujer y bicicleta es un proceso de formación sensible y reflexivo que incentive en los participantes la realización de un compromiso práctico sobre comportamientos cuidadores para garantizar la igualdad, respeto y valoración de las mujeres en la movilidad. Se desarrolla en este taller un ejercicio cartográfico con una situación sobre una historia de una mujer quien debe desplazarse en bicicleta para llegar a un destino desde su casa.
En el módulo de seguridad vial ciclistas, se incluye un apartado de la historia de la bicicleta y de como la mujer fue participe de esa historia evidenciando mitos y creencias que el género femenino tuvo que afrontar para hacer uso de su derecho a movilizarse en este modo de transporte.</t>
  </si>
  <si>
    <t>Para el III trimestre del año se desarrollaron 17 acciones pedagógicas cuya perspectiva de formación estuvo direecionada a visilbilizar la importancia, necesidad y compromiso de  garantizar el derecho de las mujeres a una vida libre de violencias, especialmente en la movilidad. Durante el período se desarrollaron las siguientes capacitaciones:
* 5 Capacitaciones del taller "Mujer y bicicleta"
* 5 Capacitaciones del taller "Mujer y transporte"
* 7 Capacitaciones del módulo "Seguridad vial ciclistas"
En dichos espacios formativos se incluyen aspectos relacionados con el rol de la mujer en la movilidad y el derecho al goce de espacios e interacciones libres de violencias, en el que se abordan temas como los imaginarios y creencias respecto a la participación y uso de las mujeres en alternativas de transporte como la bicicleta, las palabras, miradas, tocamientos y expresiones que puedan experimentar las mujeres al movilizarse por la ciudad desde los diferentes roles (pasajera, peatona, conductora, ciclista, motociclista). Asi mismo, se generan espacios de reflexión y compromiso respecto a la importancia de ser garantes y acompañantes del goce efectivo de los derechos de las mujeres en igualdad, respeto y diversidad.
Se tuvo participación de 267 personas, de las cuales 26 se identificaron de género femenino y 241 de género masculino.</t>
  </si>
  <si>
    <t>Las acciones pedagógicas son desarrolladas por un equipo multidisciplinario de 15 pedagogos y 9 profesionales de artes escénicas para cumplir la meta No. 4.  Ejecutar y evaluar el 100% de las estrategias de pedagogía y educación vial diseñadas, del proyecto 7581 "Fortalecimiento de la comunicación y la cultura para la movilidad como elementos constructivos y pedagógicos del nuevo contrato social en Bogotá," y no se tiene personal o presupuesto especifico para atender grupos poblacionales o políticas de manera especifica.
La información del presupuesto comprometido corresponde a información actualizada a 28 de marzo de 2022.</t>
  </si>
  <si>
    <t>Las acciones pedagógicas son desarrolladas por un equipo multidisciplinario de 10 pedagogos y 9 profesionales de artes escénicas para cumplir la meta No. 4.  Ejecutar y evaluar el 100% de las estrategias de pedagogía y educación vial diseñadas, del proyecto 7581 "Fortalecimiento de la comunicación y la cultura para la movilidad como elementos constructivos y pedagógicos del nuevo contrato social en Bogotá," y no se tiene personal o presupuesto específico para atender grupos poblacionales o políticas de manera especifica.
Durante el segundo trimestre no se comprometieron recursos para esta meta y se continúa con la ejecución de los contratos suscritos durante en el primer trimestre del año. La información del presupuesto comprometido corresponde a información actualizada a 30 de junio de 2022.</t>
  </si>
  <si>
    <t>El valor de la magnitud alcanzada  y reporte financiero se realizará en el cuarto trimestre, teniendo en cuenta  que la periocidad del producto es semestral, de conformidad con el Oficio No. 1-2022-011096 del 5/10/2022</t>
  </si>
  <si>
    <t xml:space="preserve">Se recibe el reporte cuantitativo a conformidad.
Importante tener en cuenta que la periodicidad del producto es Semestral, en este sentido, los valores que tomará en cuenta el sistema de seguimiento de la SDP al momento de definir el cumplimiento del producto será el reporte del II y IV trimestre de 2022, los cuales sumados den el valor total de lo alcanzado en 2022. </t>
  </si>
  <si>
    <t>Para la cualificación del reporte sobre enfoque diferencial es importante que se revise si la metodología de las capacitaciones incluye reflexiones sobre las desigualdades existentes para diferentes grupos de mujeres de la ciudad en razón de la procedencia rural o urbana, la edad, la identidad de género o la orientación, sexual, etc y sobre la manera como esas desigualdades profundizan o dan unos matices particulares a las violencias que existen contra las mujeres en el transporte público.</t>
  </si>
  <si>
    <t xml:space="preserve">Se recibe el reporte del II trimestre a conformidad. Importante tener en cuenta que la periodicidad del producto es Semestral, en este sentido, los valores que tomará en cuenta el sistema de seguimiento de la SDP al momento de definir el cumplimiento del producto será el reporte del II y IV trimestre de 2022, los cuales sumados den el valor total de lo alcanzado en 2022. </t>
  </si>
  <si>
    <t>Se recomienda complementar el reporte describiendo las capacitaciones sobre "mujer y transporte" y seguridad vial ciclistas" como se hizo con la capacitación de "mujer y biclicleta" en el reporte. Es importante tener en cuenta que el reporte de enfoques debe ser trimestral individualizado, es decir, diferente entre un trimestre y otro, para dar cuenta de los avances progresivos en su incorporación en las acciones del producto.</t>
  </si>
  <si>
    <t>3.1.3  Capacitaciones al personal, operadores y empresas vinculadas al  IDU  en la garantía del derecho de las mujeres a una vida libre de violencias.</t>
  </si>
  <si>
    <t>Numero de capacitaciones al personal, operadores y empresas vinculadas al IDU en la garantía del derecho de las mujeres a una vida libre de violencias realizadas.</t>
  </si>
  <si>
    <t>Oficina de Atención al Ciudadano / Subdirección General de Infraestructura / Subdirección General de Desarrollo Urbano</t>
  </si>
  <si>
    <t>Lucy Molano, Alejandra Muñoz Calderón, Patricia del Pilar Zapata</t>
  </si>
  <si>
    <t xml:space="preserve">Al corte del trimestre se realizaron 8 capacitaciones, las cuales tratataron los siguientes temas de: i) Violencia basada en genero y ii)Violencia basada en genero y acoso sexual en el espacio público
Estas capacitaciones se dictaron a 378 personas (mano de obra calificada y no calificada del personal de interventorías y contratistas) que trabajan en el proyecto de la Troncal Av. 68 y en el proyecto Aceras y Ciclorrutan que se encuentan en etapa de contrucción
Cada espacio tuvo una duración de entre 1 y 1,5 horas, cuyo objetivo fue sensiblizar de las diferentes violencias en el espacio público (transporte público, en los parques, en las escuelas, los lugares de trabajo y alrededor de ellos), como en el espacio privado (ámbito familiar - hogar), buscando lograr un cambio transformador hacia el reconocimiento de las violencias y sus consecuencias.
Estas capacitaciones se realizaron desde el 03/02/2022 al 24/03/2022. </t>
  </si>
  <si>
    <t>En el presente trimestre no hubo avances cuantitativos, ya que la capacidad de trabajo se vió afectada por la finalizxación de contratos, se avanzó a nivel de gestión mediate reuniones internas en las cuales se plantearon los posibles escenarios para la realización de las restantes capacitaciones.</t>
  </si>
  <si>
    <t>Durante el trimestre se realizó la planeación y organización del taller: Violencias basadas en género y acoso sexual en el espacio público, dirigido a las y los trabajadores mano de obra no calificada  del proyecto Av. Guayacanes para realizarce el día 28 de noviembre de 2022.</t>
  </si>
  <si>
    <t>El presupuesto representa fundamentalmente la vinculación de profesionales de dos áreas de la Entidad (Oficina de Relacionamiento y Servicio a la Ciudadanía y Subdirección Técnica de Recursos Humanos)</t>
  </si>
  <si>
    <t>De manera atenta se solicita la corrección de la información reportada en el primer trimestre con respecto al tema presupuestal por los siguiente: El IDU es una entidad ejecutora de obras de infraestructura vial y espacio público y no cuenta con un rubro específico para la política de mujer, no obstante si se realizan actividades (descritas en la matriz), por lo tanto, no es posible identificar  presupuestos específicos, ya que los presupuestos son globales, enfocados con la misionalidad del IDU. Por lo anterior,</t>
  </si>
  <si>
    <t xml:space="preserve">Importante tener en cuenta que la periodicidad del producto es Anual, en este sentido, el valor que se tomará en cuenta al momento de definir el cumplimiento del producto será el reporte del último trimestre de 2022, el cual debe ser acumulado de lo realizado durante todo el año.
También es importante tener en cuenta que la meta para 2022 es 10 capacitaciones, lo cual significa que ya han cumplido el 80% de la meta de este producto para 2022. </t>
  </si>
  <si>
    <t>Se recomienda poder complementar el reporte incluyendo aspectos diferenciales de los y las participantes de las jornadas, así como señalar las fechas en las cuales se desarrollaron las 8 capacitaciones.  En relación con el enfoque diferencial se recomienda incluir dentro de las metodologías de las capacitaciones reflexiones sobre las formas de violencia y discriminación que recaen sobre las mujeres, no solo por el hecho de ser mujeres, sino también por pertenecer a grupos ètnicos como el afrocolombiano, negro, raizal o indígena, por tener orientación sexual o identidad de género no hegemónicas,  o por factores como la edad, origen social o procedencia rural.</t>
  </si>
  <si>
    <t xml:space="preserve">Se recibe el reporte a conformidad, entiendiendo que se están adelantando labores de gestión para el logro de las capacitaciones en la vigencia. </t>
  </si>
  <si>
    <t>El reporte financiero debe realizarse conforme a la proyección de recursos registrada, tomando como referencia que son recursos estimativos  y a la periodicidad del producto, que es  anual.</t>
  </si>
  <si>
    <t xml:space="preserve">3.1.4 Socialización o capacitación a colaboradores, funcionarios, operadores y empresas vinculadas al sector transporte de Transmilenio  en la garantía del derecho de las mujeres a una vida libre de violencias.
</t>
  </si>
  <si>
    <t>Numero de socialización o capacitación a colaboradores, funcionarios, operadores  y empresas vinculadas al sector transporte de Transmilenio en la garantía del derecho de las mujeres a una vida libre de violencias.</t>
  </si>
  <si>
    <t>Sumatoria de socialización o capacitaciones a colaboradores, funcionarios, operadores y empresas vinculadas al sector transporte en la garantía del derecho de las mujeres a una vida libre de violencias.</t>
  </si>
  <si>
    <t xml:space="preserve">No aplica </t>
  </si>
  <si>
    <t>Para este trimestre no se reportan socializaciones, se avanzó a nivel de proyección y gestión. Con la  Secretaría de la Mujer, se ha planeado hacer énfasis en las siguientes temáticas, para las capacitaciones que se dictarán en el segundo semestre del 2022: Derechos de las Mujeres a una vida libre de violencias (tipificaciones), protocolo de atención a denuncias, cultura libre de sexismo (estereotipos sector movilidad), movilidad y mujeres (género)
Convocatoria: colaboradores, funcionarios, operadores y empresas vinculadas al sector transporte de Transmilenio
Metodologías y/o estrategias de trabajo: virtual y/o presencial (pendiente por confirmar)</t>
  </si>
  <si>
    <t>Se realizó la socialización a 232 colaboradores de la entidad sobre el Manual para una Comunicación Libre de Sexismo y Discriminación para la Prevención y Eliminación de las Violencias contras las Mujeres con el fin de que puedan hacer sus comunicaciones incluyentes y libres de sexismo y que se reconozca de forma equitativa a las personas con sus distintas diversidades, promoviendo la integridad y la igualdad en la sociedad.
Dicha socialización se realizó durante 3 días, a través de los canales digitales internos de la entidad (intranet y boletín TransMitiendo) en la cuales se explicaron las técnicas para construir mensajes con lenguaje incluyente.</t>
  </si>
  <si>
    <t>Durante el tercer trimestre de la vigencia, TRANSMILENIO S.A. generó dos (2) espacios de sensibilización al personal responsable de la atención a la comunidad usuaria del Sistema TransMilenio, sobre temáticas relacionadas con la garantía del derecho de las mujeres a una vida libre de violencias, que incluyó el “Protocolo de prevención, atención y sanción de violencias contra las mujeres en el Transporte” y " Cultura libre de sexismo: estereotipos de la mujer en el sector movilidad" dirigidos a colaboradores del Sistema Integrado de Transporte Público.
Las jornadas se realizaron en articulación con la Secretaría Distrital de la Mujer a través de la profesional de Política Pública Distrital de Mujer, Equidad y Género, Laura Catalina Roa y con el profesional Gabriel Felipe Burbano de la Dirección Técnica de Seguridad de TRANSMILENIO S.A.
Total de participantes: 253 distribuidos de la siguiente manera:
30 personas de taquillas (Recaudo Bogotá)
56 personas de Atención en Vía (Anfitriones)
33 personas de servicio al Ciudadano (PQRS TMSA)
33 personas de concesionarios (operadores y profesionales de comunicaciones)
20 personas de aseo y cafetería
81 personas de vigilancia</t>
  </si>
  <si>
    <t xml:space="preserve">Se recibe el reporte cuantitativo a conformidad.
Importante tener en cuenta que la periodicidad del producto es Anual, en este sentido, el valor que se tomará en cuenta al momento de definir el cumplimiento del producto será el reporte del último trimestre de 2022, el cual debe ser acumulado de lo realizado durante todo el año. </t>
  </si>
  <si>
    <t>Así no se tengan avances cuantitativos del indicador de producto es importante realizar avance cualitativo, así como de los enfoques, destacando las gestiones realizadas para realizar las capacitaciones y las actividades tendientes a dar cuenta de los enfoques, en temas como convocatoria, metodologías y/o estrategias de trabajo.</t>
  </si>
  <si>
    <t>Se recibe reporte a conformidad, tomando como referencia que su periodicidad es anual</t>
  </si>
  <si>
    <t xml:space="preserve">Es importante tener en cuenta que el objetivo del producto es hacer socializaciones o capacitaciones al personal de transmilenio, es necesario revisar si la divulgación a través de intranet y de boletines internos se puede entender como socializaciones y capacitaciones conforme a lo requerido por el producto. </t>
  </si>
  <si>
    <t xml:space="preserve">Se recomienda ampliar más la descripción sobre las sensibilizaciones para contar con datos desagregados sobre las personas que participaron y contar con datos diferenciales, entre otros. </t>
  </si>
  <si>
    <t>3.1.9 Estudio sobre movilidad y género a nivel ciudad, con énfasis en la movilidad del cuidado y la seguridad personal</t>
  </si>
  <si>
    <t>Número de estudios sobre movilidad y género a nivel ciudad, con énfasis en la movilidad del cuidado y la seguridad personal</t>
  </si>
  <si>
    <t>Sumatoria de estudios sobre movilidad y género a nivel ciudad, con énfasis en la movilidad del cuidado y la seguridad personal</t>
  </si>
  <si>
    <t>El producto no fue finalizado en el año 2021. En la matriz de ese año se reportó que hubo retrasos por recortes presupuestales y que en el año 2022 se terminaba de ejecutar este producto.
Así las cosas, en este trimestre se ejecutó el contrato 2021-2481 correspondiente a la toma de información de la Encuesta de Movilidad y Género. Es de recordar que esta encuesta tiene un diseño muestral representativo por localidad, sexo y estrato y durante el 23 de enero al 13 de marzo de 2022 se recolectaron 2500 encuestas.
En cuanto al convenio de cooperación técnica con CAF- -Banco de Desarrollo de América Latina- , que tiene como objetivo financiar el resto de las fases del Estudio de Movilidad y Género, se encuentra suspendida la firma del convenio hasta la finalización de la Ley de Garantías.</t>
  </si>
  <si>
    <t xml:space="preserve"> El producto no fue finalizado en el año 2021. En la matriz de ese año se reportó que hubo retrasos por recortes presupuestales y que en el año 2022 se terminaba de ejecutar este producto.
En este trimestre se terminó de ejecutar y pagar el contrato 2021-2481 correspondiente a la toma de información de la Encuesta de Movilidad y Género. Es de recordar que esta encuesta tiene un diseño muestral representativo por localidad, sexo y estrato y durante este trimestre se entregaron los cuadros de salida. También se entregó la base de datos del sondeo de esta encuesta a los sectores LGBTI de la ciudad.
En cuanto al convenio de cooperación técnica con CAF- -Banco de Desarrollo de América Latina- , que tiene como objetivo financiar el resto de las fases del Estudio de Movilidad y Género, se retomó el proceso la firma del convenio por la finalización de la Ley de Garantías. Se construyó el Estudio Previo del Convenio, se revisó el Convenió de Cooperación Técnica con la Dirección de Contrataciones de la Entidad y los Términos de Referencia de la contratación del futuro consultor.</t>
  </si>
  <si>
    <t>El producto no fue finalizado en el año 2021. En la matriz de ese año se reportó que hubo retrasos por recortes presupuestales y, después de una reunión con la Secretaría de la Mujer, realizada el 5 de agosto de 2022, se acordó que la Dirección de Inteligencia para la Movilidad -DIM- iba a perdir ajustes en el producto para que las metas coincidan con las realidades de la firma del Convenio de Coperación Técnica No rembolsable con la CAF -Banco de Desarrollo de América Latina-, el cual permitirá la terminación exitosa de este producto en el 2023. La DIM envió la documentación para realizar este requerimiento.
Se logró la firma de Coperación Técnica No rembolsable con la CAF, que tiene como objetivo financiar el resto de las fases del Estudio de Movilidad y Género. Este prevé un plazo de ejecución de siete meses y su valor total es de USD $122.557, de los cuales USD $100 mil serán financiados por el banco y el resto corresponde a la contrapartida de la SDM, que equivale al tiempo del personal dedicado a esto.</t>
  </si>
  <si>
    <t>$ 0,0</t>
  </si>
  <si>
    <t>Se hizo el pago de los productos aprobados de la Etapa I del contrato 2021-2481. Con recursos de reserva por Valor de $70.255.684</t>
  </si>
  <si>
    <t>Se hizo el pago de los productos aprobados de la Etapa II Y Etapa III del contrato 2021-2481 con recursos de reserva por Valor de $425.263.067</t>
  </si>
  <si>
    <t>Recursos de gestión</t>
  </si>
  <si>
    <t> Se realizo solicitud de ajuste del Producto 3.1.9 estudio sobre movilidad y género a nivel ciudad, con énfasis en la movilidad del cuidado y la seguridad personal mediante Oficio No. 202215007856631 del 08/08/2022, en espera de la respuesta SDMujer</t>
  </si>
  <si>
    <t xml:space="preserve">Se realizará consulta con la SDP frente a la viabilidad de abrir meta para el año 2022 y de esta forma poder reportar el cumplimiento de lo programado. </t>
  </si>
  <si>
    <t>Se realizó consulta a la SDP, en espera de la viabilidad de seguir reportando a pesar de no tener meta programada en el 2022</t>
  </si>
  <si>
    <t xml:space="preserve">El producto tiene solicitud de cambio, el cual fue remitido a la SDP. </t>
  </si>
  <si>
    <t>3.2.2 Acciones de implementación y seguimiento del  Protocolo de Prevención, atención y sanción de las violencias contra las mujeres en el espacio y el transporte público en el Distrito Capital</t>
  </si>
  <si>
    <t xml:space="preserve">Porcentaje de implementación y seguimiento del  Protocolo de Prevención, atención y sanción de las violencias contra las mujeres en el espacio y el transporte público en el Distrito Capital
</t>
  </si>
  <si>
    <t>(Acciones de implementación y seguimiento del  Protocolo ejecutadas/Acciones de implementación y seguimiento del  Protocolo programadas)*100</t>
  </si>
  <si>
    <t>Subdirección Técnica de Producción e Intervención / Gerencia ambiental Social y de Atención al Usuario</t>
  </si>
  <si>
    <t>Jose Fernando Franco Buitrago</t>
  </si>
  <si>
    <t>3779555 ext. 1033</t>
  </si>
  <si>
    <t>jose.franco@umv.gov.co</t>
  </si>
  <si>
    <t>Enero: 0%
Febrero: 0%
Marzo: 0%</t>
  </si>
  <si>
    <t>Abril: 0%
Mayo: 0%
Junio: 40%</t>
  </si>
  <si>
    <t xml:space="preserve">Julio: 100%
Agosto:100%
Septiembre: 100% </t>
  </si>
  <si>
    <t>Para este trimestre no se tienen avances cuantitativos, sin embargo, y por medio de la articulación con la Secretaría Distrital de la Mujer se definió que la Dirección de Derechos y Diseño de Política realizará la asistencia técnica para la transversalización de enfoque de género en el diseño y desarrollo de las actividades en el marco del derecho de las mujeres a una vida libre de violencias -SISTEMA SOFIA.</t>
  </si>
  <si>
    <t>Para la vigencia se desarrollaran 5 acciones en relación al Protocolo de Prevención, atención y sanción de las violencias contra las mujeres en el espacio y el transporte público en el Distrito Capital
Por lo anterior, en el segundo trimestre se desarrollaron 2 acciónes:
1. Articulación generada con el equipo del sistema SOFIA de Secretaría Distrital de la Mujer se inició la asistencia técnica para la transversalización del enfoque de género en el diseño y desarrollo de las actividades en el marco del derecho de las mujeres a una vida libre de violencias
2.  Se realizó una actividad de socialización, el pasado 2 de junio en el frente de obra ubicado en la Carrera 109 con calle 70 donde se divulgó la ruta de atención a las mujeres víctimas de violencia en el espacio y transporte públicos.</t>
  </si>
  <si>
    <t>Para el tercer trimestre se realizaron 4 acciones con el apoyo del equipo del Sistema SOFIA de la Secretaría de la Mujer en relación al Protocolo de Prevención, atención y sanción de las violencias contra las mujeres en el espacio y el transporte público en el Distrito Capital en los frentes de obra de la Entidad.
Objetivo General: Realizar socializaciones para contribuir a la prevención y erradicación de la violencia de género basado en la ley 1257/2008, tipos de violencias, y RUAV- Ruta Unica de Atención de Violencia contra las Mujeres, para aportarle a la equidad de género y prevención.
Socialización 1 realizada el 19 de julio de 2022
Socialización 2 realizada el 27 de julio de 2022
Socialización 3 realizada el 19 de agosto de 2022
Socialización 4 realizada el 15 de septiembre de 2022
Se indica que las cinco (5) acciones que se habian programado en el año, fue posible realizar una adicional para la presente vigencia.</t>
  </si>
  <si>
    <t>$ 3.100.000</t>
  </si>
  <si>
    <t>No ha habido contrataciones ni disposiciones presupuestales para este tema</t>
  </si>
  <si>
    <t>Los recursos reportados corresponden al talento humano que hizo parte de la formulación y ejecución de la actividad.</t>
  </si>
  <si>
    <t xml:space="preserve">   </t>
  </si>
  <si>
    <t xml:space="preserve">Se recibe el reporte cuantitativo a conformidad, se estaría a la espera de la programación y desarrollo de las acciones.
Importante tener en cuenta que la periodicidad del producto es Mensual y su tipo de anualización es constante. Se ajustó el reporte con base en la indicación mensual y se recomienda tenerlo en cuenta para los siguientes reportes a lo largo de la vigencia. </t>
  </si>
  <si>
    <t>Así no se tengan avances cuantitativos del indicador de producto es importante reportar avances de los enfoques, destacando las gestiones realizadas para el avance del producto están teniendo en cuenta los enfoques establecidos para el producto, incluyen una planeación en ese sentido, un aprestamiento para los equipos, si se requiere, etc. Los enfoques no hacen parte solo de la implementación del producto, sino también de sus etapas previas.</t>
  </si>
  <si>
    <t xml:space="preserve">Es importante tener en cuenta que la periodicidad del producto es Mensual y su tipo de anualización es constante. En este sentido, es necesario hacer el reporte para los meses de abril, mayo y junio y ajustar en el mismo sentido el reporte del I trimestre indicando el dato para enero, febrero y marzo. </t>
  </si>
  <si>
    <t>Es importante tener en cuenta que el reporte de enfoques debe ser trimestral individualizado, es decir, diferente entre un trimestre y otro, para dar cuenta de los avances progresivos en su incorporación en las acciones del producto. Para los siguientes reportes se recomienta ampliar las descripciones incorporando el público objetivo de las socializaciones realizadas,  el número de personas participantes, las metodologías aplicadas, etc.</t>
  </si>
  <si>
    <t>Desde la SDMujer se recibe información conforme fue reportado por el sector. Sin embargo, se recuerda que en el sistema el registro deberá ser mensual conforme a la periodicidad de reporte programada por el sector. Se deja a consideración del sector reportar de manera mensual para facilitar a futuro el cargue de información al sistema.</t>
  </si>
  <si>
    <t>Revisar el reporte realizado conforme a la retroalimentación del reporte cuantitativo. Por favor aclarar si las únicas acciones que competen al sector movilidad en el marco del protocolo son de sensibilización.</t>
  </si>
  <si>
    <t>3.2.3 Reporte de  los casos de violencias contra las mujeres que se presentan en el Sistema TransMilenio y se encuentren registrados en el aplicativo de gestión y control de la operación</t>
  </si>
  <si>
    <t xml:space="preserve">Porcentaje de  los casos de violencias contra las mujeres que se presentan en el Sistema TransMilenio reportados 
</t>
  </si>
  <si>
    <t>(Número de casos  de violencias contra las mujeres que se presentan en el Sistema TransMilenio reportados /Número de casos  de violencias contra las mujeres que se presentan en el Sistema TransMilenioregistrados en el  aplicativo de gestión y control de la operación)* 100</t>
  </si>
  <si>
    <t>Enero: 100%
Febrero: 100%
Marzo: 100%</t>
  </si>
  <si>
    <t>Abril:100%
Mayo:100%
Junio:100%</t>
  </si>
  <si>
    <t>Julio:100%
Agos:100%
Sep:100%</t>
  </si>
  <si>
    <t>En la vigencia de enero a marzo del 2022, se identificaron y reportaron 25 casos de violencia contra la mujer que quedaron registrados en el aplicativo de gestión y control de la operación.
Todos los casos fueron identificados por parte del grupo de Gestoras y Gestores de convivencia de Transmilenio - GCTM.
La Dirección Técnica de Seguridad, analizó los 25 casos identificados por tipo de violencia de acuerdo con la Ley 1257 del 2008, tomando como referencia el reporte que generan el equipo GCTM.</t>
  </si>
  <si>
    <t>En la vigencia de abril  a junio del 2022, se identificaron 21 casos de violencia contra la mujer. Los casos fueron identificados por parte del grupo de gestoras y gestores de convivencia (GCTM). Dos casos identificados por PQR.
La Dirección Técnica de Seguridad, analizó los 21 casos identificados por tipo de violencia de acuerdo con la Ley 1257 del 2008, tomando como referencia el reporte que generan el equipo GCTM.</t>
  </si>
  <si>
    <t>En la vigencia de julio a septiembre del 2022, se identificaron 26 casos de violencia contra la mujer. Los casos fueron identificados por parte del grupo de gestoras y gestores de convivencia (GCTM).
Julio: 13 casos
Agosto: 6 casos
Septiembre: 7 casos
La Dirección Técnica de Seguridad, analizó los 81 casos identificados desde enero del 2022 hasta la fecha, sistematización diferenciada  por tipo de violencia de acuerdo con la Ley 1257 del 200 y tomando como referencia el reporte que generan el equipo GCTM.</t>
  </si>
  <si>
    <t xml:space="preserve">Se recibe el reporte cuantitativo a conformidad.
Importante tener en cuenta que la periodicidad del producto es Mensual y su tipo de anualización es constante. Se ajustó el reporte con base en la indicación mensual y se recomienda tenerlo en cuenta para los siguientes reportes a lo largo de la vigencia. </t>
  </si>
  <si>
    <t>Se recibe el reporte cuantitativo a conformidad.
Importante tener en cuenta que la periodicidad del producto es Mensual y su tipo de anualización es constante.</t>
  </si>
  <si>
    <t>Desde la SDMujer se recibe información conforme fue reportado por el sector. Sin embargo, se recomienda desagregar los datos por  meses en la descripción cualitativa teniendo en cuenta la periodicidad del producto</t>
  </si>
  <si>
    <t>Desde la SDMujer se recibe información conforme fue reportado por el sector. Sin embargo, se recomienda desagregar los datos por meses en la descripción cualitativa teniendo en cuenta la periodicidad del producto</t>
  </si>
  <si>
    <t>3.3.8  Estrategia integral para el mejoramiento de la experiencia de viaje y la seguridad de las mujeres usuarias y prestadoras del servicio de transporte público individual (Taxi)</t>
  </si>
  <si>
    <t>Porcentaje de implementación de la Estrategia integral para el mejoramiento de la experiencia de viaje y la seguridad de las mujeres usuarias y prestadoras del servicio de transporte público individual (Taxi)</t>
  </si>
  <si>
    <t xml:space="preserve">(Número de acciones  cumplidas de la de la Estrategia de  integral para el mejoramiento de la experiencia de viaje y la seguridad de las mujeres usuarias y prestadoras del servicio de transporte público individual (Taxi)/Número de acciones  programadas de la Estrategia ntegral para el mejoramiento de la experiencia de viaje y la seguridad de las mujeres usuarias y prestadoras del servicio de transporte público individual (Taxi)n)*100 </t>
  </si>
  <si>
    <t>7588 Fortalecimiento de una movilidad sostenible y accesible para Bogotá y su Región</t>
  </si>
  <si>
    <t>Subdirección de Transporte Público</t>
  </si>
  <si>
    <t>La estrategia tiene dos componentes. En primer lugar, los semilleros de seguridad con enfoque de género que son espacios de formación integrados por un grupo de personas del gremio interesadas en aprender y replicar a qué hace referencia el enfoque de género y su aplicación en la prestación del servicio para la identificación y prevención de las violencias basadas en el género. En segundo término, el botón para casos de violencia que permita a las mujeres reportar el caso y acceder a orientación sobre la ruta de atención.
Para la presente vigencia se tiene contemplado formar dos grupos de semilleros y realizar con cada uno de ellos 5 sesiones de formación, para un total de 10 actividades en este componente. En relación con el botón, se contempla realizar, cinco reuniones con las diferentes entidades involucradas para avanzar en la concreción de esta herramienta. En resumen, para 2022 se han programado un total de 15 actividades, 5 reuniones para el botón y 10 sesiones de semilleros.
Al corte del primer trimestre se realizaron 2 actividades, así:
• Una (1) sesión de formación con el primer grupo de semillero, cumplida el 29 de marzo de 2022 en las instalaciones de Taxis Libres, en el Salón Dorado donde participaron 15 conductores y conductoras, en la cual se realizó la explicación de qué es un semillero, la dinámica de trabajo y los beneficios personales, a nivel empresarial y para el servicio en general.
• Una (1) reunión el 29 de marzo de 2022, con la Secretaría Distrital de Seguridad, Convivencia y Justicia -SDSCJ- acordando la realización de mesas de trabajo que permitan avanzar en lo relacionado con el botón de reporte para poder definir el rol de la Secretaría Distrital de Movilidad -SDM, en articulación con las demás entidades del Distrito involucradas (Secretaría Distrital de la Mujer -SDMujer-, Secretaría Distrital de Movilidad -SDM-, Secretaría Distrital de Seguridad, Convivencia y Justicia -SDSCJ-, Gobierno Abierto de Bogotá -GABO-).</t>
  </si>
  <si>
    <t xml:space="preserve">Para la vigencia del 2022 se han programado un total de 15 actividades, 5 reuniones para el botón y 10 sesiones de semilleros.Para este segundo trimestre se realizaron 4 actividades, así:
* Una (1) sesión de formación con el primer grupo de semillero, de la empresa Taxis Libres, en donde se expuso sobre la Ruta de Atención el día 27 de abril. Se contó con el apoyo de la Secretaría Distrital de la Mujer. Asistieron 8 conductora/es.
* Una (1) sesión de formación con el primer grupo de semillero, de la empresa Taxis Libres, en donde se expuso sobre el Lenguaje Incluyente el día 26 de mayo. Se contó con el apoyo de la Secretaría Distrital de la Mujer. Asistieron 9 conductora/es.
* Una (1) sesión de formación con el segundo grupo de semillero, de la empresa Tax Express, en la cual se realizó la explicación de qué es un semillero, la dinámica de trabajo y los beneficios personales, a nivel empresarial y para el servicio en general. Se llevó a cabo el día 11 de mayo. Se contó con el apoyo de la Secretaría Distrital de la Mujer. Asistieron 20 conductora/es.
* Una (1) sesión de formación con el segundo grupo de semillero, de la empresa Tax Express, en la cual se realizó la explicación de la Ruta de Atención, donde se contó con el apoyo de la Secretaría Distrital de la Mujer. Se llevó a cabo el día 15 de junio. Se contó con el apoyo de la Secretaría Distrital de la Mujer. Asistieron 13 conductora/es. </t>
  </si>
  <si>
    <t>Para la vigencia del 2022 se han programado un total de 15 actividades, 5  reuniones para el botón y 10 sesiones de semillero. Para este tercer trimestre se realizaron 7 actividades, así:
* Una (1) sesión de formación con el tercer grupo de semillero, de la empresa Tele Club, en donde se expuso la inducción, sobre la dinámica de la estrategia de los semilleros y conceptos clave del enfoque de género el día 6 de julio.  Asistieron 21 conductora/es.
* Una (1) sesión de formación con el primer grupo de semillero, de la empresa Taxis Libres, en donde se expuso sobre la línea Calma  el día 12 de julio. Se contó con el apoyo de la Secretaría de Cultura, Recreación y Deporte. Asistieron 9 conductora/es.
* Una (1) sesión de formación con el segundo grupo de semillero, de la empresa Tax Express, en la cual se realizó la explicación de la Línea Calma. Se llevó a cabo el día 27 de julio. Se contó con el apoyo de la Secretaría de Cultura, Recreación y Deporte. Asistieron 13 personas.
  * Una (1) sesión de formación con el primer grupo de semillero, de la empresa Taxis Libres, en donde se cerró el proceso del semillero, se realizó el día 29 de julio con un ejercicio de ideación en donde se pudiera adoptar estrategias nacientes de la misma empresa para reproducir los conocimientos adquiridos durante todas las sesiones de los semilleros. Asistieron 5 conductora/es. 
* Una (1) sesión de formación con el segundo grupo de semillero, de la empresa Tax Express, en la cual se realizó la explicación del Lenguaje Incluyente donde se contó con el apoyo de la Secretaría Distrital de la Mujer. Se llevó a cabo el día 15 de septiembre. Asistieron 14 personas.
   Una (1) sesión de formación con el segundo grupo de semillero, de la empresa Tax Express, en donde se cerró el proceso del semillero, se realizó el día 29 de septiembre con un ejercicio de ideación en donde se pudiera adoptar estrategias nacientes de la misma empresa para reproducir los conocimientos adquiridos durante todas las sesiones de los semilleros. Asistieron 16 personas.  
* Una (1) sesión de formación con el tercer grupo de semillero, de la empresa Tele Club, en donde se expuso la Ruta Única de Atención el día 2 de agosto.  Asistieron 11 conductores.</t>
  </si>
  <si>
    <t>$ 87.330.441</t>
  </si>
  <si>
    <t>Se comprometieron $87.330.441, que corresponden a la contratación de una profesional que desarrollará actividades relacionadas con la meta "Formular e implementar las acciones de seguimiento de la experiencia de viaje del usuario y prestador del servicio de transporte público individual".
Debido a que la estrategia está asociada a la meta plan de taxi, estos recursos apuntan de manera general y no específica.</t>
  </si>
  <si>
    <t>Durante este trimestre se ejecutó el 100% de los recursos que se comprometieron.</t>
  </si>
  <si>
    <t xml:space="preserve">Se sugiere revisar la correlación del avance porcentual de las dos actividades, que por el momento estan en desarrollo, pero no cumplidas en su totalidad, frente a las 15 programadas </t>
  </si>
  <si>
    <t xml:space="preserve">Se recomienda revisar el reporte tomando como referencia el indicador en el que se menciona acciones cumplidas y por el momento las reportadas plantean avance de dos actividades y lo que se plantea desarrollar.
 </t>
  </si>
  <si>
    <t>3.3.9 Capacitaciones y acciones de comunicación y cultura ciudadana dirigidas a promover el derecho de las mujeres a una vida libre de violencia, en el sistema de movilidad.</t>
  </si>
  <si>
    <t>Número de capacitaciones y acciones de comunicación  y cultura ciudadana dirigidas a promover el derecho de las mujeres a una vida libre de violencia, en el sistema de movilidad</t>
  </si>
  <si>
    <t>Sumatoria de capacitaciones y acciones de comunicación y cultura ciudadana dirigidas a promover el derecho de las mujeres a una vida libre de violencia, en el sistema de movilidad</t>
  </si>
  <si>
    <t>Andrés Contento</t>
  </si>
  <si>
    <t>acontento@movilidadbogota.gov.co</t>
  </si>
  <si>
    <t>Durante el primer trimestre se desarrollaron las siguientes acciones de comunicación::
*Diseño y publicación de piezas gráficas para el proyecto Eco-Conducción que permitió capacitar a 450 mujeres para ser conductoras de buses eléctricos y así tener una oportunidad laborar en un campo que tradicionalmente han sido excluidas.
* Transmisión especial Conversatorio Mujeres en Bici, espacio hecho para que las mujeres contaran sus experiencias como ciclistas urbanas.
* Divulgación convocatoria a mujeres conductoras de servicio de taxi para que participen en jornadas virtuales de capacitación.
* Diseño de pieza comunicativa y divulgación del conversatorio virtual de Rendición de Cuentas 2021 “Mujeres en todas sus diversidades y movilidad” realizado el día 30 de marzo.</t>
  </si>
  <si>
    <t>*Acciones de pedagogía
Para el III trimestre se desarrollaron 10 acciones pedagógicas, en las que participaron 150 personas, que se identificaron de género masculino; de las cuales 29 se identificaron en el rango etario 15 a 29 años que al ser conductores se ubican en la población jóvenes adultos y 121 personas en el rango etario de 30 a 59 años.
Las actividades estuvieron dirigidas a promover espacios de reflexión sobre los comportamientos, acciones y actitudes hacia las mujeres, con el fin de contribuir a la disminición de conductas de desigualdad, acoso sexual, discriminación, subordinación y/o exclusión hacia las mujeres en el sistema de movilidad y promoviendo comportamientos cuidadores para la garantía de sus derechos.</t>
  </si>
  <si>
    <t>$ 1.437.213.750</t>
  </si>
  <si>
    <t>$ 134.129.000</t>
  </si>
  <si>
    <t>$ 721.505.250</t>
  </si>
  <si>
    <t>Es importante resaltar que no se tiene estimado el presupuesto de manera individual para cada grupo poblacional, por lo que se reporta la sumatoria de los presupuestos asignados a las metas 4 y 5 del proyecto de inversión 7581 "Fortalecimiento de la comunicación y la cultura para la movilidad como elementos constructivos y pedagógicos del nuevo contrato social en Bogotá.
 *meta No. 4. Ejecutar y evaluar el 100% de las estrategias de pedagogía y educación vial diseñadas. Se reporta 50% del presupuesto.
 *meta No. 5. Desarrollar el 100% del plan estratégico de comunicaciones y cultura para la movilidad.
La información del presupuesto comprometido corresponde a información actualizada a 28 de marzo de 2022.</t>
  </si>
  <si>
    <t>Es importante resaltar que no se tiene estimado el presupuesto de manera individual para cada grupo poblacional, por lo que se reporta la sumatoria de los presupuestos asignados a las metas 4 y 5 del proyecto de inversión 7581 "Fortalecimiento de la comunicación y la cultura para la movilidad como elementos constructivos y pedagógicos del nuevo contrato social en Bogotá.
 *meta No. 4. Ejecutar y evaluar el 100% de las estrategias de pedagogía y educación vial diseñadas. Se reporta 50% del presupuesto.
 *meta No. 5. Desarrollar el 100% del plan estratégico de comunicaciones y cultura para la movilidad.
La información del presupuesto comprometido corresponde a información actualizada a 30 de septiembre de 2022.</t>
  </si>
  <si>
    <t xml:space="preserve">Se recibe el reporte cuantitativo a conformidad. La sumatoria de lo reportado da un total de 48 capacitaciones y acciones de comunicación lo que corresponde al 100% de la meta programada para 2022. </t>
  </si>
  <si>
    <t>10.1.2 Estrategias de promoción del uso de la bicicleta enfocadas en el aumento del uso de la bicicleta por parte de las mujeres.</t>
  </si>
  <si>
    <t>Porcentaje de implementación de la Estrategia promoción del uso de la bicicleta por parte de las mujeres</t>
  </si>
  <si>
    <t xml:space="preserve">(Número de acciones anuales cumplidas de la de la Estrategia de promoción del uso de la bicicleta por parte de las mujeres/Número de acciones anuales programadas de la Estrategia de promocióndel uso de la bicicleta por parte de las mujeres)*100 </t>
  </si>
  <si>
    <t>7583 - Implementación del sistema de transportes de bajas y cero emisiones para Bogotá</t>
  </si>
  <si>
    <t>Para este primer trimestre desde el equipo de la gerencia bici en conjunto con la oficina de gestión social se han realizado mesas técnicas para establecer las acciones anuales de la Estrategia de promoción del uso de la bicicleta por parte de las mujeres, cuyo resultado fue la programación de 11 acciones que constan de 10 talleres y un evento de cierre; cada uno tendrá una ficha metodológica siendo una caja de herramientas para que sea de uso de los consejos locales de la bicicleta, los cuales en este primer trimestre fueron elegidos y acreditados, se esta a la espera de la instalación a cargo de las alcaldías locales.
Además, se está en la búsqueda de alianzas significativas para que estos talleres cuenten con recursos físicos para su optimo desarrollo, es por ello que en el mes de marzo se realizó reunión con el BID y se realizó jornada de Diálogos ciclistas Género y mujer, en el que se socializó todo el plan de género que incluye esta estrategia a las personas asistentes al espacio.
En conclusión para el primer trimestre solo se realizó la planeación de las acciones a desarrollar durante la vigencia.</t>
  </si>
  <si>
    <t>En la estrategia a implementar se proponen 10 talleres y un evento de cierre para un total de 11 acciones de las cuales para este trimestre no se ha implemantado ninguna. Sin embargo, hay que  señalar que desde el equipo de la Subdirección de la Bicicleta y el Peatón se ha avanzado a nivel de gestión con la creación de las fichas metodológicas de cada uno de los talleres, se planteó un cronograma, pero aun no se tienen una estrategia de comunicaciones y difusión por lo tanto no se ha realizado la socialización y convocatoría.
Ademas, se ha estado en la espera de instalación de todos los consejos locales de la bicicleta que depende de las alcaldias locales y tambien de la instalación del  Consejo Distrital de la Bicicleta que es donde participan todos los y las delegadas de los 18 consejos locales actualmente vigente; esto para poder iniciar articulación con los planes de acción de cada una de estas instancias y generar mayor impacto</t>
  </si>
  <si>
    <t xml:space="preserve">
En el marco de la XV Semana de la Bicicleta se articuló con entidades públicas, privadas y organizaciones promotoras del uso de la bicicleta para desarrollar espacios para la promoción del uso de la bicicleta por parte de las mujeres. La semana se desarrolló entre el 24 de septiembre y el 02 de octubre, para efectos del presente reporte se tienen en cuenta las actividades hasta septiembre 30 y las actividades desarrolladas en octubre se reportarán para el cuarto trimestre. Con esta claridad se relacionan las actividades adelantadas:
1. El 24 de septiembre en el marco de la Venue de la Bici, que consiste en un conjunto de actividades simultaneas (tipo feria) se desarrolló la firma del Pacto por la Paridad con el Consejo Distrital de la Bicicleta este espacio es articulado con las referentas de la Secretaria Distrital de la Mujer y se invita a consejeros y consejeras de la bicicleta. Este Pacto  establece estrategias para lograr la participación paritaria de hombres y mujeres en los consejos locales de la Bici, para disminuir la brecha que actualmente existe, hacer visibles a las mujeres ciclistas.
2. El 25 de septiembre en conjunto con el DADEP se realizó un ciclo paseo denominado “Rodar por el espacio público es seguro para las mujeres” esto en articulación con Colectiva Rueda como Niña, al final del espacio se realizó un taller de mecánica de básica y se dieron tips ciclistas, para fortalecer habilidades de las mujeres y generar mayor seguridad en sí mismas en el uso de este medio de trasporte.
3. El 28 de setiembre en articulación con Organización Despacio se realizó el Webinar Bicicleta, género y movilidad activa. Este espacio permitió entro otros, la socialización del Proyecto Local Actions liderado por la organización Despacio y realizado entre mayo y agosto del 2022 en el cual se sensibilizó a la ciudadanía en ciclismo seguro con perspectiva de género, a partir de este proyecto se identificó un punto en la calle 92 con autopista norte, para adelantar posteriormente actividades de resignificación del espacio y aperturar así condiciones de seguridad para mujeres ciclistas ya que la percepción de inseguridad es una de las barreras que tienen las mujeres para hacer uso de la Bici.
4. El 29 de septiembre desde el Consejo local de la bicicleta de Teusaquillo se realiza un Bicirecorrido con enfoque de género para las mujeres de la localidad. Bajo la metodología de cartografía social se realiza el recorrido en cual se identifica y hace seguimiento a puntos inseguros para las mujeres ciclistas, reconocidos desde 2021. Esta actividad contribuye a visibilizar el uso de la bici por parte de las mujeres y a establecer medidas para afrontar situaciones de inseguridad y violencia de tal forma que las ciclistas sientan más tranquilidad en los trayectos que realizan y que no sea una barrera para desistir del uso de la bici en la localidad.
5. El 29 de septiembre liderado por la gerente de la bicicleta se desarrolla un Webinar "Más mujeres en bici" el cual fue transmitido por las redes sociales de la Secretaria de Movilidad con invitadas nacionales e internacionales.  En este Webinar se conversó e intercambiaron experiencias sobre las estrategias de promoción del uso de la bicicleta por parte de las mujeres en sus diversidades y actividades con enfoque de género en el ciclismo.
En conclusión, en el tercer trimestre se realizaron las 5 actividades de la estrategia que estaban programadas para el periodo.</t>
  </si>
  <si>
    <t>GÉNERO: Las actividades adelantadas parten de reconocer las barreras que enfrentan las mujeres para el uso de la bici generando una brecha de género en este medio de transporte. En el trimestre las actividades trabajaron dos aspectos centrales que limitan a las mujeres para usar la Bicicleta, como son la percepción de seguridad y las habilidades motrices sobre la bici. Así con recorridos, tips, información, diálogos y actividades de participación se brindan condiciones para aumentar la percepción de seguridad, confianza y habilidad en la bici por parte de mujeres en sus diversidades</t>
  </si>
  <si>
    <t>$ 25.623.688</t>
  </si>
  <si>
    <t>Se realizaron 2 contratos de Talento Humano, del cual se toma el 20% del valor total contratado, que corresponde a las actividades con las cuales se dara cumplimiento al producto
Contrato 1 (20%): $ 8.157.600
Contrato 2 (20%): $ 17.466.088
Para un total de $25.623.688</t>
  </si>
  <si>
    <t>El ya fue ejecutado pues son los 2 contratos laborales realizados en el primer trimestre</t>
  </si>
  <si>
    <t>Los recursos ejecutados se reportaron en el primer trimestre, que corresponde al 20% de los 2 contratos reportados</t>
  </si>
  <si>
    <t xml:space="preserve">Es importante tener en cuenta la fórmula del indicador de producto, así como la periodicidad que es trimestral y su anualización constante. </t>
  </si>
  <si>
    <t xml:space="preserve">Es importante que se señale conforme a la fórmula del indicador:
(Número de acciones anuales cumplidas de la de la Estrategia de promoción del uso de la bicicleta por parte de las mujeres/Número de acciones anuales programadas de la Estrategia de promocióndel uso de la bicicleta por parte de las mujeres)*100
Si los 10 talleres programados y el evento de cierre serán las acciones anuales programadas para la vigencia 2022. </t>
  </si>
  <si>
    <t xml:space="preserve">Se recibe el reporte cuantitativo a conformidad. Es importante la periodicidad del producto que es trimestral y su anualización constante. </t>
  </si>
  <si>
    <t xml:space="preserve">Es importante tener en cuenta la fórmula del indicador de producto, así como la periodicidad que es trimestral y su anualización constante para la implementación del producto. </t>
  </si>
  <si>
    <t xml:space="preserve">Es importante tener en cuenta el tipo de anualización del producto que es constante ya que la implementación del producto de la Estrategia de promoción del uso de la bicicleta por parte de las mujeres, y su ejecución debe corresponder con esta caracteristica de ser constante durante la vigencia conforme a la periodicidad trimestral del mismo. </t>
  </si>
  <si>
    <t>10.1.9 Estrategia de reducción del gasto en transporte de los hogares con jefatura femenina para que  de no supere el 15% de sus ingresos</t>
  </si>
  <si>
    <t>Porcentaje de gasto en transporte de los hogares con jefatura femenina</t>
  </si>
  <si>
    <t>((Costo promedio del viaje*2*30)* Número de personas en el hogar)/ Ingreso del hogar
El número 2 corresponde a la canasta de viajes que hace una persona al día 
El número 30 corresponde a los días del mes
Costo promedio del viaje: Encuesta de Orígenes y Destinos de Hogares 2019
Número de personas en el hogar: Gran Encuesta Integrada de Hogares - DANE 
Ingreso del Hogar: Gran Encuesta Integrada de Hogares - DANE</t>
  </si>
  <si>
    <t>Decreciente</t>
  </si>
  <si>
    <t>Estrato 1: 25,86%
Estrato 2: 22,97%</t>
  </si>
  <si>
    <t>118 - MULTAS</t>
  </si>
  <si>
    <t>3-3-1-16-1-1-7596</t>
  </si>
  <si>
    <t>Teniendo en cuenta que la producción de información estadística en el Distrito se realiza regularmente en periodos de 4 años, como es el caso de la encuesta multipropósito y la encuesta de movilidad, se dificulta el seguimiento anual de diversos indicadores, entre estos el indicador en comento. 
En este sentido, la SDM viene trabajando en la estructuración de la nueva Encuesta de Movilidad, la cual se desarrollará entre el segundo semestre de 2022 y el primer semestre del 2023, y permitirá tener información actualizada del indicador con respecto a línea base, en el segundo semestre deteniendo en cuenta que la producción de información estadística en el Distrito se realiza regularmente en periodos de 4 años, como es el caso de la encuesta multipropósito y la encuesta de movilidad, se dificulta el seguimiento anual de diversos indicadores, entre estos el indicador en comento.
En este sentido, la SDM viene trabajando en la estructuración de la nueva Encuesta de Movilidad, la cual se desarrollará entre el segundo semestre de 2022 y el primer semestre del 2023, y permitirá tener información actualizada del indicador con respecto a línea base, en el segundo semestre del 2023.
No obstante, dentro del seguimiento preliminar al cumplimiento de la meta, la Secretaría revisó la metodología utilizada para medición del indicador en la línea base (gasto promedio en transporte público del hogar / ingreso promedio del hogar), utilizando otras fuentes de información secundaria con periodicidad anual,  como la “Medición de Pobreza Monetaria y Desigualdad” publicada por el DANE en el segundo trimestre de cada vigencia, y el Informe de gasto de los hogares en Bogotá, realizado por la firma Raddar Consumer Knowledge Group.
Sin embargo, la última base de la “Medición de Pobreza Monetaria y Desigualdad” publicada por el DANE el 6 de mayo de 2021 corresponde a la vigencia 2020, por lo cual debemos esperar a que se publique la base de 2021 para realizar la medición correspondiente, la cual se espera reportar en junio de 2022, razón por la cual se reportó nuevamente el valor de la línea base al cierre de 2021..el 2023. 
No obstante, dentro del seguimiento preliminar al cumplimiento de la meta, la Secretaría revisó la metodología utilizada para medición del indicador en la línea base (gasto promedio en transporte público del hogar / ingreso promedio del hogar), utilizando otras fuentes de información secundaria con periodicidad anual,  como la “Medición de Pobreza Monetaria y Desigualdad” publicada por el DANE en el segundo trimestre de cada vigencia, y el Informe de gasto de los hogares en Bogotá, realizado por la firma Raddar Consumer Knowledge Group. 
Sin embargo, la última base de la “Medición de Pobreza Monetaria y Desigualdad” publicada por el DANE el 6 de mayo de 2021 corresponde a la vigencia 2020, por lo cual debemos esperar a que se publique la base de 2021 para realizar la medición correspondiente, la cual se espera reportar en junio de 2022, razón por la cual se reportó nuevamente el valor de la línea base al cierre de 2021.</t>
  </si>
  <si>
    <t>Se realizaron dos reuniones con la Secretaría Distrital de la Mujer para acordar la forma de reportar este producto. En una primera reunión se estableció que se iba a reportar la línea base en los trimestres en que no ha sido posible el seguimiento anual de los productos por las razones expuestas en el trimestre pasado. En este sentido, la Dirección de Inteligencia para la Movilidad -DIM- realizó un alcance a las matrices entregadas en el 2021 y las del primer trimestre de 2022.
Sin embargo, en una reunión posterior, se acordó que la Dirección de Inteligencia para la Movilidad -DIM- iba a perdir ajustes en el producto para que las metas coincidan con las realidades de producción de información estadística de las que dependen. La DIM va enviar la documentación para realizar este requerimiento.</t>
  </si>
  <si>
    <t xml:space="preserve">Se envió a la SDMujer solicitud y documentación para el ajuste ajuste del producto  para que las metas coincidan con la realidad de producción de información estadística de las que depende su realización.
Por otro lado, se está trabajando junto a Transmilenio en un forma de brindar la información desagregada por sexo sobre el uso de los actuales beneficios de tarifarios. En el momento existen dificultades para observar el uso de los beneficios por sexo historicamente, pero se está desarrollando una comunicación efectiva para tener la información desagregada mes a mes. </t>
  </si>
  <si>
    <t>Este indicador no cuenta con presupuesto asignado hasta el momento, se está realizando con gestión interna.</t>
  </si>
  <si>
    <t>Se mantendrá la línea base definida en el Plan Distrital de Desarrollo, la cual refiere a que el gasto en transporte público de los hogares en mayor vulnerabilidad representa el 26% del total de gastos.
Se realizo solicitud de ajuste a la SDMujer, del Producto 10.1.9 Estrategia de reducción del gasto en transporte de los hogares con jefatura femenina para que de no supere el 15% de sus ingresos, mediante oficio No. 202215007304051</t>
  </si>
  <si>
    <t xml:space="preserve">Se recibe el reporte a conformidad conforme a lo expresado por el sector frente al producto. </t>
  </si>
  <si>
    <t xml:space="preserve">Se recibe a conformidad teniendo en cuenta que ya se tiene solicitud de ajustes para el producto, acorde con lo discutido en mesas técnicas. </t>
  </si>
  <si>
    <t xml:space="preserve">Para futuros reportes se recomienda tener en cuenta las observaciones realizadas en las mesas técnicas en las que se analizó el avance del producto, donde la SDMujer manifestó que se debe reportar la integralidad del producto, que no se circunscribe únicamente a temas de medición del gasto en transporte. El producto es una estrategia para la reducción de este gasto en los hogares con jefatura femenina y se deben reportar avances cualitativos relacionados con las acciones que se vienen adelantando por ejemplo, en el tema tarifario, con los beneficios específicos existentes para las mujeres. En ese sentido, se debe tener en cuenta la descripción del producto que aparece en su ficha: La estrategia de reducción del gasto en transporte de los hogares con jefatura femenina para que no supere el 15% de sus ingresos, consiste en el diseño e implementación de un conjunto de acciones que permita reducir el gasto que realizan los hogares con jefatura femenina para movilizarse en la ciudad, lo cual permitirá que estos hogares destinen más dinero a la satisfacción de otras necesidades como alimentación, vivienda, recreación, entre otras. </t>
  </si>
  <si>
    <t xml:space="preserve">El producto tiene solicitud de cambio, el cual fue remitido a la SDP. No obstante, es importante que el sector tenga claro que hasta que no se acepte esta modificación solicitada, se debe seguir reportando el producto tal cual aparece en el plan de acción actualmente. Se reitera la importancia de registrar avances de la estrategia para la reducción del gasto que van más allá de la medición. El producto no se circunscribe a medir la reducciónd el gasto en transporte, se recuerda la descripción del producto de la ficha: La estrategia de reducción del gasto en transporte de los hogares con jefatura femenina para que no supere el 15% de sus ingresos, consiste en el diseño e implementación de un conjunto de acciones que permita reducir el gasto que realizan los hogares con jefatura femenina para movilizarse en la ciudad, lo cual permitirá que estos hogares destinen más dinero a la satisfacción de otras necesidades como alimentación, vivienda, recreación, entre otras. </t>
  </si>
  <si>
    <t xml:space="preserve">11.1.9 Estrategia de participacion con enfoque de genero en el sistema distrital del cuidado     </t>
  </si>
  <si>
    <t>Porcentaje de implementación de la Estrategia de participación ciudadana incidente, orientada a promover dinámicas de movilidad segura, incluyente, sostenible y accesible, con enfoque de género en el Sistema Distrital de Cuidado</t>
  </si>
  <si>
    <t>(Número de acciones de Estrategia de participación ciudadana incidente, orientada a promover dinámicas de movilidad segura, incluyente, sostenible y accesible, con enfoque de género en el Sistema Distrital de Cuidado implementadas / Número de acciones de Estrategia de participación ciudadana incidente, orientada a promover dinámicas de movilidad segura, incluyente, sostenible y accesible, con enfoque de género en el Sistema Distrital de Cuidado programadas)</t>
  </si>
  <si>
    <t>Enfoque de genero,  diferencial y Territorial</t>
  </si>
  <si>
    <t>1-100-I017  VA-Multas de tránsito</t>
  </si>
  <si>
    <t>Oficina de Gestión Social</t>
  </si>
  <si>
    <t xml:space="preserve">Adriana Ruth Iza Certuche </t>
  </si>
  <si>
    <t>aiza@movilidadbogota.gov.co</t>
  </si>
  <si>
    <t xml:space="preserve">
De acuerdo con lo reportado desde el año anterior, en el mes de marzo se socializó con profesionales del Sistema Distrital de Cuidado los resultados de la consultoría ejecutada en 2021 Caracterización sobre los viajes del cuidado, con enfoque diferencial y de género, a partir del desarrollo de cartografías basadas en técnicas etnográfica. Así mismo se convocó desde la SDM una reunión entre las Oficina de Gestión Social e integrantes del equipo del Sistema con la intención de proyectar las acciones a realizar teniendo como punto de partida los resultados del estudio, lo cual fue analizado con la directora del Sistema de Cuidado acordando que los resultados de la investigación y la articulación con movilidad se adelantará en el marco del trabajo que el SIDICU proyecta con los recursos y apoyo técnico del premio Bloomberg Philanthropies. Terminando el periodo de reporte se espera la convocatoria de la SDMujer como corresponsable para definir el plan de trabajo, precisar las acciones y alcance de la estrategia en 2022</t>
  </si>
  <si>
    <t>En el presente trimestre dando continuidad al proceso iniciado con la consultoría realizada en 2021, sobre viajes de cuidado, la SDM desarrolla la estrategia por medio del piloto “Circuitos del cuidado” el cual tiene como objetivo mejorar la seguridad vial, la calidad del viaje de niñas y niños y sus cuidadores, especialmente mujeres, que se transportan en bicicleta hacia y desde los colegios.  A la fecha se han cumplido 6  de  las 9 acciones previstas para el 2022, las cuales son siguientes:
* Identificación mediante actividades participativas de las necesidades para mejorar la seguridad vial y la calidad del viaje.
• Articulación con dependencias de SDM como subdirección de bicicleta y peatón, señalización y gestión en vía. Resultado de esta articulación se definieron recorridos técnicos a realizar y la oferta institucional que se debe dirigir a la zona priorizada
• Recorrido técnico con el fin de evaluar las potencialidades para implementar acciones de infraestructura segura para bicicletas y señalización de zonas escolares en respuesta a diagnostico participativo desarrollado anteriormente con la comunidad educativa de los colegios priorizados.
• Apertura del Programa Ciempies en 3 IED de la zona. Se iniciaron los recorridos en los IES: INEM Francisco José de Caldas,Paulo XI y San Rafael, en donde se realizan caravanas de las niñas y niños y sus cuidadores con un monitor designado por la SDM para acompañar estos viajes de cuidado.
• Se implementó la estrategia Biciparceros la cual consiste en mejorar en seguridad los viajes de cuidado escolares por medio de Guías en bicicleta que se encuentran en puntos críticos del polígono de intervención.
• Identificación de las niñas, niños y cuidadores que realizan viajes en bicicleta hacia y desde el colegio para evaluar necesidades de aditamentos o elementos de seguridad vial que mejoren el viaje de cuidado. Adicionalmente se esta explorando fuentes de financiamiento para establecer si es posible hacer entrega de estos elementos por parte de la SDM.</t>
  </si>
  <si>
    <t>Dando continuidad con el proyecto piloto "Circuitos de cuidado - Kennedy", para el tercer trimestre del año 2022, se realizaron las siguientes  tres acciones:
*Presentación de resultados de diagnóstico al IED El Japón con el fin de informales frente a los hallazgos de los talleres de cartografia, adicionalmente, se hizo un proceso de reconocimiento de niñas y niños que viajan en bicicleta con sus cuidadores, identificando 69 estudiantes entre los 8 y 12 años.  
*Contacto con la IED Tom Adams sede b, con el fin de presentar los hallazgos identificados en la fase de diagnóstico y reconocer la población de niños y niñas que se transportan en bicicleta al colegio con sus cuidadores/as, identificando una población de 52 niños y niñas entre los 8 y 12 años.
*Cotización de aditamentos para la movilidad segura en bicicleta (sillas para llevar niños en bicicleta, pitos, cascos para niños y niñas y para adultos).
A la fecha se encuentra el proceso estudios para la compra de aditamentos activos hasta la apertura de presupuesto de la Oficina de Gestión Social, una vez se de visto bueno, se procederá con la compra de los aditamentos, lo cual se proyecta para 2023.
De acuerdo con lo anterior se completaron las 9 acciones programadas para el producto</t>
  </si>
  <si>
    <t>$ 20.224.296</t>
  </si>
  <si>
    <t>$ 3.722.349</t>
  </si>
  <si>
    <t>Corresponde a la programación y ejecución contractual de una contratistas de la Oficina de Gestión Social encargada de la gestión para el desarrollo del producto.</t>
  </si>
  <si>
    <t>El recurso ejecutado corresponde al porcentaje del monto de los contratos del equipo implementador del proyecto Circuitos del cuidado en la OGS, de acuerdo a la dedicación destinada a este proyecto.</t>
  </si>
  <si>
    <t>El recurso ejecutado se modifica en tanto a partir de este trimestre hay un equipo de profesionales responsable de ejecutar las actividades de la estrategia   en territorio.
La magnitud se reporta de acuerdo con los lineamientos del Oficio No. 1-2022-011096 del 5/10/2022</t>
  </si>
  <si>
    <t xml:space="preserve">Se recibe el reporte cuantitativo a conformidad, se estaría a la espera de la programación y desarrollo de las acciones. Es importante tener en cuenta que la periodicidad del producto es trimestral. </t>
  </si>
  <si>
    <t>Así no se tenga avances cuantitativos del indicador de producto, se debe reportar lo correspondiente a enfoques, ya que estos deben quedar expresados desde la planeación de las actividades y en las acciones tendientes a la posterior implementación del producto. ¿cçomo piensan desarrollar los enfoques una vez se inicie la implementación?</t>
  </si>
  <si>
    <t>Se recibe el reporte cuantitativo a conformidad.</t>
  </si>
  <si>
    <t xml:space="preserve">Se recibe el reporte cuantitativo a conformidad, con el cumplimiento de las 9 acciones programadas para la vigencia 2022 por parte del sector, se logra un 100% de cumplimiento de la meta programada para la vigencia 2022 de 10%. </t>
  </si>
  <si>
    <t>11.1.10 Implementar una estrategia de Capacitacion y formacion con enfoque de genero sobre temas asociados a movilidad</t>
  </si>
  <si>
    <t>Porcentaje de implementación de la estrategia de Capacitacion y formacion con enfoque de genero sobre temas asociados a movilidad</t>
  </si>
  <si>
    <t>(Número de acciones de la estrategia de Capacitacion y formacion con enfoque de genero sobre temas asociados a movilidad implementadas / Número de acciones de la estrategia de Capacitacion y formacion con enfoque de genero sobre temas asociados a movilidad programadas)*100</t>
  </si>
  <si>
    <t>Para la presente vigencia la estrategia de capacitación contempla la realización de dos procesos de formación. Uno con personal encargado del diseño y evaluación de ciclo infraestructura de la SDM y otro con personal que por sus labores este más en contacto con ciudadanía. En el periodo de reporte se avanzó a nivel de gestión y planeación.
En relación con el proceso de ciclo infraestructura, se realizó en el mes de febrero una reunión con la Gerente de la Bici y profesionales a cargo del tema, en la cual se discutió una propuesta formación acordando las temáticas a trabajar, formas de evaluación y responsabilidades de la Oficina de Gestión Social y de la Subdirección de Bicicleta y Peatón. Resultado de la reunión se espera en el mes de abril contar con el diseño de las sesiones o espacios de capacitación para en el mes de mayo o junio convocar al grupo objetivo, presentar el programa de actividades y concertar horarios de encuentro. En tal sentido, en próximo trimestre se tendrá certeza sobre el número de sesiones de capacitación a realizar.  las temáticas de este proceso son:
1.Definición derechos humanos -DH- y enfoque de derechos humanos, relación con la movilidad.
2.Enfoques diferenciales (género, identidad de género, étnico, entre otros) y relación con los DH
3.Conceptos asociados al género y los enfoques de género e identidad de género
5.Mecanismos de reproducción de los patrones de género.
6.La transversalización del enfoque de género.
7.Comunicación no sexista y lenguaje incluyente.
8.Enfoque de género, movilidad espacio público e infraestructura, multimodalidad
En relación con la formación a personal menos técnico, que este en contacto con ciudadanía, se está gestionando espacios con el grupo de agentes civiles, así como con los jóvenes de la Estrategia RETO que fueron asignados a la SDM, para establecer con cuál de ellos se puede adelantar la capacitación.</t>
  </si>
  <si>
    <t>En el trimestre de reporte se adelantó, como estaba previsto, el diseño de las sesiones de trabajo para desarrollar el proceso de formación con profesionales de ciclo infraestructura. Se diseñaron fichas didácticas para 4 sesiones de trabajo, además de sus respectivas presentaciones de Power Point, las cuales orientaran el desarrollo, , por parte de la OGS, de los siguientes temas: derechos humano, enfoque de derechos  y su relación con la movilidad; enfoques diferenciales y relación con los derechos humanos; conceptos asociados al género y los enfoques de género e identidad de género; mecanismos de reproducción de los patrones de género; transversalización del enfoque de género; relación género y ciclo infraestructura. Por otra parte, se concertó el apoyo de la SDMujer para abordar 3 sesiones y desarrollar los temas de Comunicación no sexista y lenguaje incluyente, Enfoque de género movilidad, espacio público e infraestructura, multimodalidad y VBG y uso de la Bicicleta. Sin embargo, pese al avance en la planeación y diseño del proceso formativo no hay avance en términos de ejecución, lo cual se espera sea en el segundo semestre.
En relación con el proceso formativo para equipos en contacto con ciudadanía, no se logró concretar los espacios para trabajar con el grupo de agentes civiles ni con los jóvenes de la Estrategia RETO, pero si con la Dirección de Atención a Ciudadanía -DAC-. Con personal de esta dirección, considerando los turnos de trabajo del área, se organizaron 2 grupos y se determinó trabajar en 4 sesiones con cada uno de ellos los temas de derechos humanos; enfoque de derechos; enfoque diferencial; género y enfoque de género en movilidad. En el periodo de reporte se realizó el diseño de las fichas didácticas para el desarrollo de los contenidos y se inició el proceso. Con el primer grupo (7 participantes, 4 mujeres y 3 hombres) se realizaron las dos primeras sesiones de formación y con el segundo (10 participantes, 9 hombres y 1 mujer) se cumplió una de ellas. Ambos grupos mostraron gran disposición y evidenciaron terminar sensibilizados frente a los contenidos trabajados.
De acuerdo con lo descrito la estrategia se desarrolla a través de 2 proceso formativos, uno con 7 actividades (cicloinfraestructura) y otro (DAC) con 8 actividades que se distribuyen en dos grupos cada uno 4 actividades. En total 15 actividades formativas de las cuales en el trimestre de reporte se cumplieron 2, tal como anteriormete se describió.</t>
  </si>
  <si>
    <t>En el periodo de julio a septiembre se inició el desarrollo del proceso de formación con profesionales de ciclo infraestructura. Se realizó una sesión inaugural bajo formato virtual en la cual se socializó el programa, sus contenidos y metodología con las personas designadas por las subdirecciones de infraestructura y bicicleta y peatón, además, se concertó las fechas y horarios para los primeros encuentros.  El 30 de agosto y 14 de septiembre se cumplieron las dos primeras sesiones de capacitación, en las cuales se trabajaron los siguientes temas de: derechos humanos, enfoque de derechos y su relación con la movilidad; enfoques diferenciales y relación con los derechos humanos; conceptos asociados al género y los enfoques de género e identidad de género; mecanismos de reproducción de los patrones de género. 
En la primera fecha se contó con un total de 19 participantes, de los cuales 5 hacen parte del equipo de la subdirección de infraestructura, 4 del de ciclo parqueaderos, 7 son del área de ciclo infraestructura y 3 de la gerencia de la bici.   10 personas se identificaron con género femenino y 9 como masculino. Sobre la orientación sexual de las mujeres, 8 expresaron ser heterosexuales y 2 no respondieron, de los hombres 1 no informó su orientación sexual y los 9 restantes manifestaron ser heterosexuales. Ninguna de las personas participantes reporto alguna discapacidad y todas expresaron no tener ninguna identificación étnica.
Para la sesión del 14 de septiembre se presentaron 7 personas del equipo de la Subdirección de infraestructura, 7 de ciclo parqueaderos y 4 de la gerencia bici, para un total de 18 participantes;  de los cuales 10 se definieron como femeninas y 8 de género masculino, al igual que en la primera sesión la mayoría de las personas se identificaron como heterosexuales, solo un hombre y una mujer no dieron respuesta al respecto y no se identificó ninguna persona con discapacidad ni perteneciente a algún grupo étnico.
En relación con el proceso formativo para equipos en contacto con ciudadanía no se realizó ningún avance.
En resumen, se realizaron en el trimestre de reporte 2 actividades más de 15 programadas.</t>
  </si>
  <si>
    <t>$ 21.013.131</t>
  </si>
  <si>
    <t xml:space="preserve">Corresponde a la programación y ejecución contractual de una contratistas de la Oficina de Gestión Social encargada de la formulación y realización de actividades en los productos. </t>
  </si>
  <si>
    <t>La magnitud se reporta de acuerdo con los lineamientos del Oficio No. 1-2022-011096 del 5/10/2022</t>
  </si>
  <si>
    <t xml:space="preserve">Se recibe el reporte cuantitativo a conformidad. Es importante tener en cuenta que la periodicidad del producto es trimestral. </t>
  </si>
  <si>
    <t xml:space="preserve">Es importante que se tenga en cuenta, que la meta para 2022 es 10%, con el reporte del II trimestre ya se esta superando la meta programada en el año, es necesario revisar la planeación de acciones para los 10 años de implementación del producto, sugerimos desarrollar una mesa de trabajo para revisar este reporte y su planeaión a largo plazo. </t>
  </si>
  <si>
    <t xml:space="preserve">Se recomienda ampliar más la descripción sobre las sesiones de capacitación para contar con datos desagregados sobre las personas que participaron y contar con datos diferenciales, entre otros. </t>
  </si>
  <si>
    <t>De acuerdo al desarrollo del programa de sensibilizaciones formulado en articulación con la Secretaria de la Mujer para el tercer trimestre se realizó una sensibilización:
Género como categoría de análisis y enfoque de género donde se desarrollaron conceptos básicos, roles y normas de género, relaciones de poder desiguales, derechos de las mujeres y transversalización del enfoque de género.
Así las cosas la sesión impartida por la Secretaria de la Mujer cumplió con lo estipulado en el programa de sensibilizaciones para la vigencia 2022 con una intensidad horaria de 2 horas, la cual se realizó el 25 de agosto de forma virtual y dirigida a funcionarios, contratistas y colaboradores de la UAERMV. De acuerdo con los registros participaron 42 mujeres y 28 hombres, para un total de 70 participantes.
Con respecto a la segunda sensibilización en la que estaban invitada la referente de la Secretaria Distrital de Cultura, Recreación y Deporte, quienes por ajustes en el equipo de trabajo postergaron la sensibilización a la Entidad.</t>
  </si>
  <si>
    <r>
      <t>*Acciones de comunicación:</t>
    </r>
    <r>
      <rPr>
        <sz val="10"/>
        <color theme="1"/>
        <rFont val="Arial"/>
        <family val="2"/>
      </rPr>
      <t xml:space="preserve">
Durante el segundo trimestre se desarrollaron 6 acciones de comunicación:
1. Publicación de fotografías relacionadas con la jornada de sensibilización a conductoras y conductores de taxi sobre la prevención de la violencia contra la mujer en el transporte público. Además, se informó sobre la Línea Púrpura 018000112197
2. Transmisión Facebook live en el marco del día mundial de la bici con la Secretaria de la Mujer, Diana Rodríguez. En este espacio, moderado por el secretario de Movilidad, Felipe Ramírez, se resaltó que el 24% de los viajes que se hacen en bici en Bogotá son hechos por mujeres, y que la meta es que sea 50% mujeres, 50% hombres. Este live al momento tiene 833 reproducciones.
3. Publicación, a modo de hilo, de la intervención del Secretario Felipe Ramírez en el Congreso Latinoamericano de Movilidad de la Unión Internacional de Transporte Público. En este espacio, el secretario destacó que la ciudad cada vez genera más políticas incluyentes y en el caso de las mujeres, por medio del operador público de transporte, en donde se busca que todas las conductoras sean mujeres, con formación permanente y cuenten con espacios seguros, como jardines para sus hijos.
4. Divulgación convocatoria a mujeres conductoras de servicio de taxi para que participen en las jornadas de capacitación previstas para el mes de abril
5. Diseño y publicación de pieza comunicativa sobre jornadas virtuales para mujeres conductoras  de taxi en Bogotá.
6. Diseño del scketch "Nos nace del corazón".  En el marco del pacto para "la eliminación de todas las formas de violencia contra las mujeres" se desarrolla la pieza teatral con la que se buscó recalcar los 3 primeros puntos de este pacto:
• Me comprometo a buscar ayuda inmediata si frente a los conflictos, los celos o la rabia reaccionó con violencia contra niños, niñas, jóvenes, mujeres o personas adultas y a denunciar si tengo conocimiento de este tipo de violencias.
• Me comprometo a romper el silencio si veo que otros hombres ejercen violencias contra las mujeres, a promover conversaciones con mis grupos de amigos y a buscar formas para regularnos entre nosotros.
• Me comprometo a actuar frente al acoso sexual en el trabajo o en el estudio, a no hacerme el loco, justificarlo o ejercerlo.</t>
    </r>
    <r>
      <rPr>
        <b/>
        <sz val="10"/>
        <color theme="1"/>
        <rFont val="Arial"/>
        <family val="2"/>
      </rPr>
      <t xml:space="preserve">
*Acciones de pedagogía</t>
    </r>
    <r>
      <rPr>
        <sz val="10"/>
        <color theme="1"/>
        <rFont val="Arial"/>
        <family val="2"/>
      </rPr>
      <t xml:space="preserve">
Se desarrollaron 28 acciones pedagógicas, en las que participaron 822 personas, de las cuales 259 se identificaron de género femenino y 523 de género masculino. En estas jornadas se reflexionó frente a las conductas de acoso sexual, discriminación, subordinación, exclusión y tocamientos que enfrentan las mujeres en el sistema de movilidad; también se incentivó para que los participantes garanticen la igualdad, respeto y valoración de las mujeres mediante comportamientos cuidadores.</t>
    </r>
  </si>
  <si>
    <r>
      <t>DERECHOS HUMANOS:</t>
    </r>
    <r>
      <rPr>
        <sz val="10"/>
        <color theme="1"/>
        <rFont val="Arial"/>
        <family val="2"/>
      </rPr>
      <t xml:space="preserve"> Las acciones adelantadas se orientaron a cuestionar comportamientos y actitudes de discriminación que vulneran derechos</t>
    </r>
    <r>
      <rPr>
        <b/>
        <sz val="10"/>
        <color theme="1"/>
        <rFont val="Arial"/>
        <family val="2"/>
      </rPr>
      <t xml:space="preserve">
GÉNERO: </t>
    </r>
    <r>
      <rPr>
        <sz val="10"/>
        <color theme="1"/>
        <rFont val="Arial"/>
        <family val="2"/>
      </rPr>
      <t>Las acciones se desarrollaron entorno a situaciones de discriminación y violencia que socialmente se han naturalizado, develando por medio de la reflexión que constituyen violencia e inequidad y promoviendo comportamientos cuidadores para la garantía de sus derechos.</t>
    </r>
    <r>
      <rPr>
        <b/>
        <sz val="10"/>
        <color theme="1"/>
        <rFont val="Arial"/>
        <family val="2"/>
      </rPr>
      <t xml:space="preserve">
DIFERENCIAL - POBLACIONAL:</t>
    </r>
    <r>
      <rPr>
        <sz val="10"/>
        <color theme="1"/>
        <rFont val="Arial"/>
        <family val="2"/>
      </rPr>
      <t xml:space="preserve"> Las acciones reconocen la diversidad de las mujeres, refiriéndose a ellas en plural e incluyendo imágenes no estereotipadas de las mismas.</t>
    </r>
    <r>
      <rPr>
        <b/>
        <sz val="10"/>
        <color theme="1"/>
        <rFont val="Arial"/>
        <family val="2"/>
      </rPr>
      <t>:</t>
    </r>
  </si>
  <si>
    <r>
      <t xml:space="preserve">DERECHOS HUMANOS: </t>
    </r>
    <r>
      <rPr>
        <sz val="10"/>
        <color theme="1"/>
        <rFont val="Arial"/>
        <family val="2"/>
      </rPr>
      <t>El documento denominado Programa de sensibilizaciones 2022 en el marco de la cultura libre de sexismo, discriminación contra las mujeres y estereotipos de género en el espacio público, tiene como objetivo contribuir a la garantía de los ocho (8) derechos priorizados de las mujeres en sus diferencias y diversidades de manera que aporte a la modificación progresiva y sostenible de las condiciones de discriminación, desigualdad y subordinación que no le permiten a las mujeres tener el acceso y el gozo efectivo y real de los derechos humanos en los ámbitos públicos.</t>
    </r>
    <r>
      <rPr>
        <b/>
        <sz val="10"/>
        <color theme="1"/>
        <rFont val="Arial"/>
        <family val="2"/>
      </rPr>
      <t xml:space="preserve">
GÉNERO: </t>
    </r>
    <r>
      <rPr>
        <sz val="10"/>
        <color theme="1"/>
        <rFont val="Arial"/>
        <family val="2"/>
      </rPr>
      <t>El Programa de sensibilizaciones 2022 en el marco de la cultura libre de sexismo, discriminación contra las mujeres y estereotipos de género en el espacio público, tiene el propósito de generar reflexiones que permitan desnaturalizar las desigualdades sociales y las formas de discriminación que recaen sobre las mujeres y que se encuentran arraigadas en la cultura, las cuales se transmiten y se reproducen a través de imaginarios. En este sentido se pretende promover acciones que contribuyan a mitigar las desigualdades en el acceso, goce y disfrute de la vida cultural, artística, recreativa y deportiva, así como superar las barreras de acceso a trabajos no convencionales específicamente en el sector de la construcción y la movilidad.</t>
    </r>
    <r>
      <rPr>
        <b/>
        <sz val="10"/>
        <color theme="1"/>
        <rFont val="Arial"/>
        <family val="2"/>
      </rPr>
      <t xml:space="preserve">
DIFERENCIAL: </t>
    </r>
    <r>
      <rPr>
        <sz val="10"/>
        <color theme="1"/>
        <rFont val="Arial"/>
        <family val="2"/>
      </rPr>
      <t>Este producto promoverá el reconocimiento de las diferencias y diversidades de las mujeres, analizando las realidades y necesidades específicas en los sectores de la movilidad y la construcción que tienen las mujeres que habitan Bogotá.</t>
    </r>
  </si>
  <si>
    <r>
      <t xml:space="preserve">DERECHOS HUMANOS: </t>
    </r>
    <r>
      <rPr>
        <sz val="10"/>
        <color theme="1"/>
        <rFont val="Arial"/>
        <family val="2"/>
      </rPr>
      <t>Las sensibilizaciones programadas para 2022 se dan en el marco de la cultura libre de sexismo y discriminación contra las mujeres y estereotipos de género en el espacio público. Contribuye a la garantía de los ocho (8) derechos priorizados para todas las mujeres incluyendo sus diferencias y diversidades aportando también a la modificación progresiva y sostenible de las condiciones de desigualdad  les impiden el acceso y el gozo efectivo de sus derechos en el ámbito público.</t>
    </r>
    <r>
      <rPr>
        <b/>
        <sz val="10"/>
        <color theme="1"/>
        <rFont val="Arial"/>
        <family val="2"/>
      </rPr>
      <t xml:space="preserve">
GÉNERO:</t>
    </r>
    <r>
      <rPr>
        <sz val="10"/>
        <color theme="1"/>
        <rFont val="Arial"/>
        <family val="2"/>
      </rPr>
      <t xml:space="preserve"> Las sensibilizaciones programadas para 2022 en el marco de la cultura libre de sexismo, discriminación contra las mujeres y estereotipos de género en el espacio público, buscan generar reflexiones que permitan desnaturalizar las desigualdades sociales y las formas de discriminación que recaen sobre las mujeres y que se encuentran arraigadas en la cultura, las cuales se transmiten y se reproducen a través de imaginarios. Pretende generar acciones que contribuyan a mitigar las desigualdades en el acceso, goce y disfrute de la vida cultural, artística, recreativa y deportiva, así como superar las barreras de acceso a trabajos no convencionales en el sector movilidad y de conservación vial.</t>
    </r>
    <r>
      <rPr>
        <b/>
        <sz val="10"/>
        <color theme="1"/>
        <rFont val="Arial"/>
        <family val="2"/>
      </rPr>
      <t xml:space="preserve">
DIFERENCIAL</t>
    </r>
    <r>
      <rPr>
        <sz val="10"/>
        <color theme="1"/>
        <rFont val="Arial"/>
        <family val="2"/>
      </rPr>
      <t>: Estas sensibilizaciones promoverán el reconocimiento de las diferencias y diversidades de las mujeres, analizando sus realidades y necesidades específicas en la ciudad de Bogotá y en el sector movilidad.</t>
    </r>
  </si>
  <si>
    <r>
      <t>DERECHOS HUMANOS:</t>
    </r>
    <r>
      <rPr>
        <sz val="10"/>
        <color theme="1"/>
        <rFont val="Arial"/>
        <family val="2"/>
      </rPr>
      <t xml:space="preserve"> La sensibilización realizada para el 25 de agosto de 2022 se dan en el marco de la cultura libre de sexismo y discriminación contra las mujeres y estereotipos de género en el espacio público.
Contribuye a la garantía de los ocho (8) derechos priorizados para todas las mujeres incluyendo sus diferencias y diversidades aportando también a la modificación progresiva y sostenible de las condiciones de desigualdad  les impiden el acceso y el gozo efectivo de sus derechos en el ámbito público. En esta ocación se trataron los siguientes temas:
a. Conceptos básicos: (sexo, género, orientaciones sexuales e identidades de género)
b. Construcciones sociales, roles y normas de género, relaciones de poder desiguales.
c. Derechos de las mujeres
d. Enfoque y transversalización, sector movilidad – UMV
e. Instrumento Bogotá: PPMyEG y productos- UMV</t>
    </r>
    <r>
      <rPr>
        <b/>
        <sz val="10"/>
        <color theme="1"/>
        <rFont val="Arial"/>
        <family val="2"/>
      </rPr>
      <t xml:space="preserve">
GÉNERO:</t>
    </r>
    <r>
      <rPr>
        <sz val="10"/>
        <color theme="1"/>
        <rFont val="Arial"/>
        <family val="2"/>
      </rPr>
      <t xml:space="preserve"> La sensibilización realizada para el 25 de agosto de 2022 en el marco de la cultura libre de sexismo, discriminación contra las mujeres y estereotipos de género en el espacio público, buscan generar reflexiones que permitan desnaturalizar las desigualdades sociales y las formas de discriminación que recaen sobre las mujeres y que se encuentran arraigadas en la cultura, las cuales se transmiten y se reproducen a través de imaginarios. Es así que se pretende generar acciones que contribuyan a mitigar las desigualdades.</t>
    </r>
    <r>
      <rPr>
        <b/>
        <sz val="10"/>
        <color theme="1"/>
        <rFont val="Arial"/>
        <family val="2"/>
      </rPr>
      <t xml:space="preserve">
DIFERENCIAL:</t>
    </r>
    <r>
      <rPr>
        <sz val="10"/>
        <color theme="1"/>
        <rFont val="Arial"/>
        <family val="2"/>
      </rPr>
      <t xml:space="preserve"> Esta sensibilización promueve el reconocimiento de las diferencias y diversidades de las mujeres, analizando sus realidades y necesidades específicas en la ciudad y en el sector movilidad.</t>
    </r>
  </si>
  <si>
    <r>
      <t>El reporte financiero debe realizarse conforme a la periodicidad del producto, esta periodicidad es anual, por lo cual debe hacerse de la totalidad de los recursos ejecutados para la implementación del producto en la vigencia 2022, esto deberá registrarse en el reporte del IV trimestre de 2022.</t>
    </r>
    <r>
      <rPr>
        <b/>
        <sz val="10"/>
        <color theme="1"/>
        <rFont val="Arial"/>
        <family val="2"/>
      </rPr>
      <t xml:space="preserve">
Comentario: </t>
    </r>
    <r>
      <rPr>
        <sz val="10"/>
        <color theme="1"/>
        <rFont val="Arial"/>
        <family val="2"/>
      </rPr>
      <t>Genera confusión esta retroalimentación ya que el reporte siempre se ha hecho de manera trimestral (ver primer trimenstre y vigencias anteriores), de igual manera y de acuerdo con los lineamientos establecidos en la socialización de "Recomendaciones a los reportes de las Políticas Públicas lideradas por la SDMujer ", no se dan indicaciones al respecto por lo tanto el reporte se hace como generalmente se presenta (Ver diapositiva 11)</t>
    </r>
  </si>
  <si>
    <r>
      <t>DERECHOS HUMANOS: s</t>
    </r>
    <r>
      <rPr>
        <sz val="10"/>
        <color theme="1"/>
        <rFont val="Arial"/>
        <family val="2"/>
      </rPr>
      <t>e evidencian los avances en los derechos a espacios de trabajo dignos y equitativos
 de las mujeres en la Entidad, así como a los necesarios espacios de reconocimiento a su labor</t>
    </r>
    <r>
      <rPr>
        <b/>
        <sz val="10"/>
        <color theme="1"/>
        <rFont val="Arial"/>
        <family val="2"/>
      </rPr>
      <t xml:space="preserve">
GÉNERO:</t>
    </r>
    <r>
      <rPr>
        <sz val="10"/>
        <color theme="1"/>
        <rFont val="Arial"/>
        <family val="2"/>
      </rPr>
      <t xml:space="preserve"> se evidencian las apuestas del IDU en la superación de las brechas laborales, que histórica y culturalmente han marcado a las mujeres especialmente en el campo de la construcción; se desarrolla la propuesta de fortalecimiento de la incidencia de las mujeres en ocupaciones que tradicionalmente eran consideradas como "masculinas", específicamente manejo de maquinaria pesada en obra</t>
    </r>
    <r>
      <rPr>
        <b/>
        <sz val="10"/>
        <color theme="1"/>
        <rFont val="Arial"/>
        <family val="2"/>
      </rPr>
      <t xml:space="preserve">
DIFERENCIAL: </t>
    </r>
    <r>
      <rPr>
        <sz val="10"/>
        <color theme="1"/>
        <rFont val="Arial"/>
        <family val="2"/>
      </rPr>
      <t>se desarrollan actividades vinculadas a población de mujeres, nuevas masculinidades y LGBTI</t>
    </r>
    <r>
      <rPr>
        <b/>
        <sz val="10"/>
        <color theme="1"/>
        <rFont val="Arial"/>
        <family val="2"/>
      </rPr>
      <t xml:space="preserve">
TERRITORIAL: </t>
    </r>
    <r>
      <rPr>
        <sz val="10"/>
        <color theme="1"/>
        <rFont val="Arial"/>
        <family val="2"/>
      </rPr>
      <t>No aplica</t>
    </r>
  </si>
  <si>
    <r>
      <t xml:space="preserve">DERECHOS HUMANOS: </t>
    </r>
    <r>
      <rPr>
        <sz val="10"/>
        <color theme="1"/>
        <rFont val="Arial"/>
        <family val="2"/>
      </rPr>
      <t>En las capacitaciones se hizo un recuento histórico de cómo las diferencias sexuales han significado una vulneración de los derechos humanos de las mujeres, se reflexionó  desde el principio de igualdad para entender que las formas de discriminación son también violación de derechos.</t>
    </r>
    <r>
      <rPr>
        <b/>
        <sz val="10"/>
        <color theme="1"/>
        <rFont val="Arial"/>
        <family val="2"/>
      </rPr>
      <t xml:space="preserve">
GÉNERO: </t>
    </r>
    <r>
      <rPr>
        <sz val="10"/>
        <color theme="1"/>
        <rFont val="Arial"/>
        <family val="2"/>
      </rPr>
      <t>Las capacitaciones permitieron a las y los participantes reflexionar sobre los estereotipos de género y como estos limitan el ejercicio de los derechos, especialmente de las mujeres. Los roles y estereotipos ubican a los hombres y mujeres en unos espacios que limitan la autonomía, siendo mayor este efecto en las mujeres.</t>
    </r>
    <r>
      <rPr>
        <b/>
        <sz val="10"/>
        <color theme="1"/>
        <rFont val="Arial"/>
        <family val="2"/>
      </rPr>
      <t xml:space="preserve">
DIFERENCIAL:</t>
    </r>
    <r>
      <rPr>
        <sz val="10"/>
        <color theme="1"/>
        <rFont val="Arial"/>
        <family val="2"/>
      </rPr>
      <t xml:space="preserve"> El programa desarrollado evidenció que la vulnerabilidad se puede acentuar cuando se cruzan o interseccionan variables como la edad, la etnia o la clase social con el género.</t>
    </r>
    <r>
      <rPr>
        <b/>
        <sz val="10"/>
        <color theme="1"/>
        <rFont val="Arial"/>
        <family val="2"/>
      </rPr>
      <t xml:space="preserve">
TERRITORIAL: </t>
    </r>
    <r>
      <rPr>
        <sz val="10"/>
        <color theme="1"/>
        <rFont val="Arial"/>
        <family val="2"/>
      </rPr>
      <t>Teniendo en cuenta la revisión de la ficha en conjunto con la Secretaría de la Mujer, se reportará para el próximo semestre. Teniendo en cuenta que este enfoque no reportaba.</t>
    </r>
  </si>
  <si>
    <r>
      <t xml:space="preserve">DERECHOS HUMANOS: </t>
    </r>
    <r>
      <rPr>
        <sz val="10"/>
        <color theme="1"/>
        <rFont val="Arial"/>
        <family val="2"/>
      </rPr>
      <t>No aplica en cuanto no hubo avance cuantitativo.</t>
    </r>
    <r>
      <rPr>
        <b/>
        <sz val="10"/>
        <color theme="1"/>
        <rFont val="Arial"/>
        <family val="2"/>
      </rPr>
      <t xml:space="preserve">
GÉNERO: </t>
    </r>
    <r>
      <rPr>
        <sz val="10"/>
        <color theme="1"/>
        <rFont val="Arial"/>
        <family val="2"/>
      </rPr>
      <t>No aplica en cuanto no hubo avance cuantitativo.</t>
    </r>
    <r>
      <rPr>
        <b/>
        <sz val="10"/>
        <color theme="1"/>
        <rFont val="Arial"/>
        <family val="2"/>
      </rPr>
      <t xml:space="preserve">
DIFERENCIAL - POBLACIONAL: </t>
    </r>
    <r>
      <rPr>
        <sz val="10"/>
        <color theme="1"/>
        <rFont val="Arial"/>
        <family val="2"/>
      </rPr>
      <t>No aplica en cuanto no hubo avance cuantitativo.</t>
    </r>
    <r>
      <rPr>
        <b/>
        <sz val="10"/>
        <color theme="1"/>
        <rFont val="Arial"/>
        <family val="2"/>
      </rPr>
      <t xml:space="preserve">
TERRITORIAL: </t>
    </r>
    <r>
      <rPr>
        <sz val="10"/>
        <color theme="1"/>
        <rFont val="Arial"/>
        <family val="2"/>
      </rPr>
      <t>No aplica en cuanto no hubo avance cuantitativo.</t>
    </r>
  </si>
  <si>
    <r>
      <t>Si se revisa la ficha técnica del producto que esta en el plan de acción cargado en la página de la SDP el producto tiene territorialización y esta es local, en este sentido es necesario hacer el reporte de este enfoque.</t>
    </r>
    <r>
      <rPr>
        <b/>
        <sz val="10"/>
        <color theme="1"/>
        <rFont val="Arial"/>
        <family val="2"/>
      </rPr>
      <t xml:space="preserve">
Comentario:</t>
    </r>
    <r>
      <rPr>
        <sz val="10"/>
        <color theme="1"/>
        <rFont val="Arial"/>
        <family val="2"/>
      </rPr>
      <t xml:space="preserve"> Teniendo en cuenta que el reporte se ha realizado con dicho enfoque, esta información se remitira en los próximos días o próximo reporte.</t>
    </r>
  </si>
  <si>
    <r>
      <t>DERECHOS HUMANOS: S</t>
    </r>
    <r>
      <rPr>
        <sz val="10"/>
        <color theme="1"/>
        <rFont val="Arial"/>
        <family val="2"/>
      </rPr>
      <t>e parte de la visibilización de los derechos fundamentales de las mujeres como lo son: al trabajo, a la igualdad y la no discriminación.</t>
    </r>
    <r>
      <rPr>
        <b/>
        <sz val="10"/>
        <color theme="1"/>
        <rFont val="Arial"/>
        <family val="2"/>
      </rPr>
      <t xml:space="preserve">
GÉNERO: S</t>
    </r>
    <r>
      <rPr>
        <sz val="10"/>
        <color theme="1"/>
        <rFont val="Arial"/>
        <family val="2"/>
      </rPr>
      <t>e visibiliza la importancia de la practica de las mujeres en oficios no convencionales que siempre se habían visto ocupados por hombres.</t>
    </r>
    <r>
      <rPr>
        <b/>
        <sz val="10"/>
        <color theme="1"/>
        <rFont val="Arial"/>
        <family val="2"/>
      </rPr>
      <t xml:space="preserve">
DIFERENCIAL: </t>
    </r>
    <r>
      <rPr>
        <sz val="10"/>
        <color theme="1"/>
        <rFont val="Arial"/>
        <family val="2"/>
      </rPr>
      <t>Se reconoce un espacio de visibilización para todas las mujeres que hacen parte del Sistema Integrado de Transporte Público, sin excepción de su étnia, sector o grupo social, a fin de promover la igualdad y el derecho al trabajo</t>
    </r>
    <r>
      <rPr>
        <b/>
        <sz val="10"/>
        <color theme="1"/>
        <rFont val="Arial"/>
        <family val="2"/>
      </rPr>
      <t xml:space="preserve">.
TERRITORIAL: </t>
    </r>
    <r>
      <rPr>
        <sz val="10"/>
        <color theme="1"/>
        <rFont val="Arial"/>
        <family val="2"/>
      </rPr>
      <t>Las actividades fueron de caracter no territorializadas, entendiendo que las mencionadas se realizaron abarcando el Sistema Integrado de Transporte Público, el cual comprende la ciudad de Bogotá.</t>
    </r>
  </si>
  <si>
    <r>
      <t xml:space="preserve">DERECHOS HUMANOS: </t>
    </r>
    <r>
      <rPr>
        <sz val="10"/>
        <color theme="1"/>
        <rFont val="Arial"/>
        <family val="2"/>
      </rPr>
      <t>Se parte de la visibilización de los derechos fundamentales de las mujeres como el respeto y la autonomía de sus desiciones y a la salud plena</t>
    </r>
    <r>
      <rPr>
        <b/>
        <sz val="10"/>
        <color theme="1"/>
        <rFont val="Arial"/>
        <family val="2"/>
      </rPr>
      <t xml:space="preserve">.
GÉNERO: </t>
    </r>
    <r>
      <rPr>
        <sz val="10"/>
        <color theme="1"/>
        <rFont val="Arial"/>
        <family val="2"/>
      </rPr>
      <t>Se visibiliza la importancia de la practica de las mujeres en oficios no convencionales que siempre se habían visto ocupados por hombres</t>
    </r>
    <r>
      <rPr>
        <b/>
        <sz val="10"/>
        <color theme="1"/>
        <rFont val="Arial"/>
        <family val="2"/>
      </rPr>
      <t xml:space="preserve">.
DIFERENCIAL: </t>
    </r>
    <r>
      <rPr>
        <sz val="10"/>
        <color theme="1"/>
        <rFont val="Arial"/>
        <family val="2"/>
      </rPr>
      <t>Se reconoce un espacio de visibilización para todas las mujeres que hacen parte del Sistema Integrado de Transporte Público, sin excepción de su étnia, sector o grupo social, a fin de promover la igualdad y el derecho al trabajo</t>
    </r>
    <r>
      <rPr>
        <b/>
        <sz val="10"/>
        <color theme="1"/>
        <rFont val="Arial"/>
        <family val="2"/>
      </rPr>
      <t xml:space="preserve">.
TERRITORIAL: </t>
    </r>
    <r>
      <rPr>
        <sz val="10"/>
        <color theme="1"/>
        <rFont val="Arial"/>
        <family val="2"/>
      </rPr>
      <t>Las actividades fueron de caracter no territorializadas, entendiendo que las mencionadas se realizaron abarcando el Sistema Integrado de Transporte Público, el cual comprende la ciudad de Bogotá</t>
    </r>
    <r>
      <rPr>
        <b/>
        <sz val="10"/>
        <color theme="1"/>
        <rFont val="Arial"/>
        <family val="2"/>
      </rPr>
      <t>.</t>
    </r>
  </si>
  <si>
    <r>
      <t xml:space="preserve">DERECHOS HUMANOS: </t>
    </r>
    <r>
      <rPr>
        <sz val="10"/>
        <color theme="1"/>
        <rFont val="Arial"/>
        <family val="2"/>
      </rPr>
      <t>NA. No se reportan actividades en el trimestre</t>
    </r>
    <r>
      <rPr>
        <b/>
        <sz val="10"/>
        <color theme="1"/>
        <rFont val="Arial"/>
        <family val="2"/>
      </rPr>
      <t xml:space="preserve">
GÉNERO: </t>
    </r>
    <r>
      <rPr>
        <sz val="10"/>
        <color theme="1"/>
        <rFont val="Arial"/>
        <family val="2"/>
      </rPr>
      <t>NA.  No se reportan actividades en el trimestre</t>
    </r>
    <r>
      <rPr>
        <b/>
        <sz val="10"/>
        <color theme="1"/>
        <rFont val="Arial"/>
        <family val="2"/>
      </rPr>
      <t xml:space="preserve">
DIFERENCIAL:</t>
    </r>
    <r>
      <rPr>
        <sz val="10"/>
        <color theme="1"/>
        <rFont val="Arial"/>
        <family val="2"/>
      </rPr>
      <t xml:space="preserve"> NA.  No se reportan actividades en el trimestre</t>
    </r>
    <r>
      <rPr>
        <b/>
        <sz val="10"/>
        <color theme="1"/>
        <rFont val="Arial"/>
        <family val="2"/>
      </rPr>
      <t xml:space="preserve">
TERRITORIAL: </t>
    </r>
    <r>
      <rPr>
        <sz val="10"/>
        <color theme="1"/>
        <rFont val="Arial"/>
        <family val="2"/>
      </rPr>
      <t>NA.  No se reportan actividades en el trimestre</t>
    </r>
  </si>
  <si>
    <r>
      <t>El reporte financiero debe realizarse conforme a la periodicidad del producto, esta periodicidad es anual, por lo cual debe hacerse de la totalidad de los recursos ejecutados para la implementación del producto en la vigencia 2022, esto deberá registrarse en el reporte del IV trimestre de 2022.</t>
    </r>
    <r>
      <rPr>
        <b/>
        <sz val="10"/>
        <color theme="1"/>
        <rFont val="Arial"/>
        <family val="2"/>
      </rPr>
      <t xml:space="preserve">
Comentario</t>
    </r>
    <r>
      <rPr>
        <sz val="10"/>
        <color theme="1"/>
        <rFont val="Arial"/>
        <family val="2"/>
      </rPr>
      <t>: Genera confusión esta retroalimentación ya que el reporte siempre se ha hecho de manera trimestral (ver primer trimenstre y vigencias anteriores), de igual manera y de acuerdo con los lineamientos establecidos en la socialización de "Recomendaciones a los reportes de las Políticas Públicas lideradas por la SDMujer ", no se dan indicaciones al respecto por lo tanto el reporte se hace como generalmente se presenta (Ver diapositiva 11)</t>
    </r>
  </si>
  <si>
    <r>
      <t xml:space="preserve">DERECHOS HUMANOS: </t>
    </r>
    <r>
      <rPr>
        <sz val="10"/>
        <color theme="1"/>
        <rFont val="Arial"/>
        <family val="2"/>
      </rPr>
      <t>El taller de mujer y transporte buscan reflexionar sobre los derechos y deberes de todos, las y los diferentes actores de la vía y la corresponsabilidad en la protección de quienes son más vulnerables, en especial de la población femenina y así garantizar sus derechos.</t>
    </r>
    <r>
      <rPr>
        <b/>
        <sz val="10"/>
        <color theme="1"/>
        <rFont val="Arial"/>
        <family val="2"/>
      </rPr>
      <t xml:space="preserve">
GÉNERO: </t>
    </r>
    <r>
      <rPr>
        <sz val="10"/>
        <color theme="1"/>
        <rFont val="Arial"/>
        <family val="2"/>
      </rPr>
      <t>Estas acciones promueven la igualdad de género y la movilidad segura de los diferentes actores viales para promover el goce de los derechos en la movilidad, a través del reconocimiento y transformación de las relaciones de poder jerarquizadas que subordinan a las mujeres, producen discriminación y desigualdad.</t>
    </r>
    <r>
      <rPr>
        <b/>
        <sz val="10"/>
        <color theme="1"/>
        <rFont val="Arial"/>
        <family val="2"/>
      </rPr>
      <t xml:space="preserve">
DIFERENCIAL: </t>
    </r>
    <r>
      <rPr>
        <sz val="10"/>
        <color theme="1"/>
        <rFont val="Arial"/>
        <family val="2"/>
      </rPr>
      <t>Las capacitaciones promueven el  reconocimiento de la igualdad real y efectiva de los derechos de las mujeres, a través de la incorporación de lenguaje inclusivo, positivo y afirmativo para transformar las condiciones de discriminación, desigualdad y subordinación. Este taller esta disponible a toda la ciudadanía y  grupos poblacionales sin restricciones, garantizando el acceso a los diferentes servicios ofertados por la SDM.</t>
    </r>
    <r>
      <rPr>
        <b/>
        <sz val="10"/>
        <color theme="1"/>
        <rFont val="Arial"/>
        <family val="2"/>
      </rPr>
      <t xml:space="preserve">
TERRITORIAL: </t>
    </r>
    <r>
      <rPr>
        <sz val="10"/>
        <color theme="1"/>
        <rFont val="Arial"/>
        <family val="2"/>
      </rPr>
      <t>Las acciones programadas para el mes de junio se desarrollarán en distintas localidades de la ciudad, donde se encuentran ubicados las empresas de transporte de SITP.</t>
    </r>
  </si>
  <si>
    <r>
      <t xml:space="preserve">DERECHOS HUMANOS: </t>
    </r>
    <r>
      <rPr>
        <sz val="10"/>
        <color theme="1"/>
        <rFont val="Arial"/>
        <family val="2"/>
      </rPr>
      <t>Las capacitaciones y talleres  desarrollados en el trimestre permitieron reflexionar sobre los derechos y deberes de todos, las y los diferentes actores de la vía y la corresponsabilidad en la protección de quienes son más vulnerables, en especial de la población femenina y así garantizar sus derechos.</t>
    </r>
    <r>
      <rPr>
        <b/>
        <sz val="10"/>
        <color theme="1"/>
        <rFont val="Arial"/>
        <family val="2"/>
      </rPr>
      <t xml:space="preserve">
GÉNERO: </t>
    </r>
    <r>
      <rPr>
        <sz val="10"/>
        <color theme="1"/>
        <rFont val="Arial"/>
        <family val="2"/>
      </rPr>
      <t>Estas acciones promueven la igualdad de género y la movilidad segura de los diferentes actores viales para promover el goce de los derechos en la movilidad, a través del reconocimiento y transformación de las relaciones de poder jerarquizadas que subordinan a las mujeres que producen discriminación, desigualdad, acoso y violencia .</t>
    </r>
    <r>
      <rPr>
        <b/>
        <sz val="10"/>
        <color theme="1"/>
        <rFont val="Arial"/>
        <family val="2"/>
      </rPr>
      <t xml:space="preserve">
DIFERENCIAL - POBLACIONAL: </t>
    </r>
    <r>
      <rPr>
        <sz val="10"/>
        <color theme="1"/>
        <rFont val="Arial"/>
        <family val="2"/>
      </rPr>
      <t>Las capacitaciones promueven el  reconocimiento de la igualdad real y efectiva de los derechos de las mujeres, a través de la incorporación de lenguaje inclusivo, positivo y afirmativo para transformar las condiciones de discriminación, desigualdad y subordinación. Estas actividades están disponibles para toda la ciudadanía y  grupos poblacionales sin restricciones, garantizando el acceso a los diferentes servicios ofertados por la SDM.</t>
    </r>
  </si>
  <si>
    <r>
      <t xml:space="preserve">DERECHOS HUMANOS: </t>
    </r>
    <r>
      <rPr>
        <sz val="10"/>
        <color theme="1"/>
        <rFont val="Arial"/>
        <family val="2"/>
      </rPr>
      <t>Durante el desarrollo de las capacitaciones se generan espacios de reflexión y visibilización de la necesidad de disminuir las brechas en la garantía de derechos para las mujeres, invitando a la promoción de la reducción de la desigualdad especialmente en lo referido a la movilidad.</t>
    </r>
    <r>
      <rPr>
        <b/>
        <sz val="10"/>
        <color theme="1"/>
        <rFont val="Arial"/>
        <family val="2"/>
      </rPr>
      <t xml:space="preserve">
GÉNERO: </t>
    </r>
    <r>
      <rPr>
        <sz val="10"/>
        <color theme="1"/>
        <rFont val="Arial"/>
        <family val="2"/>
      </rPr>
      <t>A través de las acciones pedagógicas se promueve el reconocimiento de las necesidades específicas de las mujeres en la movilidad y reflexionando en torno a la necesidad de garantizar la igualdad real y efectiva entre hombres y mujeres.</t>
    </r>
    <r>
      <rPr>
        <b/>
        <sz val="10"/>
        <color theme="1"/>
        <rFont val="Arial"/>
        <family val="2"/>
      </rPr>
      <t xml:space="preserve">
DIFERENCIAL - POBLACIONAL: </t>
    </r>
    <r>
      <rPr>
        <sz val="10"/>
        <color theme="1"/>
        <rFont val="Arial"/>
        <family val="2"/>
      </rPr>
      <t>Durante los espacios formativos se promueve el uso del lenguaje inclusivo, visibilizando las características, situaciones y condiciones de las mjeres en escenarios cotidianeos con el fin de generar apropiación y reflexión en trno a los comportamientos hacia las mujeres en las vías .</t>
    </r>
    <r>
      <rPr>
        <b/>
        <sz val="10"/>
        <color theme="1"/>
        <rFont val="Arial"/>
        <family val="2"/>
      </rPr>
      <t xml:space="preserve">
TERRITORIAL: </t>
    </r>
    <r>
      <rPr>
        <sz val="10"/>
        <color theme="1"/>
        <rFont val="Arial"/>
        <family val="2"/>
      </rPr>
      <t>Las actividades desarrolladas en el período se llevaron a cabo en las localidades de Ciudad Bolívar, Usme, Kennedy, Fontibón, Puente Aranda, Engativá y Suba, identificando características del territorio que puedan promover la garantía de los derechos de las mujeres en la movilidad.</t>
    </r>
  </si>
  <si>
    <r>
      <t>Se recibe a conformidad el reporte financiero. Igualmente es importante tener en cuenta que el reporte debe hacerse conforme a la periodicidad del producto que es semestral.</t>
    </r>
    <r>
      <rPr>
        <b/>
        <sz val="10"/>
        <color theme="1"/>
        <rFont val="Arial"/>
        <family val="2"/>
      </rPr>
      <t xml:space="preserve">
Comentario</t>
    </r>
    <r>
      <rPr>
        <sz val="10"/>
        <color theme="1"/>
        <rFont val="Arial"/>
        <family val="2"/>
      </rPr>
      <t>: Genera confusión esta retroalimentación ya que el reporte siempre se ha hecho de manera trimestral (ver primer trimenstre y vigencias anteriores), de igual manera y de acuerdo con los lineamientos establecidos en la socialización de "Recomendaciones a los reportes de las Políticas Públicas lideradas por la SDMujer ", no se dan indicaciones al respecto por lo tanto el reporte se hace como generalmente se presenta (Ver diapositiva 11)</t>
    </r>
  </si>
  <si>
    <r>
      <t xml:space="preserve">DERECHOS HUMANOS: </t>
    </r>
    <r>
      <rPr>
        <sz val="10"/>
        <color theme="1"/>
        <rFont val="Arial"/>
        <family val="2"/>
      </rPr>
      <t>en los talleres se desarrollan i) el derecho a una cultura libre de sexismos, ii) el derecho a una vida libre de violencias, y iii) el derecho a un trabajo en condiciones de igualdad</t>
    </r>
    <r>
      <rPr>
        <b/>
        <sz val="10"/>
        <color theme="1"/>
        <rFont val="Arial"/>
        <family val="2"/>
      </rPr>
      <t xml:space="preserve">
GÉNERO: </t>
    </r>
    <r>
      <rPr>
        <sz val="10"/>
        <color theme="1"/>
        <rFont val="Arial"/>
        <family val="2"/>
      </rPr>
      <t>los talleres abordan tres grandes temáticas de enfoque de género, i) de violencias basadas en género, ii) comunicación no sexista, y iii) la PPMEG. En todos los talleres, a partir de una contextualización, se avanza en identificar, a partir de ejemplos tomados de la cultura popular, la manera como se han naturalizado en ambientaes laborales, familiares y públicos conductas que resultan discrimantes, violentas o excluyentes para las mujeres.</t>
    </r>
    <r>
      <rPr>
        <b/>
        <sz val="10"/>
        <color theme="1"/>
        <rFont val="Arial"/>
        <family val="2"/>
      </rPr>
      <t xml:space="preserve">
DIFERENCIAL: </t>
    </r>
    <r>
      <rPr>
        <sz val="10"/>
        <color theme="1"/>
        <rFont val="Arial"/>
        <family val="2"/>
      </rPr>
      <t>durante el desarrollo de varias sesiones los hombres asistentes solicitaron de abordar manera más explícita los temas asociados a masculinidades y nuevas masculinidades, lo que se ha venido parcialmente y necesita desarrollarse mucho mejor.</t>
    </r>
    <r>
      <rPr>
        <b/>
        <sz val="10"/>
        <color theme="1"/>
        <rFont val="Arial"/>
        <family val="2"/>
      </rPr>
      <t xml:space="preserve">
TERRITORIAL: </t>
    </r>
    <r>
      <rPr>
        <sz val="10"/>
        <color theme="1"/>
        <rFont val="Arial"/>
        <family val="2"/>
      </rPr>
      <t>actividades territorializadas a lo largo de los 9 tramos del proyecto Av. 68 Alimentadora del Metro, y en las localidades de Usaquén y Suba para el proyecto de Aceras y Ciclorutas</t>
    </r>
  </si>
  <si>
    <r>
      <t>Se recibe el reporte del II trimestre a conformidad. Importante tener en cuenta que la periodicidad del producto es Anual, en este sentido, el valor que se tomará en cuenta al momento de definir el cumplimiento del producto será el reporte del último trimestre de 2022, el cual debe totalizar la meta alcanzada de lo realizado durante todo el año.</t>
    </r>
    <r>
      <rPr>
        <b/>
        <sz val="10"/>
        <color theme="1"/>
        <rFont val="Arial"/>
        <family val="2"/>
      </rPr>
      <t xml:space="preserve">
Comentario: </t>
    </r>
    <r>
      <rPr>
        <sz val="10"/>
        <color theme="1"/>
        <rFont val="Arial"/>
        <family val="2"/>
      </rPr>
      <t>De acuerdo con los lineamientos establecidos en socialización de "Recomendaciones a los reportes de las Políticas Públicas lideradas por la SDMujer ", se indica que el reporte se realiza de forma acumulativa (Ver diapositiva 5)</t>
    </r>
  </si>
  <si>
    <r>
      <t xml:space="preserve">DERECHOS HUMANOS: </t>
    </r>
    <r>
      <rPr>
        <sz val="10"/>
        <color theme="1"/>
        <rFont val="Arial"/>
        <family val="2"/>
      </rPr>
      <t>NA. No se reportan actividades en el trimestre</t>
    </r>
    <r>
      <rPr>
        <b/>
        <sz val="10"/>
        <color theme="1"/>
        <rFont val="Arial"/>
        <family val="2"/>
      </rPr>
      <t xml:space="preserve">
GÉNERO: </t>
    </r>
    <r>
      <rPr>
        <sz val="10"/>
        <color theme="1"/>
        <rFont val="Arial"/>
        <family val="2"/>
      </rPr>
      <t>NA.  No se reportan actividades en el trimestre</t>
    </r>
    <r>
      <rPr>
        <b/>
        <sz val="10"/>
        <color theme="1"/>
        <rFont val="Arial"/>
        <family val="2"/>
      </rPr>
      <t xml:space="preserve">
DIFERENCIAL: </t>
    </r>
    <r>
      <rPr>
        <sz val="10"/>
        <color theme="1"/>
        <rFont val="Arial"/>
        <family val="2"/>
      </rPr>
      <t>NA.  No se reportan actividades en el trimestre</t>
    </r>
  </si>
  <si>
    <r>
      <t xml:space="preserve">DERECHOS HUMANOS: </t>
    </r>
    <r>
      <rPr>
        <sz val="10"/>
        <color theme="1"/>
        <rFont val="Arial"/>
        <family val="2"/>
      </rPr>
      <t>Se busca la apropiación del lenguaje incluyente con el fin de visibilizar de forma equitativa a las personas con sus distintas diversidades, promoviendo la integridad y la igualdad en la sociedad.</t>
    </r>
    <r>
      <rPr>
        <b/>
        <sz val="10"/>
        <color theme="1"/>
        <rFont val="Arial"/>
        <family val="2"/>
      </rPr>
      <t xml:space="preserve">
GÉNERO: </t>
    </r>
    <r>
      <rPr>
        <sz val="10"/>
        <color theme="1"/>
        <rFont val="Arial"/>
        <family val="2"/>
      </rPr>
      <t>Se busca eliminar de los mensajes, orales y escritos los estereotipos o prejuicios que se le han dado a las mujeres con el fin de que puedan acceder al goce pleno y efectivo de sus derechos</t>
    </r>
    <r>
      <rPr>
        <b/>
        <sz val="10"/>
        <color theme="1"/>
        <rFont val="Arial"/>
        <family val="2"/>
      </rPr>
      <t xml:space="preserve">
DIFERENCIAL - POBLACIONAL: </t>
    </r>
    <r>
      <rPr>
        <sz val="10"/>
        <color theme="1"/>
        <rFont val="Arial"/>
        <family val="2"/>
      </rPr>
      <t>A partir de buenas práctivas en el lenguase se busca el reconocimeinto de la diversidad de  las personas.</t>
    </r>
  </si>
  <si>
    <r>
      <t xml:space="preserve">DERECHOS HUMANOS: </t>
    </r>
    <r>
      <rPr>
        <sz val="10"/>
        <color theme="1"/>
        <rFont val="Arial"/>
        <family val="2"/>
      </rPr>
      <t>Se parte de la visibilización y el reconocimiento de los derechos de las mujeres para tener una vida digna y su derecho al uso del sistema integrado de transporte público sin temor a ser violentadas.</t>
    </r>
    <r>
      <rPr>
        <b/>
        <sz val="10"/>
        <color theme="1"/>
        <rFont val="Arial"/>
        <family val="2"/>
      </rPr>
      <t xml:space="preserve">
GÉNERO: </t>
    </r>
    <r>
      <rPr>
        <sz val="10"/>
        <color theme="1"/>
        <rFont val="Arial"/>
        <family val="2"/>
      </rPr>
      <t>Se busca promover la atención, prevención y denuncia de cualquier tipo de violencias que pueden sufrir las mujeres dentro y fuera del transporte público masivo.</t>
    </r>
    <r>
      <rPr>
        <b/>
        <sz val="10"/>
        <color theme="1"/>
        <rFont val="Arial"/>
        <family val="2"/>
      </rPr>
      <t xml:space="preserve">
DIFERENCIAL - POBLACION: </t>
    </r>
    <r>
      <rPr>
        <sz val="10"/>
        <color theme="1"/>
        <rFont val="Arial"/>
        <family val="2"/>
      </rPr>
      <t>Se reconoce la importancia de los derechos de las mujeres sin distinción de edad, posición económica y social.</t>
    </r>
  </si>
  <si>
    <r>
      <t>Se recibe a conformidad el reporte, este debe realizarse conforme a la periodicidad del producto, esta periodicidad es anual, por lo cual debe hacerse de la totalidad de los recursos ejecutados para la implementación del producto en la vigencia 2022, esto deberá registrarse en el reporte del IV trimestre de 2022</t>
    </r>
    <r>
      <rPr>
        <b/>
        <sz val="10"/>
        <color theme="1"/>
        <rFont val="Arial"/>
        <family val="2"/>
      </rPr>
      <t xml:space="preserve">
Comentario:</t>
    </r>
    <r>
      <rPr>
        <sz val="10"/>
        <color theme="1"/>
        <rFont val="Arial"/>
        <family val="2"/>
      </rPr>
      <t xml:space="preserve"> Genera confusión esta retroalimentación ya que el reporte siempre se ha hecho de manera trimestral (ver primer trimenstre y vigencias anteriores), de igual manera y de acuerdo con los lineamientos establecidos en la socialización de "Recomendaciones a los reportes de las Políticas Públicas lideradas por la SDMujer ", no se dan indicaciones al respecto (Ver diapositiva 11)
 </t>
    </r>
  </si>
  <si>
    <r>
      <t xml:space="preserve">DERECHOS HUMANOS: </t>
    </r>
    <r>
      <rPr>
        <sz val="10"/>
        <color theme="1"/>
        <rFont val="Arial"/>
        <family val="2"/>
      </rPr>
      <t>Las acciones que se pretenden realizar para el Protocolo de prevención, atención y sanción de todas las formas de violencia por parte de UAERMV se encuentran direccionadas a contribuir a la igualdad de género como derecho humano fundamental y esencial en todos los ámbitos tanto público como privado y de esta manera construir a la protección y bienestar de las mujeres en todos sus ciclos vitales.</t>
    </r>
    <r>
      <rPr>
        <b/>
        <sz val="10"/>
        <color theme="1"/>
        <rFont val="Arial"/>
        <family val="2"/>
      </rPr>
      <t xml:space="preserve">
GÉNERO: </t>
    </r>
    <r>
      <rPr>
        <sz val="10"/>
        <color theme="1"/>
        <rFont val="Arial"/>
        <family val="2"/>
      </rPr>
      <t>Las acciones en este producto reconocen y entienden que no todas las expresiones de violencia son iguales y que las mujeres son además víctimas por su condición de género. Así las cosas pretende contribuir al derecho de una vida libre de violencia por medio de estrategias y medidas integrales para la prevención y sanción de violencias en los espacios públicos.</t>
    </r>
    <r>
      <rPr>
        <b/>
        <sz val="10"/>
        <color theme="1"/>
        <rFont val="Arial"/>
        <family val="2"/>
      </rPr>
      <t xml:space="preserve">
DIFERENCIAL:</t>
    </r>
    <r>
      <rPr>
        <sz val="10"/>
        <color theme="1"/>
        <rFont val="Arial"/>
        <family val="2"/>
      </rPr>
      <t xml:space="preserve"> Estas acciones reconocerán las diferencias y las diversidades que tienen las mujeres en Bogotá, en temas de seguridad, protección de su integridad en los espacios públicos respectando sus culturas, creencias y su autonomía. </t>
    </r>
  </si>
  <si>
    <r>
      <t xml:space="preserve">DERECHOS HUMANOS: </t>
    </r>
    <r>
      <rPr>
        <sz val="10"/>
        <color theme="1"/>
        <rFont val="Arial"/>
        <family val="2"/>
      </rPr>
      <t>Las acciones de socialización de este producto buscan contribuir a la igualdad de género como derecho humano fundamental y escencial en todos los ámbitos tanto público como privado y de esta manera contruir a la protección y bienestar de las mujeres en todos sus ciclos vitales.</t>
    </r>
    <r>
      <rPr>
        <b/>
        <sz val="10"/>
        <color theme="1"/>
        <rFont val="Arial"/>
        <family val="2"/>
      </rPr>
      <t xml:space="preserve">
GÉNERO: </t>
    </r>
    <r>
      <rPr>
        <sz val="10"/>
        <color theme="1"/>
        <rFont val="Arial"/>
        <family val="2"/>
      </rPr>
      <t>Las socializaciones en obra reconocen y entienden que no todas las expresiones de violencia son iguales y que las mujeres son además víctimas por su condición de género y están especialmente expuestas en sectores altamente masculinizados como el sector movilidad. Así las cosas, pretende contribuir al derecho de una vida libre de violencia por medio de estrategias y medidas integrales para la prevención y sanción de violencias en los espacios públicos.</t>
    </r>
    <r>
      <rPr>
        <b/>
        <sz val="10"/>
        <color theme="1"/>
        <rFont val="Arial"/>
        <family val="2"/>
      </rPr>
      <t xml:space="preserve">
DIFERENCIAL: </t>
    </r>
    <r>
      <rPr>
        <sz val="10"/>
        <color theme="1"/>
        <rFont val="Arial"/>
        <family val="2"/>
      </rPr>
      <t>Dentro de las actividades se reconocen las diferencias y diversidades que tienen las mujeres en temas de seguridad, protección de su integridad en los espacios públicos respetando sus culturas, creencias y su autonomía en Bogotá</t>
    </r>
    <r>
      <rPr>
        <b/>
        <sz val="10"/>
        <color theme="1"/>
        <rFont val="Arial"/>
        <family val="2"/>
      </rPr>
      <t>.</t>
    </r>
  </si>
  <si>
    <r>
      <t xml:space="preserve">DERECHOS HUMANOS: </t>
    </r>
    <r>
      <rPr>
        <sz val="10"/>
        <color theme="1"/>
        <rFont val="Arial"/>
        <family val="2"/>
      </rPr>
      <t>Las acciones de se este producto buscan contribuir a la prevención y erradicación de la violencia de género basado en la ley 1257/2008, tipos de violencias, y RUAV- Ruta Unica de Atención de Violencia contra las Mujeres, para aportarle a la equidad de género y prevención de las violencias contra las mujeres.</t>
    </r>
    <r>
      <rPr>
        <b/>
        <sz val="10"/>
        <color theme="1"/>
        <rFont val="Arial"/>
        <family val="2"/>
      </rPr>
      <t xml:space="preserve">
GÉNERO: </t>
    </r>
    <r>
      <rPr>
        <sz val="10"/>
        <color theme="1"/>
        <rFont val="Arial"/>
        <family val="2"/>
      </rPr>
      <t>Las socializaciones en obra reconocen y entienden que no todas las expresiones de violencia son iguales y que las mujeres son además víctimas por su condición de género y están especialmente expuestas en sectores altamente masculinizados como el sector de la construcción. Así las cosas, pretende contribuir al derecho de una vida libre de violencia por medio de estrategias y medidas integrales para la prevención y sanción de violencias en los espacios públicos.</t>
    </r>
    <r>
      <rPr>
        <b/>
        <sz val="10"/>
        <color theme="1"/>
        <rFont val="Arial"/>
        <family val="2"/>
      </rPr>
      <t xml:space="preserve">
DIFERENCIAL: </t>
    </r>
    <r>
      <rPr>
        <sz val="10"/>
        <color theme="1"/>
        <rFont val="Arial"/>
        <family val="2"/>
      </rPr>
      <t>Dentro de las actividades se reconocen las diferencias y diversidades que tienen las mujeres en temas de seguridad, protección de su integridad en los espacios públicos respetando sus culturas, creencias y su autonomía en la ciudad.</t>
    </r>
  </si>
  <si>
    <t>Es necesario aclarar el reporte cualitativo con el fin de corroborar el reporte cuantitativo, ya que en el segundo trimestre nos indican que durante la vigencia se desarrollaran en total 5 acciones frente al protocolo y que durate este trimestre se realizaron 2, sin embargo en el tercer trimestre, nos señalan que se realizaron 4 acciones correspondientes a 4 sensibilizaciones, sin embargo, ya que no es claro cuales son las 5 acciones, no es posible definir si las sensibilizacciones son una acción unica o como se contabilizan en el reporte y en este sentido, cómo se determina el porcentaje mensual que se esta reportando.
Revisar la forma en que se reporta, ya que la programación es constante mensual y al parecer se esta registrando como suma
De acuerdo con la reunión sostenida el pasado lunes 28 de noviembre con las profesionales Vivian Castro, Sandra Cifuentes, Laura Roa, de la Secretaría Distrital de Movilidad y las profesionales Ana Shirley Corredor y Liliana Navas de la Secretaría de Movilidad no hay lugar a hacer modificaciones, sino que se tendrán recomendaciones para el reporte del 4to trimestre del plan.</t>
  </si>
  <si>
    <r>
      <t xml:space="preserve">DERECHOS HUMANOS: </t>
    </r>
    <r>
      <rPr>
        <sz val="10"/>
        <color theme="1"/>
        <rFont val="Arial"/>
        <family val="2"/>
      </rPr>
      <t>La gestiòn de casos de violencias contra las mujeres que ocurren dentro del sistema, busca ser un mecanimos de activaciòn de ruta en el marco de la experiencia de viaje de las usuarias que mayoritariamente usan los componentes troncales y zonales. En la activaciòn y gestiòn de caso, se ha identificado casos de violencia estructural que afecta la atenciòn. Esta barrera se presenta especialmente con mujeres migrantes que no cuentan con telèfonos de contacto o correos electrònicos para ser contactads por parte de las duplas de atenciòn o la lìnea pùrpura.</t>
    </r>
    <r>
      <rPr>
        <b/>
        <sz val="10"/>
        <color theme="1"/>
        <rFont val="Arial"/>
        <family val="2"/>
      </rPr>
      <t xml:space="preserve">
GÉNERO: </t>
    </r>
    <r>
      <rPr>
        <sz val="10"/>
        <color theme="1"/>
        <rFont val="Arial"/>
        <family val="2"/>
      </rPr>
      <t>La Dirección Técnica de Seguridad, analizó los 25 casos identificados por tipo de violencia de acuerdo con la Ley 1257 del 2008, tomando como referencia el reporte que generan el equipo GCTM.
Violencia física.
De acuerdo con este análisis, por tipo de violencia se presentaron 12 casos de violencias contra las mujeres donde hubo violencia física. En estos casos existió alguna forma de agresión física como golpes, en uno la víctima sufre pellizcos, en otro caso la agresión involucró agresiones mutuas de pareja al frente de otros familiares menores de edad.
Se identificó en 4 del total de casos, que las víctimas fueron golpeadas en el ámbito familiar por sus familiares o sus actuales parejas.
Se identificaron 2 casos donde las víctimas informaron que la violencia la ejercieron sus exparejas.
Violencia psicológica.
Por tipo de violencia, se identificaron 6 casos de mujeres víctimas que refirieron haber experimentado intimidación, amenaza o humillación.
Violencia económica.
Para este periodo, se identificaron 2 casos de violencia económica. En 1 de estos casos, la víctima fue una mujer migrante.
Violencia sexual
En 11 de los 25 casos analizados las víctimas refirieron haber experimentado violencia sexual, manifestada en tocamientos a sus partes íntimas, intimidaciones, eyaculaciones y roces. Todos estos casos de violencia fueron ejercidos por un desconocido, dentro del sistema TransMilenio.</t>
    </r>
    <r>
      <rPr>
        <b/>
        <sz val="10"/>
        <color theme="1"/>
        <rFont val="Arial"/>
        <family val="2"/>
      </rPr>
      <t xml:space="preserve">
DIFERENCIAL: </t>
    </r>
    <r>
      <rPr>
        <sz val="10"/>
        <color theme="1"/>
        <rFont val="Arial"/>
        <family val="2"/>
      </rPr>
      <t>En este repote trimestrar, hubo un caso de una mujer con discpacidad que requiriò de apoyo de ambulancia pues su relato de violencia afirmò ser vìctima de violencia intrafamiliar entorno donde recibiò golpes y la expulsaron de la casa por intentar conseguir trabajo. En el abordaje del equipo de gestoras y gestores de convivencia, se activan rutas de atenciòn de acuerdo ala situaciòn y relato breve de la victima, evitando a toda costa una revictimizaciòn. En este caso, se activò a la secretarìa de Salud, pues en valoraciòn en enfermerìa de uno de los Portales del sistema, se identificò algunos indicios de violencia sexual.</t>
    </r>
    <r>
      <rPr>
        <b/>
        <sz val="10"/>
        <color theme="1"/>
        <rFont val="Arial"/>
        <family val="2"/>
      </rPr>
      <t xml:space="preserve">
TERRITORIAL: </t>
    </r>
    <r>
      <rPr>
        <sz val="10"/>
        <color theme="1"/>
        <rFont val="Arial"/>
        <family val="2"/>
      </rPr>
      <t>Los casos de violencia contra las mujeres no siempre ocurren en el Sistema de Transporte Masivo. En 9 de los 25 casos, las mujeres sufrieron violencias en entornos distintos al Sistema TransMilenio.
El personal de GCTM fueron el primer contacto de mujeres víctimas de violencia basada en género, quienes buscan información o auxilio en el personal. En ese escenario, se coordina directamente con la especialidad de transporte masivo de la Policía Metropolitana de Bogotá, se informa de la línea púrpura y se reporta a la Dirección Técnica de Seguridad para que realice el reporte pos emergencia a las duplas psicojurídicas de Secretaría Distrital de la Mujer y atención por la Línea Púrpura.
Igualmente, hay casos donde las mujeres no aceptan el servicio distrital como es el caso de llamar al 123 o solicitar apoyo mediante línea púrpura. En 16 de los 25 casos reportados, las víctimas autorizaron ser contactadas por la Secretaría Distrital de la Mujer.
En el año 2022, en el mes de enero ocurrieron 11 casos, febrero 6 casos y en marzo 8 casos</t>
    </r>
  </si>
  <si>
    <r>
      <t xml:space="preserve">DERECHOS HUMANOS: </t>
    </r>
    <r>
      <rPr>
        <sz val="10"/>
        <color theme="1"/>
        <rFont val="Arial"/>
        <family val="2"/>
      </rPr>
      <t>En igual sentido a como se informó en el anterior trimestre, las mujeres migrantes y en situación de desplazamiento son quienes más barreras presentan al momento de acceder a un teléfono inteligente. Esto limita la re llamada de la línea púrpura. Por otro lado, se indetificó un caso de una mujer que vícitma de desplazamiento forzado en el Departamento de Boyacá, pues recibió amenzas contra su integridad por parte de desconocidos.</t>
    </r>
    <r>
      <rPr>
        <b/>
        <sz val="10"/>
        <color theme="1"/>
        <rFont val="Arial"/>
        <family val="2"/>
      </rPr>
      <t xml:space="preserve">
GÉNERO: </t>
    </r>
    <r>
      <rPr>
        <sz val="10"/>
        <color theme="1"/>
        <rFont val="Arial"/>
        <family val="2"/>
      </rPr>
      <t>La Dirección Técnica de Seguridad, analizó los 54 casos identificados por tipo de violencia de acuerdo con la Ley 1257 del 2008, tomando como referencia el reporte que generan el equipo GCTM.
De acuerdo con este análisis, por tipo de violencia se presentaron 23 casos de violencias contra las mujeres donde hubo violencia física. En estos casos existió alguna forma de agresión física como golpes, en uno la víctima sufre pellizcos, en otro caso la agresión involucró agresiones mutuas de pareja al frente de otros familiares menores de edad.  Se identificó en 15 del total de casos, que las víctimas fueron golpeadas en el ámbito familiar miembros de la familia, sus actuales y ex parejas. Para el mes de junio, se identificó un caso de ataque por agente de ácido a una usuaria.
Por tipo de violencia, se identificaron 16 casos de mujeres víctimas que refirieron haber experimentado intimidación, amenaza o humillación. Se identificaron casos de amenazas de lesión con arma blanca y arma de fuego.
Para este periodo, se identificaron 3 casos de violencia económica. En 1 de estos casos, la víctima fue una mujer migrante.
En 29 de los 54 casos analizados las víctimas refirieron haber experimentado violencia sexual, manifestada en tocamientos a sus partes íntimas, intimidaciones, eyaculaciones y roces. En la mayoría de los casos, los actos violencia fueron ejercidos por un desconocido, dentro del sistema TransMilenio.</t>
    </r>
    <r>
      <rPr>
        <b/>
        <sz val="10"/>
        <color theme="1"/>
        <rFont val="Arial"/>
        <family val="2"/>
      </rPr>
      <t xml:space="preserve">
DIFERENCIAL - POBLACIONAL:</t>
    </r>
    <r>
      <rPr>
        <sz val="10"/>
        <color theme="1"/>
        <rFont val="Arial"/>
        <family val="2"/>
      </rPr>
      <t xml:space="preserve"> Se identificó un caso de afectación de salud mental de una mujer que buscaba el suicidio dentro del Sistema. La reacción del equipo en vía impide la consumación, se prestan los primeros auxilios con la enfemería del Portal, quien estableció que su quebranto de salud es a causa de la violencia sexual y física dentro de su familia.</t>
    </r>
  </si>
  <si>
    <r>
      <t xml:space="preserve">DERECHOS HUMANOS: </t>
    </r>
    <r>
      <rPr>
        <sz val="10"/>
        <color theme="1"/>
        <rFont val="Arial"/>
        <family val="2"/>
      </rPr>
      <t>En igual sentido a como se informó en el anterior trimestre, las mujeres migrantes y en situación de desplazamiento son quienes más barreras presentan al momento de acceder a un teléfono inteligente. Esto limita la re llamada de la línea púrpura</t>
    </r>
    <r>
      <rPr>
        <b/>
        <sz val="10"/>
        <color theme="1"/>
        <rFont val="Arial"/>
        <family val="2"/>
      </rPr>
      <t xml:space="preserve">
GÉNERO:</t>
    </r>
    <r>
      <rPr>
        <sz val="10"/>
        <color theme="1"/>
        <rFont val="Arial"/>
        <family val="2"/>
      </rPr>
      <t xml:space="preserve"> En la vigencia de agosto a septiembre del 2022, se identificaron 26 casos de violencia contra la mujer de 81 casos totales ocurridos desde enero de este mismo año. Los casos fueron identificados por parte del grupo de gestoras y gestores de convivencia (GCTM). Tres casos identificados por PQR.
La Dirección Técnica de Seguridad, analizó los 81 casos identificados por tipo de violencia de acuerdo con la Ley 1257 del 2008, tomando como referencia el reporte que generan el equipo GCTM.
Violencia física: De acuerdo con este análisis, por tipo de violencia se presentaron 31 casos de violencias contra las mujeres donde hubo violencia física. En estos casos existió alguna forma de agresión física como golpes, pellizcos, empujones y agresiones mutuas de pareja al frente de otros familiares menores de edad. 
Se identificó en 18 del total de casos, que las víctimas fueron golpeadas en el ámbito familiar por sus familiares, actuales y ex parejas
Para el mes de junio, se identificó un caso de ataque por agente de ácido a una usuaria.
Violencia psicológica: Por tipo de violencia, se identificaron 31 casos de mujeres víctimas que refirieron haber experimentado intimidación, amenaza o humillación. Se identificaron casos de amenazas de lesión con arma blanca y arma de fuego.
Violencia económica: Para este periodo, se identificaron 4 casos de violencia económica. En 1 de estos casos, la víctima fue una mujer migrante. 
Violencia sexual: En 47 de los 81 casos analizados las víctimas refirieron haber experimentado violencia sexual, manifestada en tocamientos a sus partes íntimas, intimidaciones, eyaculaciones y roces. En la mayoría de los casos, los actos violencia fueron ejercidos por un desconocido, dentro del sistema TransMilenio. En el mes de agosto del 2022, se presentó un caso de acceso carnal violento en un bus urbano del componente zonal, este caso cuenta con el apoyo y acompañamiento de la Secretaría Distrital de la Mujer.
Otras consideraciones:
Los casos de violencia contra las mujeres no siempre ocurren en el Sistema de Transporte Masivo. En 20 de los 81 casos, las mujeres sufrieron violencias en entornos distintos al Sistema TransMilenio.
Igualmente, se ha identificado violencias de género en contra de mujeres que son agentes del Sistema. De los 81 casos identificados a la fecha, en 7 oportunidades las víctimas son del equipo en vía, quienes han sufrido situaciones de acoso por parte de sus pares y por desconocidos. Alerta que en el ejercicio de control de la evasión, en 4 casos hay tocamientos no consentidos de sus partes íntimas, en dos existen agresiones físicas y en 4 hay agresiones psicológicas como insultos y amenazas.
El personal de GCTM fueron el primer contacto de mujeres víctimas de violencia basada en género, quienes buscan información o auxilio en el personal. En ese escenario, se coordina directamente con la especialidad de transporte masivo de la Policía Metropolitana de Bogotá, se informa de la línea púrpura y se reporta a la Dirección Técnica de Seguridad para que realice el reporte pos emergencia a las duplas psicojurídicas de Secretaría Distrital de la Mujer y atención por la Línea Púrpura.
Igualmente, hay casos donde las mujeres no aceptan el servicio distrital como es el caso de llamar al 123 o solicitar apoyo mediante línea púrpura. En 27 de los 81 casos reportados, las víctimas no autorizaron ser contactadas por la Secretaría Distrital de la Mujer.</t>
    </r>
    <r>
      <rPr>
        <b/>
        <sz val="10"/>
        <color theme="1"/>
        <rFont val="Arial"/>
        <family val="2"/>
      </rPr>
      <t xml:space="preserve">
DIFERENCIAL - POBLACIONAL: </t>
    </r>
    <r>
      <rPr>
        <sz val="10"/>
        <color theme="1"/>
        <rFont val="Arial"/>
        <family val="2"/>
      </rPr>
      <t>No se reporta para este periodo.</t>
    </r>
  </si>
  <si>
    <r>
      <t xml:space="preserve">GÉNERO: </t>
    </r>
    <r>
      <rPr>
        <sz val="10"/>
        <color theme="1"/>
        <rFont val="Arial"/>
        <family val="2"/>
      </rPr>
      <t>Todas las acciones están enfocadas a priorizar la seguridad de las mujeres cuando viajen en taxi, para contribuir a mejorar la experiencia de viaje en clave de los derechos a una vida libre de violencias y una cultura sin sexismo. En tal sentido las reuniones interinstitucionales para el botón se orientan a dar respuesta a necesidades de seguridad que son características o específicas de las mujeres y los semilleros están orientados a fomentar en las y los conductores habilidades y actitudes de respeto de los derechos de las mujeres usurarias</t>
    </r>
  </si>
  <si>
    <r>
      <t xml:space="preserve">GÉNERO: </t>
    </r>
    <r>
      <rPr>
        <sz val="10"/>
        <color theme="1"/>
        <rFont val="Arial"/>
        <family val="2"/>
      </rPr>
      <t>La estrategia reconoce que la experiencia de viaje de las mujeres es diferente a la de los hombres. Considerando los roles y estereotipos de género la movilidad de la mujer suele estar marcada por el temor, no solo por los hechos de violencia que objetivamente se presentan dejando a las mujeres como principales víctimas de VBG, sino porque además se educa en el temor, se enseña que es peligroso salir, que es mejor no estar sola, que hay que evitar sitios u horarios lo cual limita el disfrute a la ciudad. En tal sentido la estrategia busca atender de manera especifica las necesidades de las mujeres al viajar en taxi, fomentando en las y los conductores actitudes y conocimientos que permitan el respeto de los derechos de las pasajeras y la comprensión de la VBG.</t>
    </r>
  </si>
  <si>
    <r>
      <t xml:space="preserve">GÉNERO:  </t>
    </r>
    <r>
      <rPr>
        <sz val="10"/>
        <color theme="1"/>
        <rFont val="Arial"/>
        <family val="2"/>
      </rPr>
      <t>la estrategia busca atender de manera especifica las necesidades de las mujeres al viajar en taxi, fomentando en las y los conductores actitudes y conocimientos que permitan el respeto de los derechos de las pasajeras y la comprensión de las Violencias basadas en Género, se busca que las y los conductores puedan ser orientadores a las víctimas de violencias.</t>
    </r>
  </si>
  <si>
    <r>
      <t>Es necesario revisar integralmente la manera en como se esta atendiendo el producto y su reporte, ya que este tiene un tipo de anualización constante y se está  haciendo el reporte de manera creciente.</t>
    </r>
    <r>
      <rPr>
        <b/>
        <sz val="10"/>
        <color theme="1"/>
        <rFont val="Arial"/>
        <family val="2"/>
      </rPr>
      <t xml:space="preserve">
Comentario:</t>
    </r>
    <r>
      <rPr>
        <sz val="10"/>
        <color theme="1"/>
        <rFont val="Arial"/>
        <family val="2"/>
      </rPr>
      <t xml:space="preserve"> De acuerdo con los lineamientos establecidos en socialización de "Recomendaciones a los reportes de las Políticas Públicas lideradas por la SDMujer ", se indica que el reporte se realiza de forma acumulativa (Ver diapositiva 5)</t>
    </r>
  </si>
  <si>
    <t>Como se indicó en el segundo trimestre, es necesario revisar integralmente la manera en como se esta atendiendo el producto y su reporte, ya que este tiene un tipo de anualización constante y se está haciendo el reporte de manera creciente y acumulada.
Siguiendo las aclaraciones y lo acordado en mesa de trabajo del 29 de noviembre no se modifica el reporte; para la proxima vigencia se aplicará el reporte de forma constante y anualmente.</t>
  </si>
  <si>
    <t>Revisar el reporte realizado conforme a la retroalimentación del reporte cuantitativo.
Siguiendo las aclaraciones y lo acordado en mesa de trabajo del 29 de noviembre no se modifica el reporte; para la proxima vigencia se aplicará la recomendación.</t>
  </si>
  <si>
    <r>
      <t xml:space="preserve">GÉNERO: </t>
    </r>
    <r>
      <rPr>
        <sz val="10"/>
        <color theme="1"/>
        <rFont val="Arial"/>
        <family val="2"/>
      </rPr>
      <t>Enfoque género, la estrategia contiene talleres que dan conocimientos y herramientas para las mujeres reconociendo sus déficits en el uso de la bici, con lenguaje incluyente y no sexista, para facilitar y orientar el uso de manera segura, eficaz y a partir de consejos prácticos, con temáticas que reconocen sus necesidades desde el dialogo con la población de ciclistas y colectivas.</t>
    </r>
    <r>
      <rPr>
        <b/>
        <sz val="10"/>
        <color theme="1"/>
        <rFont val="Arial"/>
        <family val="2"/>
      </rPr>
      <t xml:space="preserve">
DIFERENCIAL: </t>
    </r>
    <r>
      <rPr>
        <sz val="10"/>
        <color theme="1"/>
        <rFont val="Arial"/>
        <family val="2"/>
      </rPr>
      <t>Enfoque diferencial, los conocimientos a socializar tienen un lenguaje sencillo que permita la cercanía con la diversidad de mujeres, y los contenidos incluyen las necesidades de las mujeres en sus diferencias, utilizando espacios de formación con herramientas variadas que permitan la socialización de los conceptos, y teniendo en cuenta los grupos etarios, y la inclusión de todas las mujeres ciclistas</t>
    </r>
    <r>
      <rPr>
        <b/>
        <sz val="10"/>
        <color theme="1"/>
        <rFont val="Arial"/>
        <family val="2"/>
      </rPr>
      <t xml:space="preserve">
DERECHOS HUMANOS: </t>
    </r>
    <r>
      <rPr>
        <sz val="10"/>
        <color theme="1"/>
        <rFont val="Arial"/>
        <family val="2"/>
      </rPr>
      <t>Enfoque de derechos, a partir de esta estrategia, y conocimientos a socializar con las mujeres, aportamos al derecho a la participación con incidencia sobre todo en los espacios relacionados con la bicicleta , por lo cual socializarlo con las y los consejeros bici es fundamental.</t>
    </r>
  </si>
  <si>
    <r>
      <t xml:space="preserve">GÉNERO: </t>
    </r>
    <r>
      <rPr>
        <sz val="10"/>
        <color theme="1"/>
        <rFont val="Arial"/>
        <family val="2"/>
      </rPr>
      <t>Para la creación de las fichas de cada uno de los talleres se contempla el enfoque de género manejando un lenguaje incluyente ademas que en uno de los talleres se incluye de temática puntual sobre salud mestrual y otro taller sobre espacios de participación seguros para mujeres diversas liderados por la Secretaria de la Mujer como por ejemplo COLMYG</t>
    </r>
    <r>
      <rPr>
        <b/>
        <sz val="10"/>
        <color theme="1"/>
        <rFont val="Arial"/>
        <family val="2"/>
      </rPr>
      <t xml:space="preserve">
DIFERENCIAL: </t>
    </r>
    <r>
      <rPr>
        <sz val="10"/>
        <color theme="1"/>
        <rFont val="Arial"/>
        <family val="2"/>
      </rPr>
      <t>Los talleres que se han diseñado en las fichas contemplan temáticas para abarcar todas las diversidades y diferencias</t>
    </r>
    <r>
      <rPr>
        <b/>
        <sz val="10"/>
        <color theme="1"/>
        <rFont val="Arial"/>
        <family val="2"/>
      </rPr>
      <t xml:space="preserve">
DERECHOS HUMANOS: </t>
    </r>
    <r>
      <rPr>
        <sz val="10"/>
        <color theme="1"/>
        <rFont val="Arial"/>
        <family val="2"/>
      </rPr>
      <t xml:space="preserve">En uno de los talleres se puntualiza una tematica sonre espacios de participación seguros para mujeres diversas liderados por la Secretaria de la Mujer como por ejemplo </t>
    </r>
  </si>
  <si>
    <r>
      <t xml:space="preserve">DERECHOS HUMANOS: </t>
    </r>
    <r>
      <rPr>
        <sz val="10"/>
        <color theme="1"/>
        <rFont val="Arial"/>
        <family val="2"/>
      </rPr>
      <t>De acuerdo con la ficha técnica del producto, no aplica.</t>
    </r>
    <r>
      <rPr>
        <b/>
        <sz val="10"/>
        <color theme="1"/>
        <rFont val="Arial"/>
        <family val="2"/>
      </rPr>
      <t xml:space="preserve">
GÉNERO: </t>
    </r>
    <r>
      <rPr>
        <sz val="10"/>
        <color theme="1"/>
        <rFont val="Arial"/>
        <family val="2"/>
      </rPr>
      <t>Las conclusiones de la investigación permitieron conocer percepciones frente a barreras culturales  experimentadas por  mujeres victimas de siniestros viales, lo cual orienta futuras acciones para el fortalecimiento de la operación del centro.</t>
    </r>
    <r>
      <rPr>
        <b/>
        <sz val="10"/>
        <color theme="1"/>
        <rFont val="Arial"/>
        <family val="2"/>
      </rPr>
      <t xml:space="preserve">
DIFERENCIAL: </t>
    </r>
    <r>
      <rPr>
        <sz val="10"/>
        <color theme="1"/>
        <rFont val="Arial"/>
        <family val="2"/>
      </rPr>
      <t>Al respecto, el desarrollo de la investigación ha mostrado aspectos a fortalecer en el equipo que brinda las orientaciones en ORVI, para una mayor comprensión de la atención diferencial que se debe brindar.</t>
    </r>
  </si>
  <si>
    <r>
      <t xml:space="preserve">DERECHOS HUMANOS: </t>
    </r>
    <r>
      <rPr>
        <sz val="10"/>
        <color theme="1"/>
        <rFont val="Arial"/>
        <family val="2"/>
      </rPr>
      <t>Respecto al enfoque de derechos, el documento espcificamente en relación a los casos de reflexiones que propone, es un elemento de trabajao que permite a los y las profesionales del centro  detectar necesiades en las victimas de siniestros viales para informarles y orientarles acciones en caminadas a la satisfaccion de sus derechos.</t>
    </r>
    <r>
      <rPr>
        <b/>
        <sz val="10"/>
        <color theme="1"/>
        <rFont val="Arial"/>
        <family val="2"/>
      </rPr>
      <t xml:space="preserve">
GÉNERO: </t>
    </r>
    <r>
      <rPr>
        <sz val="10"/>
        <color theme="1"/>
        <rFont val="Arial"/>
        <family val="2"/>
      </rPr>
      <t>Las recomendaciones en el documento aportar a la apropiación de conceptos básicos respecto al enfoque de genero y la transversalización en la operación del servicio. El abordaje de definiciones tales como sexo, género, identidad sexual facilita un acercamiento a los equipos que brindan la atención en ORVI a la comprensión y apropiación de aspectos básicos a tener en cuenta al momento de birndar la atención a las personas vicitmas de siniestros viales.</t>
    </r>
    <r>
      <rPr>
        <b/>
        <sz val="10"/>
        <color theme="1"/>
        <rFont val="Arial"/>
        <family val="2"/>
      </rPr>
      <t xml:space="preserve">
DIFERENCIAL - POBLACIÓN: </t>
    </r>
    <r>
      <rPr>
        <sz val="10"/>
        <color theme="1"/>
        <rFont val="Arial"/>
        <family val="2"/>
      </rPr>
      <t>Respecto al enfoque, el documento invita a hacer una mirada desde la interseccionalidad, aspecto relevante para fortalecer la operación al momento de brindar la atención a las personas usuarias de ORVI. Los casos relacionados en el documento son un material  que tiene como objetivo propiciar en el equipo orientador de ORVI análisis  respecto a la importancia de comprender el enfoque de manera transversal teniendo presente que es necesario considerar  condiciones de vulnerabilidad que afectan a las personas usuarias que acuden al centro; asi mismo los casos planteados promueven reflexiones  enfocadas en identificar posibles barreras que pudieran afectar el servicio tales como estereotipos o comportamientos que impidan una adecuada intervención, atención o remisión del caso.</t>
    </r>
  </si>
  <si>
    <r>
      <t xml:space="preserve">DERECHOS HUMANOS: </t>
    </r>
    <r>
      <rPr>
        <sz val="10"/>
        <color theme="1"/>
        <rFont val="Arial"/>
        <family val="2"/>
      </rPr>
      <t>En relación a derechos humanos la herramienta facilita mantener una rutina de seguimiento a los ajustes que se deben realizar en las lineas de operación jurídica, social  y psicológica de atención que contribuyan a brindar una atención desde el marco de derechos de las personas. Por su parte la capacitación permitió sensibilizar a grupo de personas de escuela de conducción ABC sobre el derecho a una vida libnre de violencias y su relación con  roles sociales y estereotipos de género.</t>
    </r>
    <r>
      <rPr>
        <b/>
        <sz val="10"/>
        <color theme="1"/>
        <rFont val="Arial"/>
        <family val="2"/>
      </rPr>
      <t xml:space="preserve">
GÉNERO: </t>
    </r>
    <r>
      <rPr>
        <sz val="10"/>
        <color theme="1"/>
        <rFont val="Arial"/>
        <family val="2"/>
      </rPr>
      <t>Al respecto, la herramienta permite conocer el grado de avance en el fortalecimiento de los diferentes componentes del servicio que se brinda en el centro de orientacion para vicitmas de siniestros viales,m a partir de la transversalizacion del enfoque de género. Por otra parte la capacitación aportó a que en escuela de conducción de abordara temas vinculados representaciones sociales de mujeres en la conducción, lo cual aporta a una comprensión del tema para los proceso de formación en conduccción.</t>
    </r>
    <r>
      <rPr>
        <b/>
        <sz val="10"/>
        <color theme="1"/>
        <rFont val="Arial"/>
        <family val="2"/>
      </rPr>
      <t xml:space="preserve">
DIFERENCIAL - POBLACIÓN: </t>
    </r>
    <r>
      <rPr>
        <sz val="10"/>
        <color theme="1"/>
        <rFont val="Arial"/>
        <family val="2"/>
      </rPr>
      <t>Con la herramienta diseñada es posible reconocer  el avance en las acciones vinculadas a los diferentes componentes del servicio  tener un cotrol sobre aquellos que requieren continuidad en relacion al enfoque diferencial -poblacion.</t>
    </r>
  </si>
  <si>
    <r>
      <t>Es necesario revisar el reporte cuantitativo:
Como denominador tenemos 8 acciones programadas, pero el avance debe reportarse de manera individualizada por trimestres, tomando como referencia que tiene un tipo de anualización de suma y no creciente como se reporta.</t>
    </r>
    <r>
      <rPr>
        <b/>
        <sz val="10"/>
        <color theme="1"/>
        <rFont val="Arial"/>
        <family val="2"/>
      </rPr>
      <t xml:space="preserve">
Comentario:</t>
    </r>
    <r>
      <rPr>
        <sz val="10"/>
        <color theme="1"/>
        <rFont val="Arial"/>
        <family val="2"/>
      </rPr>
      <t xml:space="preserve"> De acuerdo con los lineamientos establecidos en socialización de "Recomendaciones a los reportes de las Políticas Públicas lideradas por la SDMujer ", se indica que </t>
    </r>
    <r>
      <rPr>
        <b/>
        <sz val="10"/>
        <color theme="1"/>
        <rFont val="Arial"/>
        <family val="2"/>
      </rPr>
      <t>el reporte se realiza de forma acumulativa (Ver diapositiva 5)</t>
    </r>
  </si>
  <si>
    <r>
      <t xml:space="preserve">
GÉNERO:</t>
    </r>
    <r>
      <rPr>
        <sz val="10"/>
        <color theme="1"/>
        <rFont val="Arial"/>
        <family val="2"/>
      </rPr>
      <t>Es de destacar que la toma de información de la Encuesta de Movilidad y Género busca caracterizar los patrones de movilidad,
destacando cómo los elementos físicos, geográficos, económicos, temporales, de seguridad vial, seguridad personal y de género e interseccional, en cuanto a la orientación sexual e identidad de género, condicionan la movilidad de mujeres, sector social LGBTI y hombres en sus diversidades.Esto se detalla en la intención de: caracterizar los viajes poligonales y de cuidado que se realizan en la ciudad; conocer la percepción de seguridad en el sistema de transporte público, sobretodo en relación a los hechos de violencia sexual y violencia contra el sector LGBTI.</t>
    </r>
    <r>
      <rPr>
        <b/>
        <sz val="10"/>
        <color theme="1"/>
        <rFont val="Arial"/>
        <family val="2"/>
      </rPr>
      <t xml:space="preserve">
DIFERENCIAL: </t>
    </r>
    <r>
      <rPr>
        <sz val="10"/>
        <color theme="1"/>
        <rFont val="Arial"/>
        <family val="2"/>
      </rPr>
      <t xml:space="preserve">Es de destacar que la toma de información de la Encuesta de Movilidad y Género busca caracterizar los patrones de movilidad,
destacando cómo los elementos físicos, geográficos, económicos, temporales, de seguridad vial, seguridad personal y de género e interseccional, en cuanto a la orientación sexual e identidad de género, condicionan la movilidad de mujeres, sector social LGBTI y hombres en sus diversidades.Esto se detalla en la intención de: caracterizar los viajes poligonales y de cuidado que se realizan en la ciudad; conocer la percepción de seguridad en el sistema de transporte público, sobretodo en relación a los hechos de violencia sexual y violencia contra el sector LGBTI. </t>
    </r>
  </si>
  <si>
    <r>
      <t xml:space="preserve">
GÉNERO: </t>
    </r>
    <r>
      <rPr>
        <sz val="10"/>
        <color theme="1"/>
        <rFont val="Arial"/>
        <family val="2"/>
      </rPr>
      <t>Los cuadros de salida entregados por el contratista están construidos de forma diferencial y uno de los dominios principales de la Encuesta de Movilidad y Género es el sexo.
DIFERENCIAL: Los cuadros de salida entregados por el contratista están construidos de forma diferencial y dos de los dominios principales de la Encuesta de Movilidad y Género fue el estrato y la edad. Por otro lado, se realizó un sondeo de la encuesta para conocer las particularidades de los sectores LGBTI.</t>
    </r>
  </si>
  <si>
    <r>
      <t xml:space="preserve">GÉNERO: </t>
    </r>
    <r>
      <rPr>
        <sz val="10"/>
        <color theme="1"/>
        <rFont val="Arial"/>
        <family val="2"/>
      </rPr>
      <t>El Estudio de Movilidad y Género permitirá Realizar una caracterización, con perspectiva de género e interseccional, de los patrones de movilidad en Bogotá, utilizando metodologías cuantitativas y cualitativas. Se comenzará el trabajo de análisis cuantitativo de los resultados de la Encuesta de Movilidad luego de que la CAF -Banco Interamericano de Desarrollo- contrate al consultor para las siguientes fases del Estudio.</t>
    </r>
    <r>
      <rPr>
        <b/>
        <sz val="10"/>
        <color theme="1"/>
        <rFont val="Arial"/>
        <family val="2"/>
      </rPr>
      <t xml:space="preserve">
DIFERENCIAL: </t>
    </r>
    <r>
      <rPr>
        <sz val="10"/>
        <color theme="1"/>
        <rFont val="Arial"/>
        <family val="2"/>
      </rPr>
      <t>Se prevee el análisis de los cuadros de salida del sondeo de la encuesta para conocer las particularidades de los sectores LGBTI.</t>
    </r>
  </si>
  <si>
    <r>
      <t xml:space="preserve">DERECHOS HUMANOS: </t>
    </r>
    <r>
      <rPr>
        <sz val="10"/>
        <color theme="1"/>
        <rFont val="Arial"/>
        <family val="2"/>
      </rPr>
      <t>Las acciones de comunicación adelantadas en el trimestre convocaron a la ciudadanía, funcionarias y funcionarios a actividades en las cuales se abordaron temas directamente ligados a la promoción del respeto a la mujer en el transporte público, como conductoras y usuarias.</t>
    </r>
    <r>
      <rPr>
        <b/>
        <sz val="10"/>
        <color theme="1"/>
        <rFont val="Arial"/>
        <family val="2"/>
      </rPr>
      <t xml:space="preserve">
GÉNERO: </t>
    </r>
    <r>
      <rPr>
        <sz val="10"/>
        <color theme="1"/>
        <rFont val="Arial"/>
        <family val="2"/>
      </rPr>
      <t>Las acciones de comunicación que se realizaron en el periodo de reporte convocaron a eventos en temas especialmente importantes para las mujeres, que se enmarcan en el derecho a una vida libre de violencias, ya que, por el rol socialmente asignado, los imaginarios y estereotipos de género suele ser quien en mayor medida víctimas de violencias. La difusión del conversatorio realizado el 30 de marzo se habló de la seguridad y violencia en el transporte público para generar conciencia sobre el rol de la mujer en la sociedad y la importancia de una vida libre de violencia.</t>
    </r>
    <r>
      <rPr>
        <b/>
        <sz val="10"/>
        <color theme="1"/>
        <rFont val="Arial"/>
        <family val="2"/>
      </rPr>
      <t xml:space="preserve">
DIFERENCIAL: </t>
    </r>
    <r>
      <rPr>
        <sz val="10"/>
        <color theme="1"/>
        <rFont val="Arial"/>
        <family val="2"/>
      </rPr>
      <t>Las piezas comunicativas utilizadas reconocen la diversidad de las mujeres, refiriéndose a ellas en plural e incluyendo imágenes no estereotipadas de las mismas.</t>
    </r>
  </si>
  <si>
    <r>
      <t xml:space="preserve">DERECHOS HUMANOS: </t>
    </r>
    <r>
      <rPr>
        <sz val="10"/>
        <color theme="1"/>
        <rFont val="Arial"/>
        <family val="2"/>
      </rPr>
      <t>Las acciones de comunicación adelantadas en el segundo trimestre permitieron que la ciudadanía se enterará de cómo la administración distrital, a través de la Secretaría de Movilidad, hace participe a las mujeres y resalta sus derechos tanto en el transporte público como conductoras y usuarias, así como en modos de movilidad sostenible como la bicicleta.</t>
    </r>
    <r>
      <rPr>
        <b/>
        <sz val="10"/>
        <color theme="1"/>
        <rFont val="Arial"/>
        <family val="2"/>
      </rPr>
      <t xml:space="preserve">
GÉNERO: </t>
    </r>
    <r>
      <rPr>
        <sz val="10"/>
        <color theme="1"/>
        <rFont val="Arial"/>
        <family val="2"/>
      </rPr>
      <t>Las acciones de comunicación que se realizaron entre abril y junio, se desarrollaron entorno a eventos donde se destacó el rol de la mujer, resaltando el derecho a una vida libre de violencias y equidad en el uso de medios de transporte sostenibles como la bicicleta. En el Facebook live realizado con la Secretaria de la Mujer, aprovechando la conmemoración del día mundial de la bici, se manifestó que este medio de transporte ya no es de uso exclusivo de los hombres como hace unos años se creía, por el contrario, también ha venido aumentando su uso por parte de las mujeres.</t>
    </r>
    <r>
      <rPr>
        <b/>
        <sz val="10"/>
        <color theme="1"/>
        <rFont val="Arial"/>
        <family val="2"/>
      </rPr>
      <t xml:space="preserve">
DIFERENCIAL: </t>
    </r>
    <r>
      <rPr>
        <sz val="10"/>
        <color theme="1"/>
        <rFont val="Arial"/>
        <family val="2"/>
      </rPr>
      <t>Las piezas comunicativas utilizadas reconocen la diversidad de las mujeres, refiriéndose a ellas en plural e incluyendo imágenes no estereotipadas de las mismas.</t>
    </r>
  </si>
  <si>
    <r>
      <t xml:space="preserve">
DERECHOS HUMANOS</t>
    </r>
    <r>
      <rPr>
        <sz val="10"/>
        <color theme="1"/>
        <rFont val="Arial"/>
        <family val="2"/>
      </rPr>
      <t>: Las acciones adelantadas se orientaron a cuestionar comportamientos y actitudes de discriminación que vulneran derechos</t>
    </r>
    <r>
      <rPr>
        <b/>
        <sz val="10"/>
        <color theme="1"/>
        <rFont val="Arial"/>
        <family val="2"/>
      </rPr>
      <t xml:space="preserve">
GÉNERO:</t>
    </r>
    <r>
      <rPr>
        <sz val="10"/>
        <color theme="1"/>
        <rFont val="Arial"/>
        <family val="2"/>
      </rPr>
      <t xml:space="preserve"> Las acciones se desarrollaron entorno a situaciones de discriminación y violencia que socialmente se han naturalizado, develando por medio de la reflexión que constituyen violencia e inequidad y promoviendo comportamientos cuidadores para la garantía de sus derechos.</t>
    </r>
    <r>
      <rPr>
        <b/>
        <sz val="10"/>
        <color theme="1"/>
        <rFont val="Arial"/>
        <family val="2"/>
      </rPr>
      <t xml:space="preserve">
DIFERENCIAL:</t>
    </r>
    <r>
      <rPr>
        <sz val="10"/>
        <color theme="1"/>
        <rFont val="Arial"/>
        <family val="2"/>
      </rPr>
      <t xml:space="preserve"> Las acciones reconocen la diversidad de las mujeres, refiriéndose a ellas en plural e incluyendo imágenes no estereotipadas de las mismas.:</t>
    </r>
  </si>
  <si>
    <r>
      <t>Revisar el dato reportado ya que las primeras 6 acciones reportadas, más las 28 del final, dan un total de 34 acciones de comunicación y se están reportando 38.</t>
    </r>
    <r>
      <rPr>
        <b/>
        <sz val="10"/>
        <color theme="1"/>
        <rFont val="Arial"/>
        <family val="2"/>
      </rPr>
      <t xml:space="preserve">
Comentario: </t>
    </r>
    <r>
      <rPr>
        <sz val="10"/>
        <color theme="1"/>
        <rFont val="Arial"/>
        <family val="2"/>
      </rPr>
      <t>De acuerdo con los lineamientos establecidos en la socialización de "Recomendaciones a los reportes de las Políticas Públicas lideradas por la SDMujer ", se indica que el reporte se realiza de forma acumulativa (Ver diapositiva 5). Por lo anterior, son 4 de I trimestre y 34 del II trimestre</t>
    </r>
  </si>
  <si>
    <r>
      <t>DERECHOS HUMANOS</t>
    </r>
    <r>
      <rPr>
        <sz val="10"/>
        <color theme="1"/>
        <rFont val="Arial"/>
        <family val="2"/>
      </rPr>
      <t xml:space="preserve">: No aplica, de acuerdo con la ficha técnica IP 3.1.9
                          </t>
    </r>
    <r>
      <rPr>
        <b/>
        <sz val="10"/>
        <color theme="1"/>
        <rFont val="Arial"/>
        <family val="2"/>
      </rPr>
      <t xml:space="preserve">
GÉNERO</t>
    </r>
    <r>
      <rPr>
        <sz val="10"/>
        <color theme="1"/>
        <rFont val="Arial"/>
        <family val="2"/>
      </rPr>
      <t>: Con relación a esta nueva aproximación al indicador de gasto del transporte público, con la información del DANE es posible obtener un indicador de gasto de hogares con jefatura femenina.</t>
    </r>
    <r>
      <rPr>
        <b/>
        <sz val="10"/>
        <color theme="1"/>
        <rFont val="Arial"/>
        <family val="2"/>
      </rPr>
      <t xml:space="preserve">
DIFERENCIAL</t>
    </r>
    <r>
      <rPr>
        <sz val="10"/>
        <color theme="1"/>
        <rFont val="Arial"/>
        <family val="2"/>
      </rPr>
      <t>: el producto se justifica en la intersección de las variables de género y condiciones socioeconómicas, que deja en situación de mayor vulnerabilidad a las mujeres pobres</t>
    </r>
  </si>
  <si>
    <r>
      <t>DERECHOS HUMANOS</t>
    </r>
    <r>
      <rPr>
        <sz val="10"/>
        <color theme="1"/>
        <rFont val="Arial"/>
        <family val="2"/>
      </rPr>
      <t>: No aplica, de acuerdo con la ficha técnica IP 3.1.9</t>
    </r>
    <r>
      <rPr>
        <b/>
        <sz val="10"/>
        <color theme="1"/>
        <rFont val="Arial"/>
        <family val="2"/>
      </rPr>
      <t xml:space="preserve">
GÉNERO: </t>
    </r>
    <r>
      <rPr>
        <sz val="10"/>
        <color theme="1"/>
        <rFont val="Arial"/>
        <family val="2"/>
      </rPr>
      <t>En relación a está nueva aproximación al indicador de gasto del transporte público, con la información del DANE es posible obtener un indicador de gasto de hogares con jefatura femenina.</t>
    </r>
    <r>
      <rPr>
        <b/>
        <sz val="10"/>
        <color theme="1"/>
        <rFont val="Arial"/>
        <family val="2"/>
      </rPr>
      <t xml:space="preserve">
DIFERENCIAL: </t>
    </r>
    <r>
      <rPr>
        <sz val="10"/>
        <color theme="1"/>
        <rFont val="Arial"/>
        <family val="2"/>
      </rPr>
      <t xml:space="preserve">el producto se justifica en la intersección de las variables de género y condiciones socioeconómicas, que deja en situación de mayor vulnerabilidad a las mujeres pobres </t>
    </r>
  </si>
  <si>
    <r>
      <t xml:space="preserve">DERECHOS HUMANOS: </t>
    </r>
    <r>
      <rPr>
        <sz val="10"/>
        <color theme="1"/>
        <rFont val="Arial"/>
        <family val="2"/>
      </rPr>
      <t>N/A</t>
    </r>
    <r>
      <rPr>
        <b/>
        <sz val="10"/>
        <color theme="1"/>
        <rFont val="Arial"/>
        <family val="2"/>
      </rPr>
      <t xml:space="preserve">
GÉNERO: </t>
    </r>
    <r>
      <rPr>
        <sz val="10"/>
        <color theme="1"/>
        <rFont val="Arial"/>
        <family val="2"/>
      </rPr>
      <t>N/A</t>
    </r>
    <r>
      <rPr>
        <b/>
        <sz val="10"/>
        <color theme="1"/>
        <rFont val="Arial"/>
        <family val="2"/>
      </rPr>
      <t xml:space="preserve">
DIFERENCIAL - POBLACIONAL: </t>
    </r>
    <r>
      <rPr>
        <sz val="10"/>
        <color theme="1"/>
        <rFont val="Arial"/>
        <family val="2"/>
      </rPr>
      <t>N/A</t>
    </r>
  </si>
  <si>
    <r>
      <t xml:space="preserve">
GÉNERO: </t>
    </r>
    <r>
      <rPr>
        <sz val="10"/>
        <color theme="1"/>
        <rFont val="Arial"/>
        <family val="2"/>
      </rPr>
      <t>No aplica. En el periodo de reporte se avanzó a nivel de gestión, no están aún definidas las acciones y forma de incorporación del enfoque.</t>
    </r>
    <r>
      <rPr>
        <b/>
        <sz val="10"/>
        <color theme="1"/>
        <rFont val="Arial"/>
        <family val="2"/>
      </rPr>
      <t xml:space="preserve">
DIFERENCIAL: </t>
    </r>
    <r>
      <rPr>
        <sz val="10"/>
        <color theme="1"/>
        <rFont val="Arial"/>
        <family val="2"/>
      </rPr>
      <t>no aplica, en el periodo de reporte se avanzó a nivel de gestión, no están aún definidas las acciones y forma de incorporación del enfoque.</t>
    </r>
    <r>
      <rPr>
        <b/>
        <sz val="10"/>
        <color theme="1"/>
        <rFont val="Arial"/>
        <family val="2"/>
      </rPr>
      <t xml:space="preserve">
TERRITORIAL: </t>
    </r>
    <r>
      <rPr>
        <sz val="10"/>
        <color theme="1"/>
        <rFont val="Arial"/>
        <family val="2"/>
      </rPr>
      <t>no aplica de acuerdo con la ficha técnica del producto.</t>
    </r>
  </si>
  <si>
    <r>
      <t xml:space="preserve">GÉNERO: </t>
    </r>
    <r>
      <rPr>
        <sz val="10"/>
        <color theme="1"/>
        <rFont val="Arial"/>
        <family val="2"/>
      </rPr>
      <t>de acuerdo con la consultoría y el diagnóstico realizado por el piloto, las mujeres son las principales responsables de los viajes de cuidado con niñas y niños que asisten al colegio, el diagnostico participativo permitió identificar las necesidades particulares de estas cuidadoras y las personas cuidadas en relación con la seguridad personal y vial. En tal sentido las acciones buscan que las mujeres cuidadoras y las niñas y niños tengan una mejor experiencia de viaje, así mismo con los resultados del proceso reconocer, valorar y apoyar la labor de cuidado que realizan las mujeres.</t>
    </r>
    <r>
      <rPr>
        <b/>
        <sz val="10"/>
        <color theme="1"/>
        <rFont val="Arial"/>
        <family val="2"/>
      </rPr>
      <t xml:space="preserve">
DIFERENCIAL: </t>
    </r>
    <r>
      <rPr>
        <sz val="10"/>
        <color theme="1"/>
        <rFont val="Arial"/>
        <family val="2"/>
      </rPr>
      <t>Las actividades del piloto en su diagnóstico participativo reconocer las necesidades particulares de la niñez, las cuidadoras y otros actores de la comunidad educativa del polígono de intervención. Así el Programa Cienpies da respuesta a necesidades de cuidadoras de niños y niñas de 5 a 12 años aproximadamente, por su arte Biciparceros da respuesta a necesidades de seguridad vial a viajes con adolescentes. Las acciones de señalización e infraestructura son de beneficio general, pero con un mayor impacto en mujeres considerando que son las que realizan más viajes de cuidado con las y los escolares bien sea a pie o en bicicleta.</t>
    </r>
  </si>
  <si>
    <r>
      <t>GÉNERO: t</t>
    </r>
    <r>
      <rPr>
        <sz val="10"/>
        <color theme="1"/>
        <rFont val="Arial"/>
        <family val="2"/>
      </rPr>
      <t>odo el proceso de diagnóstico participativo y de construcción de la estrategia ha sido pensada en los viajes de cuidado que realizan principalmente las mujeres para llevar a sus hijos/as al colegio, reconociendo la importancia de garantizar la seguridad vial y el confort para dicha población.</t>
    </r>
    <r>
      <rPr>
        <b/>
        <sz val="10"/>
        <color theme="1"/>
        <rFont val="Arial"/>
        <family val="2"/>
      </rPr>
      <t xml:space="preserve">
DIFERENCIAL - POBLACIONAL: </t>
    </r>
    <r>
      <rPr>
        <sz val="10"/>
        <color theme="1"/>
        <rFont val="Arial"/>
        <family val="2"/>
      </rPr>
      <t>El proceso de reconcimiento de las necesidades en términos de seguridad vial y ciudadana que se realizaron en la primera fase del proyecto, hace un reconocimiento de la movilidad diferencial que tienen los niños y niñas de los dos colegios priorizados y sus cuidadores, por tal motivo el desarrollo de las estrategias responden y se ajustan a las dinámicas propias de esta población.</t>
    </r>
    <r>
      <rPr>
        <b/>
        <sz val="10"/>
        <color theme="1"/>
        <rFont val="Arial"/>
        <family val="2"/>
      </rPr>
      <t xml:space="preserve">
TERRITORIAL </t>
    </r>
    <r>
      <rPr>
        <sz val="10"/>
        <color theme="1"/>
        <rFont val="Arial"/>
        <family val="2"/>
      </rPr>
      <t>El proceso de adelanta atendiendo a las dinamicas propias de la localidad de Kennedy.</t>
    </r>
  </si>
  <si>
    <r>
      <t xml:space="preserve">GÉNERO: </t>
    </r>
    <r>
      <rPr>
        <sz val="10"/>
        <color theme="1"/>
        <rFont val="Arial"/>
        <family val="2"/>
      </rPr>
      <t>La propuesta para el grupo de ciclo infraestructura organiza una secuencia de contenidos para que se comprenda por parte de quienes participen que la diferencia sexual se convierte socialmente en un organizador jerárquico que afecta el ejercicio de derechos y la autonomía de las mujeres, dejando en posición de privilegio a los hombres.</t>
    </r>
    <r>
      <rPr>
        <b/>
        <sz val="10"/>
        <color theme="1"/>
        <rFont val="Arial"/>
        <family val="2"/>
      </rPr>
      <t xml:space="preserve">
DIFERENCIAL: </t>
    </r>
    <r>
      <rPr>
        <sz val="10"/>
        <color theme="1"/>
        <rFont val="Arial"/>
        <family val="2"/>
      </rPr>
      <t>Uno de los objetivos específicos de la capacitación con el grupo de ciclo infraestructura es Brindar elementos conceptuales que permitan a los equipos comprender la diferencia como centro del análisis de prácticas discriminatorias y de inequidad. De tal manera el desarrollo de algunos de los contenidos se orientan a reflexionar como el sistema sexo/género se cruza con variables como la edad, la clase y las capacidades, promoviendo que dichas variables y su entrecruzamiento sea parte de los análisis al momento de diseñar, evaluar o planear ciclo infraestructura.</t>
    </r>
    <r>
      <rPr>
        <b/>
        <sz val="10"/>
        <color theme="1"/>
        <rFont val="Arial"/>
        <family val="2"/>
      </rPr>
      <t xml:space="preserve">
TERRITORIAL:  </t>
    </r>
    <r>
      <rPr>
        <sz val="10"/>
        <color theme="1"/>
        <rFont val="Arial"/>
        <family val="2"/>
      </rPr>
      <t>No aplica segun ficha técnica</t>
    </r>
  </si>
  <si>
    <r>
      <t xml:space="preserve">GÉNERO: </t>
    </r>
    <r>
      <rPr>
        <sz val="10"/>
        <color theme="1"/>
        <rFont val="Arial"/>
        <family val="2"/>
      </rPr>
      <t>Las fichas didácticas diseñadas y retroalimentadas por la profesional de la SDMujer que da asistencia técnica al sector movilidad organizan los temas secuencialmente para que las y los participantes evidencien que la valoración social de diferencia sexual deja a las mujeres en situación de desventaja, afectando el goce efectivo de sus derechos. Igualmente se evidencia en el desarrollo de los temas que hay un sesgo masculino en la planeación, gestión y evaluación de la movilidad que es necesario superar.
DIFERENCIAL: los contenidos y diseño de fichas didácticas se orientan a reflexionar como el sistema sexo/género se cruza con variables como la edad, la clase y las capacidades, promoviendo que dichas variables y su entrecruzamiento sea parte de los análisis al momento de diseñar, evaluar o planear ciclo infraestructura, así como para la atención ciudadana y el desarrollo de cursos pedagógicos.</t>
    </r>
    <r>
      <rPr>
        <b/>
        <sz val="10"/>
        <color theme="1"/>
        <rFont val="Arial"/>
        <family val="2"/>
      </rPr>
      <t xml:space="preserve">
TERRITORIAL:  </t>
    </r>
    <r>
      <rPr>
        <sz val="10"/>
        <color theme="1"/>
        <rFont val="Arial"/>
        <family val="2"/>
      </rPr>
      <t>No aplica según ficha técnica</t>
    </r>
  </si>
  <si>
    <r>
      <t xml:space="preserve">GÉNERO: </t>
    </r>
    <r>
      <rPr>
        <sz val="10"/>
        <color theme="1"/>
        <rFont val="Arial"/>
        <family val="2"/>
      </rPr>
      <t>de la secuencia de contenidos programada en el periodo de reporte se desarrolló lo concerniente a la diferencia sexual y la construcción cultural que a partir de la misma se da estructurando relaciones, roles y patrones de comportamiento que dejan a la mujer en posición de desventaja o subordinación. También se trabajaron los mecanismos que permiten que esos patrones de género se perpetúen de generación en generación y se abordo el tema del género como una categoría de análisis y transformación de la realidad o de situaciones problemáticas, estableciendo su relación con los enfoques de derechos y diferencial</t>
    </r>
    <r>
      <rPr>
        <b/>
        <sz val="10"/>
        <color theme="1"/>
        <rFont val="Arial"/>
        <family val="2"/>
      </rPr>
      <t xml:space="preserve">
DIFERENCIAL: </t>
    </r>
    <r>
      <rPr>
        <sz val="10"/>
        <color theme="1"/>
        <rFont val="Arial"/>
        <family val="2"/>
      </rPr>
      <t>en la primera sesión se trabajaron elementos conceptuales para comprender la diferencia como centro del análisis de prácticas discriminatorias y de inequidad. Los contenidos se orientaron a reflexionar como el sistema sexo/género se cruza con otras variables como la edad, la clase y las capacidades, generando mayores discriminaciones en ciertos grupos de personas y de mujeres de determinadas características.</t>
    </r>
    <r>
      <rPr>
        <b/>
        <sz val="10"/>
        <color theme="1"/>
        <rFont val="Arial"/>
        <family val="2"/>
      </rPr>
      <t xml:space="preserve">
TERRITORIAL</t>
    </r>
    <r>
      <rPr>
        <sz val="10"/>
        <color theme="1"/>
        <rFont val="Arial"/>
        <family val="2"/>
      </rPr>
      <t>:  No aplica según ficha técnica. Sin embargo hay que señalar que los equipos participantes realizan o proyectan sus trabajos a diferentes territorios de la ciudad.</t>
    </r>
  </si>
  <si>
    <t>Producto cumplido en el tercer trimestre</t>
  </si>
  <si>
    <t>N/A producto cumplido en tercer trimestre
GÉNERO:
DIFERENCIAL - POBLACIONAL:
TERRITORIAL:</t>
  </si>
  <si>
    <t>N/A producto cumplido en tercer trimestre</t>
  </si>
  <si>
    <t>En el cuarto trimestre se realizaron las cinco sesiones faltantes del proceso de formación con profesionales de ciclo infraestructura, culminando así lo programado para este grupo. En el mes de octubre se realizaron 4 sesiones los días 5, 12, 19 y 26 y la sesión final se llevó a cabo el 2 de noviembre, en cada fecha se desarrollaron los contenidos programados y tres de las cinco sesiones fueron realizadas en articulación con la SDMujer (Octubre 12, 26 y noviembre2).  Sobre la asistencia al proceso se debe señalar que de 24 las personas designadas por los subdirectores para asistir cuatro (4) nunca se hicieron presente, quedando así un universo de 20 participantes, pero las sesiones se desarrollaron con asistencias variables que fueron decreciendo con el paso del tiempo, de las veinte personas participantes cuatro, que representan el 20%, asistieron a todas las sesiones realizadas; tres, correspondiente al 15%, asistieron a 6 sesiones; dos personas (10%) participaron en 5 de las 7 sesiones y dos más asistieron a 4 sesiones, lo cual significa que 9 personas que representan el 45% de participantes asistieron a 3 o menos sesiones. En relación con las variables diferenciales y siguiendo lo registrado en los formularios de asistencia el 55%, es decir 11 participantes, se identificaron con el género femenino y el 45% restante, 9 personas, con el masculino; las edades oscilan entre los 26 y 49 años y el total de personas partícipes del proceso manifestaron no presentar ninguna discapacidad. En lo que respecta a orientación sexual e identidad étnica un par de personas no dieron información, pero de quienes dieron respuesta se evidencia que la mayoría se reconocen como heterosexuales, 17 participantes (85%) y que la mayoría no tiene ninguna identidad étnica, 16 asistentes (80%). 
Este proceso formativo incluyó una fase de evaluación a nivel de cumplimiento de actividades y de logros de objetivos. Respecto al cumplimiento de actividades, el indicador es la relación de actividades ejecutadas versus actividades programadas, cuyo resultado es del 100% de cumplimiento.  En cuanto al logro de objetivos, se aplicó mediante un formulario de Google una prueba pre y post cuyos resultados evidencia aumento en respuestas acertadas en las pruebas posteriores a cada jornada. La valoración del proceso por parte de quienes participaron se realizó mediante un formulario de Google que fue diligenciado por 15 personas, quienes calificaron de 1 a 5 diferentes aspectos, en general la evaluación evidencia satisfacción con los contenidos, el desempeño de las profesionales que facilitaron el proceso y los logros obtenidos, solo un aspecto, el horario y la duración del proceso, es calificado con puntajes medios y bajos (tres o menos).
En relación con el proceso formativo para equipos en contacto con ciudadanía no fue posible retomar y finalizar los grupos de la Dirección de Atención a Ciudadanía -DAC- con quienes se inició el proceso en el segundo trimestre, en remplazo se programaron para el mes de diciembre dos grupos de agentes de transito para realizar las 4 actividades en una sola jornada y de forma conjunta, la cual por dificultades logísticas, pues los dos grupos suman más de 100 personas, finalmente se realizó el día 3 de enero del 2023, pero se reporta como parte del cuarto trimestre de 2022 por corresponder a la programación de dicha vigencia.  En tal sentido la jornada fue extensa y con la participación de 112 agentes, la mayoría hombres, con quien se trabajaron los temas de género y movilidad, tenido como marco inicial de referencia los enfoques de derechos y diferencial. El registro de asistencia de estos dos grupos no identificó variables diferenciales que permitan caracterizar a los y las asistentes. Pese al tamaño del grupo y lo extenso de la jornada se logró mantener la atención e interés del grupo mediante preguntas que motivaban la participación y pausas activas que dieron dinamismo a la jornada. 
De acuerdo con lo anterior en el periodo de reporte se completaron los dos procesos programados y las 15 actividades. Un proceso de 7 actividades con un grupo de ciclo infraestructura y otro de 4 actividades con dos grupos, para un total de 8 actividades, con equipos en contacto con ciudadanía.</t>
  </si>
  <si>
    <r>
      <t>GÉNERO:</t>
    </r>
    <r>
      <rPr>
        <sz val="10"/>
        <color theme="1"/>
        <rFont val="Arial"/>
        <family val="2"/>
      </rPr>
      <t xml:space="preserve"> Los contenidos trabajados con el equipo de ciclo infraestructura cuestionaron el paradigma de neutralidad en el proceso de planeación, evaluación y diseño de la movilidad en bicicleta, sensibilizando y dando tips para incorporación del enfoque de género en dicho proceso. Además, se abordaron los factores estructurales asociados a las brechas de género en ciclismo; los principios de ciudades y espacio público seguro, de la ONU, para mujeres y niñas; la importancia del lenguaje como un medio para romper estereotipos, exclusiones y desigualdad y se brindaron elementos conceptuales para reconocer los tipos de violencias contra las mujeres.
Con el grupo de agentes de tránsito las temáticas permitieron comprender necesidades particulares de las mujeres en materia de movilidad y reconocer que para la comprensión de la movilidad hay que ampliar su concepto incorporando la movilidad del cuidado y la experiencia subjetiva de seguridad que es muy diferente en las mujeres por la violencias que viven en los espacios y el transporte público.
</t>
    </r>
    <r>
      <rPr>
        <b/>
        <sz val="10"/>
        <color theme="1"/>
        <rFont val="Arial"/>
        <family val="2"/>
      </rPr>
      <t>DIFERENCIAL:</t>
    </r>
    <r>
      <rPr>
        <sz val="10"/>
        <color theme="1"/>
        <rFont val="Arial"/>
        <family val="2"/>
      </rPr>
      <t xml:space="preserve"> Los contenidos se orientaron a reflexionar como hay sistemas de dominación a partir de variables como el sexo/género la edad, la clase, la etnia que propician la segregación y vulneración de algunas personas o colectivos de personas.
 </t>
    </r>
    <r>
      <rPr>
        <b/>
        <sz val="10"/>
        <color theme="1"/>
        <rFont val="Arial"/>
        <family val="2"/>
      </rPr>
      <t xml:space="preserve">
TERRITORIA</t>
    </r>
    <r>
      <rPr>
        <sz val="10"/>
        <color theme="1"/>
        <rFont val="Arial"/>
        <family val="2"/>
      </rPr>
      <t xml:space="preserve">L:  No aplica según ficha técnica. Sin embargo, hay que señalar que las y los agentes de tránsito realizan su trabajos a diferentes territorios de la ciudad y que el equipo de ciclo infraestructura proyecta sus actividades para la diferentes localidades.
</t>
    </r>
    <r>
      <rPr>
        <b/>
        <sz val="10"/>
        <color theme="1"/>
        <rFont val="Arial"/>
        <family val="2"/>
      </rPr>
      <t xml:space="preserve"> </t>
    </r>
  </si>
  <si>
    <r>
      <t xml:space="preserve">Si bien la estrategia está asociada a la meta plan de taxi, estos recursos apuntan de manera general y no específica o diferencia en poblaciones.  Dado que se incluyó un tercer semillero, se aumentaron las sesiones totales a 15. Debido a la complejidad misma del desarrollo del botón, no se han hecho avances del mismo. La Subdirectora de Transporte Público, ing Ruth Dary Borrero, dio lineamientos para dar por finalizada la iniciativa.
Se hace claridad que la magnitud del producto se reporta de acuerdo con el indicador:
(Número de acciones  </t>
    </r>
    <r>
      <rPr>
        <b/>
        <sz val="10"/>
        <color theme="1"/>
        <rFont val="Arial"/>
        <family val="2"/>
      </rPr>
      <t>cumplidas</t>
    </r>
    <r>
      <rPr>
        <sz val="10"/>
        <color theme="1"/>
        <rFont val="Arial"/>
        <family val="2"/>
      </rPr>
      <t xml:space="preserve"> de la de la Estrategia de  integral para el mejoramiento de la experiencia de viaje y la seguridad de las mujeres usuarias y prestadoras del servicio de transporte público individual (Taxi)/Número de acciones  </t>
    </r>
    <r>
      <rPr>
        <b/>
        <sz val="10"/>
        <color theme="1"/>
        <rFont val="Arial"/>
        <family val="2"/>
      </rPr>
      <t>programadas</t>
    </r>
    <r>
      <rPr>
        <sz val="10"/>
        <color theme="1"/>
        <rFont val="Arial"/>
        <family val="2"/>
      </rPr>
      <t xml:space="preserve"> de la Estrategia integral para el mejoramiento de la experiencia de viaje y la seguridad de las mujeres usuarias y prestadoras del servicio de transporte público individual (Taxi)n)*100 </t>
    </r>
  </si>
  <si>
    <r>
      <rPr>
        <b/>
        <sz val="10"/>
        <color theme="1"/>
        <rFont val="Arial"/>
        <family val="2"/>
      </rPr>
      <t>*Acciones de comunicación:</t>
    </r>
    <r>
      <rPr>
        <sz val="10"/>
        <color theme="1"/>
        <rFont val="Arial"/>
        <family val="2"/>
      </rPr>
      <t xml:space="preserve">
En el 4 trimestre se realizaron 8 acciones de comunicación, entre diseño de piezas, socialización y  publicación de ocntenidos relacionados con el producto de la política.
1. Se diseñó una pieza gráfica en todas sus versiones para redes sociales promocionando la nueva convocatoria a mujeres que quisieran hacer parte del proceso de formación de conductoras de buses zonales del transporte público, y la recategorización de sus licencias de B3 o C1 a C2. 
2. Se diseñó un banner para la página web de la entidad que daba acceso al formulario de inscripción y el ABC de dicha convocatoria. 
3. En diciembre se documentó en video el Encuentro con las mujeres seleccionadas para trabajar en el sistema de transporte integrado de la ciudad, que fue compartido a través de nuestras redes sociales. 
4. Se realizó un video para contribuir al movimiento global para la eliminación de las violencias contra las mujeres, el cual se publicó durante los meses de noviembre y diciembre en las redes sociales de la entidad, en las pantallas de la SDM y el Centro de Servicios. 
5. Se publicó una pieza a través de los medios de comunicación interna en noviembre, invitando a los y las colaboradores(as) al visionado de una película sobre la violencia contra las mujeres y un posterior debate.
6. Se socializó El Pacto por la seguridad de las mujeres en el transporte público individual a través de una publicación en redes sociales.
7. Se publicó en redes sociales la actividad pedagógica realizada a través de nuestros Centros Locales con taxistas de la ciudad, reafirmando el compromiso para eliminar las violencias contra las mujeres.
8. Se informó a la ciudadanía a través de las redes sociales de la entidad acerca de la "Ciclovía Mujeres Poderosas", con el propósito de reafirmar el uso y disfrute seguro del espacio público por parte de las mujeres.
</t>
    </r>
    <r>
      <rPr>
        <b/>
        <sz val="10"/>
        <color theme="1"/>
        <rFont val="Arial"/>
        <family val="2"/>
      </rPr>
      <t xml:space="preserve">*Acciones de pedagogía
</t>
    </r>
    <r>
      <rPr>
        <sz val="10"/>
        <color theme="1"/>
        <rFont val="Arial"/>
        <family val="2"/>
      </rPr>
      <t xml:space="preserve">En el trimestre se desarrollaron 8 acciones pedagógicas en las cuales se reflexionó frente a las conductas de acoso sexual, discriminación, subordinación, exclusión y tocamientos que enfrentan las mujeres en el sistema de movilidad; también se incentivó para que los participantes garanticen la igualdad, respeto y valoración de las mujeres mediante comportamientos cuidadores.
*7 capacitaciones del taller "Mujer y transporte" 
*1 capacitación del taller "Mujer y bicicleta"
Participaron en total 543 personas de las cuales 206 se identificaron de género femenino y 337 de gérero masculino. </t>
    </r>
  </si>
  <si>
    <t>Las acciones pedagógicas son desarrolladas por un equipo multidisciplinario de 10 pedagogos y 9 profesionales de artes escénicas para cumplir la meta No. 4.  Ejecutar y evaluar el 100% de las estrategias de pedagogía y educación vial diseñadas, del proyecto 7581 "Fortalecimiento de la comunicación y la cultura para la movilidad como elementos constructivos y pedagógicos del nuevo contrato social en Bogotá," y no se tiene personal o presupuesto específico para atender grupos poblacionales o políticas de manera especifica. 
El acumulado para el año 2022 es de  $559.765.750 lo que corresponde al 50% de la meta # 4.  Se recuerda que el presupuesto de esta meta se comparte con el producto 3.3.9 que también está a cargo de la OACCM.
Durante el cuarto trimestre no se comprometieron recursos para esta meta y se continúa con la ejecución de los contratos suscritos. La información del presupuesto comprometido corresponde a información actualizada a 31 de diciembre de 2022.</t>
  </si>
  <si>
    <t>Octubre: 100%
Noviembre: 100%
Diciembre: 100%</t>
  </si>
  <si>
    <t>El valor registrado en el costo estimado corresponde a:
-Salario Básico (sin carga prestacional) por 5 días de un (1) profesional grado 3 de Responsabilidad Social que representa la suma de $1.097.213 para cada estrategia comunicativa, es decir un total de $3.291.640 al año. Estos recursos hacen parte de los gastos de funcionamiento de la entidad.
-Honorarios por prestación de servicio correspondiente a 5 días de un (1) Contratista profesional de Audiovisuales que representa la suma de $838.333 para cada campaña, es decir, $2.514.999 al año. Estos recursos están asociados al proyecto de inversión: 7513 -Desarrollo y gestión de la cultura Ciudadana en el Sistema Integrado de Transporte  Público de Bogotá.</t>
  </si>
  <si>
    <t xml:space="preserve">2022-1995 para realizar la interventoría técnica, administrativa, legal y financiera del
contrato No. 2022-1972. 
Con la ejecución de la nueva Encuesta de Movilidad se podrán tener datos actualizados para el seguimiento del indicador del gasto en transporte de los hogares con jefatura femenina. 
Por otro lado, se está trabajando junto a Transmilenio en un forma de brindar la información desagregada por sexo sobre el uso de los actuales beneficios de tarifarios. En el momento existen dificultades para observar el uso de los beneficios por sexo historicamente, pero se está desarrollando una comunicación efectiva para tener la información desagregada mes a mes. </t>
  </si>
  <si>
    <t>El producto no fue finalizado en el año 2021. Luego de la firma del convenio de cooperación técnica no reembolsable con la CAF - Banco Interamericado de Desarrollo de América Látina - para financiar el Estudio de Movilidad y Género, se trabajó en la redacción y ajustes de los términos de referencia para escojer el consultor que va hacer el Estudio.</t>
  </si>
  <si>
    <t>DERECHOS HUMANOS: N/A
GÉNERO: N/A
DIFERENCIAL - POBLACIONAL: N/A</t>
  </si>
  <si>
    <t>Corresponde a la contratación para el desarrollo de documento de sistematización de la experiencia de operación del Centro de Orientación para victimas de siniestros viales-ORVI y para la socialización de la transversalización del enfoque de género en el centro.</t>
  </si>
  <si>
    <r>
      <t xml:space="preserve">DERECHOS HUMANOS: </t>
    </r>
    <r>
      <rPr>
        <sz val="10"/>
        <color theme="1"/>
        <rFont val="Arial"/>
        <family val="2"/>
      </rPr>
      <t>Las acciones que se pretenden realizar para el Protocolo de prevención, atención y sanción de todas las formas de violencia por parte de UAERMV se encuentran direccionadas a contribuir a la igualdad de género como derecho humano fundamental y esencial en todos los ámbitos tanto público como privado y de esta manera construir a la protección y bienestar de las mujeres en todos sus ciclos vitales.</t>
    </r>
    <r>
      <rPr>
        <b/>
        <sz val="10"/>
        <color theme="1"/>
        <rFont val="Arial"/>
        <family val="2"/>
      </rPr>
      <t xml:space="preserve">
GÉNERO: </t>
    </r>
    <r>
      <rPr>
        <sz val="10"/>
        <color theme="1"/>
        <rFont val="Arial"/>
        <family val="2"/>
      </rPr>
      <t>Las acciones en este producto reconocen y entienden que no todas las expresiones de violencia son iguales y que las mujeres son además víctimas por su condición de género. Así las cosas pretende contribuir al derecho de una vida libre de violencia por medio de estrategias y medidas integrales para la prevención y sanción de violencias en los espacios públicos.</t>
    </r>
    <r>
      <rPr>
        <b/>
        <sz val="10"/>
        <color theme="1"/>
        <rFont val="Arial"/>
        <family val="2"/>
      </rPr>
      <t xml:space="preserve">
DIFERENCIAL: E</t>
    </r>
    <r>
      <rPr>
        <sz val="10"/>
        <color theme="1"/>
        <rFont val="Arial"/>
        <family val="2"/>
      </rPr>
      <t>stas acciones reconocerán las diferencias y las diversidades que tienen las mujeres en Bogotá, en temas de seguridad, protección de su integridad en los espacios públicos respectando sus culturas, creencias y su autonomía.</t>
    </r>
  </si>
  <si>
    <r>
      <t xml:space="preserve">DERECHOS HUMANOS:  </t>
    </r>
    <r>
      <rPr>
        <sz val="10"/>
        <color theme="1"/>
        <rFont val="Arial"/>
        <family val="2"/>
      </rPr>
      <t>se reflexionó  desde el principio de igualdad para entender que las formas de discriminación son también violación de derechos. el derecho a una cultura libre de sexismos, ii) el derecho a una vida libre de violencias, y iii) el derecho a un trabajo en condiciones de igualdad.</t>
    </r>
    <r>
      <rPr>
        <b/>
        <sz val="10"/>
        <color theme="1"/>
        <rFont val="Arial"/>
        <family val="2"/>
      </rPr>
      <t xml:space="preserve">
GÉNERO: </t>
    </r>
    <r>
      <rPr>
        <sz val="10"/>
        <color theme="1"/>
        <rFont val="Arial"/>
        <family val="2"/>
      </rPr>
      <t xml:space="preserve">Las capacitaciones permitieron a las y los participantes reflexionar sobre los estereotipos de género y como estos limitan el ejercicio de los derechos, y el impacto que tiene el lenguaje, las desigualdades y las brechas entre hombres y mujeres, así como la forma de comunicarnos  en el reconocimiento de los estereotipos en el uso del masculino genérico. </t>
    </r>
    <r>
      <rPr>
        <b/>
        <sz val="10"/>
        <color theme="1"/>
        <rFont val="Arial"/>
        <family val="2"/>
      </rPr>
      <t xml:space="preserve">
DIFERENCIAL:</t>
    </r>
    <r>
      <rPr>
        <sz val="10"/>
        <color theme="1"/>
        <rFont val="Arial"/>
        <family val="2"/>
      </rPr>
      <t xml:space="preserve"> El programa desarrollado evidenció que la vulnerabilidad se puede acentuar cuando se cruzan o interseccionan variables como la edad, la etnia o la clase social con el género y sus desigualdades en la forma de comunicarnos, así se reconocen las condiciones diferenciales de la población para actuar sobre estas .</t>
    </r>
    <r>
      <rPr>
        <b/>
        <sz val="10"/>
        <color theme="1"/>
        <rFont val="Arial"/>
        <family val="2"/>
      </rPr>
      <t xml:space="preserve">
TERRITORIAL: </t>
    </r>
    <r>
      <rPr>
        <sz val="10"/>
        <color theme="1"/>
        <rFont val="Arial"/>
        <family val="2"/>
      </rPr>
      <t>no aplica de acuerdo con la ficha.</t>
    </r>
  </si>
  <si>
    <r>
      <t xml:space="preserve">DERECHOS HUMANOS: </t>
    </r>
    <r>
      <rPr>
        <sz val="10"/>
        <color theme="1"/>
        <rFont val="Arial"/>
        <family val="2"/>
      </rPr>
      <t xml:space="preserve">Se parte de la visibilización y el reconocimiento de los derechos de las mujeres para tener una vida  libre de violencias, su derecho al uso del sistema integrado de transporte público sin temor a ser violentadas, a la información y protección de sus derechos en igualdad de condiciones , e incidiendo en las inequidades frente a garantía y goce de derechos de la población.
</t>
    </r>
    <r>
      <rPr>
        <b/>
        <sz val="10"/>
        <color theme="1"/>
        <rFont val="Arial"/>
        <family val="2"/>
      </rPr>
      <t xml:space="preserve">
GÉNERO:</t>
    </r>
    <r>
      <rPr>
        <sz val="10"/>
        <color theme="1"/>
        <rFont val="Arial"/>
        <family val="2"/>
      </rPr>
      <t xml:space="preserve"> Se busca promover la atención, prevención y denuncia de cualquier tipo de violencias que pueden sufrir las mujeres dentro y fuera del transporte público masivo, reconociendo sus particularidades, y necesidades diferenciales.</t>
    </r>
    <r>
      <rPr>
        <b/>
        <sz val="10"/>
        <color theme="1"/>
        <rFont val="Arial"/>
        <family val="2"/>
      </rPr>
      <t xml:space="preserve">
DIFERENCIAL - POBLACION: </t>
    </r>
    <r>
      <rPr>
        <sz val="10"/>
        <color theme="1"/>
        <rFont val="Arial"/>
        <family val="2"/>
      </rPr>
      <t>Se reconoce la importancia de los derechos de las mujeres , reconociendo sus particularidades y garantizando el goce de los mismos sin distinción de edad, posición económica y social.</t>
    </r>
  </si>
  <si>
    <r>
      <rPr>
        <b/>
        <sz val="10"/>
        <color theme="1"/>
        <rFont val="Arial"/>
        <family val="2"/>
      </rPr>
      <t xml:space="preserve">DERECHOS HUMANOS: </t>
    </r>
    <r>
      <rPr>
        <sz val="10"/>
        <color theme="1"/>
        <rFont val="Arial"/>
        <family val="2"/>
      </rPr>
      <t xml:space="preserve">En igual sentido a como se informó en el anterior trimestre, las mujeres migrantes y en situación de desplazamiento son quienes más barreras presentan al momento de acceder a un teléfono inteligente. Esto limita la re llamada de la línea púrpura
</t>
    </r>
    <r>
      <rPr>
        <b/>
        <sz val="10"/>
        <color theme="1"/>
        <rFont val="Arial"/>
        <family val="2"/>
      </rPr>
      <t>GÉNERO:</t>
    </r>
    <r>
      <rPr>
        <sz val="10"/>
        <color theme="1"/>
        <rFont val="Arial"/>
        <family val="2"/>
      </rPr>
      <t xml:space="preserve"> En la vigencia de enero a diciembre de 2022, se identificaron 121  casos de violencia contra la mujer. Un total de 103 casos fueron identificados por parte del grupo de gestoras y gestores de convivencia (GCTM). Cabe destacar que cuatro casos fueron recibidos por PQR, cuatro casos identificados por redes sociales, tres casos remitidos desde Centro de Control y un caso escalado a la defensoría del Ciudadano de Transmilenio.
La Dirección Técnica de Seguridad, analizó los 121 casos identificados por tipo de violencia de acuerdo con la Ley 1257 del 2008, tomando como referencia la información sistematizada.
</t>
    </r>
    <r>
      <rPr>
        <b/>
        <sz val="10"/>
        <color theme="1"/>
        <rFont val="Arial"/>
        <family val="2"/>
      </rPr>
      <t>Violencia física:</t>
    </r>
    <r>
      <rPr>
        <sz val="10"/>
        <color theme="1"/>
        <rFont val="Arial"/>
        <family val="2"/>
      </rPr>
      <t xml:space="preserve"> De acuerdo con este análisis, por tipo de violencia se presentaron 46 casos de violencias contra las mujeres donde hubo violencia física. En estos casos existió alguna forma de agresión física como golpes, pellizcos, empujones y agresiones mutuas de pareja al frente de otros familiares menores de edad. Se identificó en 23 del total de casos, que las víctimas fueron golpeadas en el ámbito familiar por sus familiares, actuales y ex parejas. Para el mes de junio, se identificó un caso de ataque por agente de ácido a una usuaria.
</t>
    </r>
    <r>
      <rPr>
        <b/>
        <sz val="10"/>
        <color theme="1"/>
        <rFont val="Arial"/>
        <family val="2"/>
      </rPr>
      <t xml:space="preserve">Violencia psicológica: </t>
    </r>
    <r>
      <rPr>
        <sz val="10"/>
        <color theme="1"/>
        <rFont val="Arial"/>
        <family val="2"/>
      </rPr>
      <t xml:space="preserve">Por tipo de violencia, se identificaron 47 casos de mujeres víctimas que refirieron haber experimentado intimidación, amenaza o humillación. Se identificaron casos de amenazas de lesión con arma blanca y arma de fuego.
</t>
    </r>
    <r>
      <rPr>
        <b/>
        <sz val="10"/>
        <color theme="1"/>
        <rFont val="Arial"/>
        <family val="2"/>
      </rPr>
      <t xml:space="preserve">Violencia económica: </t>
    </r>
    <r>
      <rPr>
        <sz val="10"/>
        <color theme="1"/>
        <rFont val="Arial"/>
        <family val="2"/>
      </rPr>
      <t xml:space="preserve">Para este periodo, se identificaron 5 casos de violencia económica. En 1 de estos casos, la víctima fue una mujer migrante.  
</t>
    </r>
    <r>
      <rPr>
        <b/>
        <sz val="10"/>
        <color theme="1"/>
        <rFont val="Arial"/>
        <family val="2"/>
      </rPr>
      <t xml:space="preserve">Violencia sexual: </t>
    </r>
    <r>
      <rPr>
        <sz val="10"/>
        <color theme="1"/>
        <rFont val="Arial"/>
        <family val="2"/>
      </rPr>
      <t xml:space="preserve">En 68 de los 121 casos analizados las víctimas refirieron haber experimentado violencia sexual, manifestada en tocamientos a sus partes íntimas, intimidaciones, eyaculaciones y roces. En la mayoría de los casos (61), los actos violencia fueron ejercidos por un desconocido, dentro del sistema Transmilenio. 
</t>
    </r>
    <r>
      <rPr>
        <b/>
        <sz val="10"/>
        <color theme="1"/>
        <rFont val="Arial"/>
        <family val="2"/>
      </rPr>
      <t>Otras consideraciones.</t>
    </r>
    <r>
      <rPr>
        <sz val="10"/>
        <color theme="1"/>
        <rFont val="Arial"/>
        <family val="2"/>
      </rPr>
      <t xml:space="preserve">
Los casos de violencia contra las mujeres no siempre ocurren en el Sistema de Transporte Masivo. En 36 de los 121 casos, las mujeres sufrieron violencias en entornos distintos al Sistema Transmilenio. Igualmente, se ha identificado violencias de género en contra de mujeres que son agentes del Sistema. De los 121 casos identificados a la fecha, en 16 oportunidades las víctimas son del equipo en vía, quienes han sufrido situaciones de acoso por parte de sus pares y por desconocidos. Alerta que, en el ejercicio de control de la evasión, en 4 casos hay tocamientos no consentidos de sus partes íntimas, en tres existen agresiones físicas y en 4 hay agresiones psicológicas como insultos y amenazas.
El personal de GCTM fueron el primer contacto de mujeres víctimas de violencia basada en género, quienes buscan información o auxilio en el personal. En ese escenario, se coordina directamente con la especialidad de transporte masivo de la Policía Metropolitana de Bogotá, se informa de la línea púrpura y se reporta a la Dirección Técnica de Seguridad para que realice el reporte pos emergencia a las duplas psico jurídicas de Secretaría Distrital de la Mujer y atención por la Línea Púrpura.
Igualmente, hay casos donde las mujeres no aceptan el servicio distrital como es el caso de llamar al 123 o solicitar apoyo mediante línea púrpura. En 35 de los 121 casos, las víctimas no autorizaron ser contactadas por la Secretaría Distrital de la Mujer. 
</t>
    </r>
    <r>
      <rPr>
        <b/>
        <sz val="10"/>
        <color theme="1"/>
        <rFont val="Arial"/>
        <family val="2"/>
      </rPr>
      <t xml:space="preserve">DIFERENCIAL - POBLACIONAL: </t>
    </r>
    <r>
      <rPr>
        <sz val="10"/>
        <color theme="1"/>
        <rFont val="Arial"/>
        <family val="2"/>
      </rPr>
      <t>No se reporta para este periodo.</t>
    </r>
  </si>
  <si>
    <r>
      <t xml:space="preserve">DERECHOS HUMANOS: </t>
    </r>
    <r>
      <rPr>
        <sz val="10"/>
        <color theme="1"/>
        <rFont val="Arial"/>
        <family val="2"/>
      </rPr>
      <t xml:space="preserve">Todas las acciones comunicativas realizadas en este trimestre resaltaron los esfuerzos de la SDM por garantizar los derechos de las mujeres, haciendo énfasis en el respeto, su garantía y la inclusión laboral en el sector movilidad y el uso y disfrute del espacio público de manera segura, reconociendo las brechas de género existente.
</t>
    </r>
    <r>
      <rPr>
        <b/>
        <sz val="10"/>
        <color theme="1"/>
        <rFont val="Arial"/>
        <family val="2"/>
      </rPr>
      <t xml:space="preserve">
GÉNERO: </t>
    </r>
    <r>
      <rPr>
        <sz val="10"/>
        <color theme="1"/>
        <rFont val="Arial"/>
        <family val="2"/>
      </rPr>
      <t>Desde la comunicación integral, se promovieron actividades que contribuyen a cerrar la brecha de género, y que invitan a reflexionar sobre conductas naturalizadas que vulneran los derechos de las mujeres, en sus diversidades y naturalizan roles establecidos que segregan a las mujeres en espacios y contextos específicos.</t>
    </r>
    <r>
      <rPr>
        <b/>
        <sz val="10"/>
        <color theme="1"/>
        <rFont val="Arial"/>
        <family val="2"/>
      </rPr>
      <t xml:space="preserve">
DIFERENCIAL - POBLACIONAL: </t>
    </r>
    <r>
      <rPr>
        <sz val="10"/>
        <color theme="1"/>
        <rFont val="Arial"/>
        <family val="2"/>
      </rPr>
      <t>Las acciones de comunicación se desarrollaron con enfoque de género y lenguaje claro, reconociendo a las mujeres en sus diversidades, con el fin de garantizar su inclusión y promover la igualdad de derechos.</t>
    </r>
  </si>
  <si>
    <r>
      <t>GÉNERO: l</t>
    </r>
    <r>
      <rPr>
        <sz val="10"/>
        <color theme="1"/>
        <rFont val="Arial"/>
        <family val="2"/>
      </rPr>
      <t>as actividades realizadas buscaron fortalecer y desarrollar las habilidades motoras frente a la bicicleta y su uso orientado a mujeres,  con recorridos sobre la bicicleta que además les permite reconocer el territorio que habitan y posibles debilidades motrices que deben reforzar con los ejercicios practicados. Otro aspecto importante desarrollado en los talleres es el de conocimiento puntual sobre la bicicleta como partes, mecánica básica y por último involucrar aspectos importantes de la salud de las mujeres como lo es la prevención del cancer de seno, lo anterior permite cualificar sus conocimientos ante la bici y desarrollar buenos hábitos y bienestar que mejoren su calidad de vida, y garantía de su derecho a transitar y movilizarse en el espacio publico. Incidiendo en la brecha de género existente sobre uso de la bici.</t>
    </r>
  </si>
  <si>
    <r>
      <rPr>
        <b/>
        <sz val="10"/>
        <color theme="1"/>
        <rFont val="Arial"/>
        <family val="2"/>
      </rPr>
      <t>GÉNERO</t>
    </r>
    <r>
      <rPr>
        <sz val="10"/>
        <color theme="1"/>
        <rFont val="Arial"/>
        <family val="2"/>
      </rPr>
      <t xml:space="preserve">: En los términos de referencia del convenio con la CAF -Banco Interamericano de Desarrollo-  para la realización del  Estudio de Movilidad y Género se prevé  realizar una caracterización, con perspectiva de género e interseccional, de los patrones de movilidad en Bogotá, utilizando metodologías cuantitativas y cualitativas, identificando posibles brechas y barreras de género existentes.
</t>
    </r>
    <r>
      <rPr>
        <b/>
        <sz val="10"/>
        <color theme="1"/>
        <rFont val="Arial"/>
        <family val="2"/>
      </rPr>
      <t xml:space="preserve">
DIFERENCIAL</t>
    </r>
    <r>
      <rPr>
        <sz val="10"/>
        <color theme="1"/>
        <rFont val="Arial"/>
        <family val="2"/>
      </rPr>
      <t>: Se prevé el análisis de los cuadros de salida del sondeo de la encuesta para conocer las particularidades y caracteristicas del sector social  LGBTI,  e identificando posibles necesidades para responder a las mismas, enfoque a tener en cuenta en el estudio y captura de datos.</t>
    </r>
  </si>
  <si>
    <t>Octubre:100%
Noviembre: 100%
Diciembre: 100%</t>
  </si>
  <si>
    <t> Se realizaron ajustes al reporte de avance cuantitativo (I, II trim) de conformidad con el Oficio No. 1-2022-011096 del 5/10/2022
Se supero la meta de la vigencia, pasado de 48 a 64 capacitaciones acciones de cultura de comunicación.</t>
  </si>
  <si>
    <t xml:space="preserve">Se recibe a conformidad el reporte cuantitativo, la meta programada para la vigencia 2022 fue cumplida. </t>
  </si>
  <si>
    <t xml:space="preserve">Se recibe a conformidad el reporte cuantitativo, se superó la meta programada para la vigencia 2022 de 48 acciones, se lograron 64 acciones, el excedente sumará a la meta final de este producto. </t>
  </si>
  <si>
    <t xml:space="preserve">Producto cumplido en el III trimestre. </t>
  </si>
  <si>
    <t xml:space="preserve">La meta programada fue cumplida en la vigencia. Sin embargo, se recomienda para la planeación del año 2023 tener en cuenta que la periodicidad del producto es mensual de tipo constante.
</t>
  </si>
  <si>
    <t>El reporte cualitativo evidencia las acciones desarrolladas de manera clara y la meta programada para la vigencia fue cumplida. Sin embargo, se recomienda para la planeación del año 2023 tener en cuenta que la periodicidad de reporte es trimestral y es constante.</t>
  </si>
  <si>
    <t xml:space="preserve">Se está a la espera de que avancen los procesos de contratación para lograr la realización del estudio. </t>
  </si>
  <si>
    <t>Se recibe el reporte cualitativo a conformidad. Por favor adicionar el número total de personas participantes para la vigencia 2022, en lo posible, desagregado por sexo.</t>
  </si>
  <si>
    <t>Para el periodo correspondiente al cuarto trimestre del 2022 se desarrollaron cuatro acciones en el Centro de Orientacion para Victimas de Siniestros Viales -ORVI:
Dos acciones de socialización sobre la experiencia de incorporación del enfoque de género en ORVI con un grupo de interés:
1) La primera acción de socialización se realizó con Agencia Nacional de Seguridad Vial y tuvo por objetivo compartir conceptos básicos para diferenciar y clarificar qué es sexo, género, identidad sexual, definición sobre la transversalizaicón de enfoque de género y antecedentes normativos en el marco de la política pública, la importancia de la transversalización del enfoque de género en ORVI.
2)La segunda acción de socialización se realizó con Agencia Nacional de Seguridad Vial y se enfocó en socializar cuáles han sido las acciones realizadas para transversalizar el enfoque de género en el Centro de Orientación para victimas de siniestros viales tales como las capacitación constante del equipo de atenciones, la incorporación del enfoque de género en todas las actividades realizadas en el centro. 
3)Sistematización de la incorporación de género en ORVI
La tercera acción en el periodo ha sido la sistematización de la experiencia de operación del centro, documento en el que se recogen también las acciones, estrategias y la forma en que se ha fortalecido la incorporación del enfoque de género en ORVI.
4) Implementación de una capacitación en enfoque de género como parte de la oferta de formación de ORVI a la ciudadanía. La capacitación se realizó el 19 de septiembre  con el equipo de formadores de la empresa privada ABC de Formación, empresa que se enfoca en brindar cursos de conducción a motociclistas, conductores de servicio particular y servicio de transporte público. A este espacio  asistieron 13 personas, 12 hombres entre los 22 y 57 años de edad y una mujer entre los 22 y 57 años.  El propósito de la capacitación fue sensibilizar a las personas frente a estereotipos de género en la movilidad  y su relación con la convivenvia vial.  Alli se desarrollaron temas como: sistema sexo/género, roles y estereotipos de género, representaciones sociales de las mujeres en la conducción y derecho a una vida libre de violencias.</t>
  </si>
  <si>
    <r>
      <t xml:space="preserve">Para la presente vigencia se desarrollaron dos (2) acciones:
1. </t>
    </r>
    <r>
      <rPr>
        <b/>
        <sz val="10"/>
        <color theme="1"/>
        <rFont val="Arial"/>
        <family val="2"/>
      </rPr>
      <t>Diseño de herramienta de seguimiento a la incorporación de enfoque de género en ORVI.</t>
    </r>
    <r>
      <rPr>
        <sz val="10"/>
        <color theme="1"/>
        <rFont val="Arial"/>
        <family val="2"/>
      </rPr>
      <t xml:space="preserve"> El objetivo es hacer seguimiento a la transversalización de enfoque de género en el Centro de Orientación para victimas de siniestros viales -ORVI en sus diferentes componentes:
- </t>
    </r>
    <r>
      <rPr>
        <u/>
        <sz val="10"/>
        <color theme="1"/>
        <rFont val="Arial"/>
        <family val="2"/>
      </rPr>
      <t>Componente de orientación</t>
    </r>
    <r>
      <rPr>
        <sz val="10"/>
        <color theme="1"/>
        <rFont val="Arial"/>
        <family val="2"/>
      </rPr>
      <t xml:space="preserve">: enfocado en la atención de acogida inicia, orientación psicológica, jurídica y social que se brinda a las personas usuarias del centro. La herramienta permitirá ver el avance de la trasnversalización en procesos, procedimientos  base para brindar las diferentes orientaciones.
- </t>
    </r>
    <r>
      <rPr>
        <u/>
        <sz val="10"/>
        <color theme="1"/>
        <rFont val="Arial"/>
        <family val="2"/>
      </rPr>
      <t>Componente formativo</t>
    </r>
    <r>
      <rPr>
        <sz val="10"/>
        <color theme="1"/>
        <rFont val="Arial"/>
        <family val="2"/>
      </rPr>
      <t xml:space="preserve">: la herramienta permite conocer el avance en la implementación de acciones que hacen parte de la oferta formativa de ORVI en las que se han hecho ajustes para transversalizar el enfoque de género.
- </t>
    </r>
    <r>
      <rPr>
        <u/>
        <sz val="10"/>
        <color theme="1"/>
        <rFont val="Arial"/>
        <family val="2"/>
      </rPr>
      <t xml:space="preserve">Componente de investigación  de ORVI: </t>
    </r>
    <r>
      <rPr>
        <sz val="10"/>
        <color theme="1"/>
        <rFont val="Arial"/>
        <family val="2"/>
      </rPr>
      <t xml:space="preserve">la herramienta da cuenta de las acciones realizadas para el cumplimiento de objetivos asociados a investigacion y sistematización de experiencia ORVI.
La herramienta permite identificar acciones programadas, actividades necesarias con objetivos y productos a lograr.
2. </t>
    </r>
    <r>
      <rPr>
        <b/>
        <sz val="10"/>
        <color theme="1"/>
        <rFont val="Arial"/>
        <family val="2"/>
      </rPr>
      <t>Implementación de una capacitación en enfoque de género como parte de la oferta de formación de ORVI a la ciudadanía</t>
    </r>
    <r>
      <rPr>
        <sz val="10"/>
        <color theme="1"/>
        <rFont val="Arial"/>
        <family val="2"/>
      </rPr>
      <t>. La capacitación se realizó el 19 de septiembre  con el equipo de formadores de la empresa privada ABC de Formación, empresa que se enfoca en brindar cursos de conducción a motociclistas, conductores de servicio partiuclar y servicio de transporte público. A este espacio  asistieron 24 hombres entre los 22 y 57 años de edad.  El propósito de la capacitación fue  sensibilizar a las personas frente a estereotipos de género en la movilidad  y su relación con la convivenvia vial.  Alli se desarrollaron temas como: sistema sexo/género, roles y estereotipos de género, representaciones sociales de las mujeres en la conducción y dereho a una vida libre de violencias.</t>
    </r>
  </si>
  <si>
    <t>Al corte del trimestre se realizaron 2 capacitaciones, las cuales tratataron los siguientes temas de: i) Violencia basada en genero  y ii) acoso sexual en el espacio público.
Estas capacitaciones se dictaron a  120 personas (mano de obra  no calificada del personal de interventorías y contratistas) que trabajan en el proyecto de Avenida Guayanes  tramos 4 y 5 que se encuentan en etapa de contrucción.
Cada espacio tuvo una duración de una hora y media,  cuyo objetivo fue sensiblizar de las diferentes violencias en el espacio público (transporte público, en los parques, en las escuelas, los lugares de trabajo y alrededor de ellos), como en el espacio privado (ámbito familiar - hogar), buscando lograr un cambio transformador hacia el reconocimiento de las violencias y sus consecuencias.
Estas capacitaciones se realizaron desde el  28 de noviembre de 2022.</t>
  </si>
  <si>
    <r>
      <rPr>
        <b/>
        <sz val="10"/>
        <color theme="1"/>
        <rFont val="Arial"/>
        <family val="2"/>
      </rPr>
      <t>DERECHOS HUMANOS</t>
    </r>
    <r>
      <rPr>
        <sz val="10"/>
        <color theme="1"/>
        <rFont val="Arial"/>
        <family val="2"/>
      </rPr>
      <t xml:space="preserve">: Las acciones adelantadas se orientaron a cuestionar comportamientos y actitudes de discriminación que vulneran derechos
</t>
    </r>
    <r>
      <rPr>
        <b/>
        <sz val="10"/>
        <color theme="1"/>
        <rFont val="Arial"/>
        <family val="2"/>
      </rPr>
      <t>GÉNERO</t>
    </r>
    <r>
      <rPr>
        <sz val="10"/>
        <color theme="1"/>
        <rFont val="Arial"/>
        <family val="2"/>
      </rPr>
      <t xml:space="preserve">: Las acciones se desarrollaron entorno a situaciones de discriminación y violencia que socialmente se han naturalizado, develando por medio de la reflexión que constituyen violencia e inequidad y promoviendo comportamientos cuidadores para la garantía de sus derechos.
</t>
    </r>
    <r>
      <rPr>
        <b/>
        <sz val="10"/>
        <color theme="1"/>
        <rFont val="Arial"/>
        <family val="2"/>
      </rPr>
      <t>DIFERENCIAL - POBLACIONAL</t>
    </r>
    <r>
      <rPr>
        <sz val="10"/>
        <color theme="1"/>
        <rFont val="Arial"/>
        <family val="2"/>
      </rPr>
      <t xml:space="preserve">: Las acciones reconocen la diversidad de las mujeres, refiriéndose a ellas en plural e incluyendo imágenes no estereotipadas de las mismas. 
</t>
    </r>
    <r>
      <rPr>
        <b/>
        <sz val="10"/>
        <color theme="1"/>
        <rFont val="Arial"/>
        <family val="2"/>
      </rPr>
      <t>TERRITORIAL</t>
    </r>
    <r>
      <rPr>
        <sz val="10"/>
        <color theme="1"/>
        <rFont val="Arial"/>
        <family val="2"/>
      </rPr>
      <t>: Actividades territorializadas en los tramos 4 y 5 de la Avenida Guayacanes.</t>
    </r>
  </si>
  <si>
    <t>Para el IV trimestre se realizaron 56 acciones pedagógicas con conductores de: SITP zonal, transporte especial y transporte público individual, en las cuales se reflexionó sobre las dinámicas sociales que vivencian las mujeres en el sistema de movilidad y en los diferentes recorridos que realizan, pormoviendo compromisos por parte de las y los participantes para generar acciones de protección, cuidado y garantía de derechos.
*29 capacitaciones del taller "Mujer y transporte" dirigida a conductores de SITP zonal, transporte especial y transporte público individual.
*27 capacitaciones del taller "Mujer y bicicleta" dirigida a conductores de SITP Zonal.
Se tuvo una participación total de 1.302 personas de las cuales 72 se identificaron de género femenino y 1.171 se identificaron de género masculino. 59 participantes no brindaron información de género.</t>
  </si>
  <si>
    <r>
      <rPr>
        <b/>
        <sz val="10"/>
        <color theme="1"/>
        <rFont val="Arial"/>
        <family val="2"/>
      </rPr>
      <t xml:space="preserve">DERECHOS HUMANOS: </t>
    </r>
    <r>
      <rPr>
        <sz val="10"/>
        <color theme="1"/>
        <rFont val="Arial"/>
        <family val="2"/>
      </rPr>
      <t xml:space="preserve">En las acciones desarrolladas se generaron espacios de diálogo y reflexión sobre la importancia de la garantía de los derechos de las personas sin hacer distinción de raza, género o rol que desempeñe.
</t>
    </r>
    <r>
      <rPr>
        <b/>
        <sz val="10"/>
        <color theme="1"/>
        <rFont val="Arial"/>
        <family val="2"/>
      </rPr>
      <t xml:space="preserve">
GÉNERO: </t>
    </r>
    <r>
      <rPr>
        <sz val="10"/>
        <color theme="1"/>
        <rFont val="Arial"/>
        <family val="2"/>
      </rPr>
      <t>Con las acciones pedagógicas se promueve la igualdad de género, la movilidad segura, el respeto a las libertades y en especial el de la libre movilidad, reconociendo las necesidades especificas de mujeres y población con necesidades especiales de movilidad.</t>
    </r>
    <r>
      <rPr>
        <b/>
        <sz val="10"/>
        <color theme="1"/>
        <rFont val="Arial"/>
        <family val="2"/>
      </rPr>
      <t xml:space="preserve">
DIFERENCIAL - POBLACIONAL: </t>
    </r>
    <r>
      <rPr>
        <sz val="10"/>
        <color theme="1"/>
        <rFont val="Arial"/>
        <family val="2"/>
      </rPr>
      <t>Durante los espacios formativos se promueve el uso del lenguaje incluyente y respetuoso, visibilizando las características, situaciones y condiciones de las mujeres en escenarios cotidianos con el fin de generar apropiación y reflexión en torno a los comportamientos hacia las mujeres en la vía.</t>
    </r>
    <r>
      <rPr>
        <b/>
        <sz val="10"/>
        <color theme="1"/>
        <rFont val="Arial"/>
        <family val="2"/>
      </rPr>
      <t xml:space="preserve">
TERRITORIAL: </t>
    </r>
    <r>
      <rPr>
        <sz val="10"/>
        <color theme="1"/>
        <rFont val="Arial"/>
        <family val="2"/>
      </rPr>
      <t>Las acciones se desarrollaron en 9 localidades Bosa, Ciudad Bolívar, Engativá, Fontibón, Kennedy, San Cristóbal, Usme, Suba, Puente Aranda.</t>
    </r>
  </si>
  <si>
    <t xml:space="preserve">Como se abordó en una reunión entre la SDMujer y el área encargada del producto desde el sector Movilidad, para la implementación del producto en 2023, se buscará que el desarrollo del mismo se ajuste al tipo de anualización constante del producto a lo largo del año, para mejorar y cualificar los reportes requeridos. </t>
  </si>
  <si>
    <r>
      <t xml:space="preserve">De los 5 programas proyectados para desarrollar en el periodo 2022, se realizó </t>
    </r>
    <r>
      <rPr>
        <b/>
        <sz val="10"/>
        <color theme="1"/>
        <rFont val="Arial"/>
        <family val="2"/>
      </rPr>
      <t>(1)</t>
    </r>
    <r>
      <rPr>
        <sz val="10"/>
        <color theme="1"/>
        <rFont val="Arial"/>
        <family val="2"/>
      </rPr>
      <t xml:space="preserve"> programa que consta de 2 socializaciones y/o capacitaciones internas:
</t>
    </r>
    <r>
      <rPr>
        <b/>
        <sz val="10"/>
        <color theme="1"/>
        <rFont val="Arial"/>
        <family val="2"/>
      </rPr>
      <t xml:space="preserve">1. Tema: Género: Manual de comunicaciones, comunicación no sexista libre de descriminación  ( jueves 27 de octubre de 2022)
</t>
    </r>
    <r>
      <rPr>
        <sz val="10"/>
        <color theme="1"/>
        <rFont val="Arial"/>
        <family val="2"/>
      </rPr>
      <t xml:space="preserve">La capacitación se llevó acabo en articulación con la Secretaría Distrital de la Mujer a través de la profesional de Política Pública Distrital de Mujeres y Equidad de Género, Laura Catalina Roa, 2022 con una intensidad horaria de 2 horas de forma virtual dirigida a funcionarios, contratistas y colaboradores del IDU. Para el desarrollo de la sección se inicia con una dinámica denominada “la auxiliar de vuelo” donde se hacen 5 llamados, en cada uno de estos las personas que se identifican deben encender la cámara, una vez terminada la actividad se hace una reflexión sobre el uso del lenguaje “masculinizado” utilizado en cada llamado; luego de la dinámica se inicia con la presentación sobre Lenguaje incluyente y libre de sexismos donde se abarcaron los siguientes temas: 
- Lenguaje y comunicación no sexista 
- Acuerdo 381 de 2019 “Por medio de la cual se promueve el uso de lenguaje incluyente”
- Premisas del lenguaje incluyente
- Lenguaje incluyente - Lenguaje sexista
- Aspectos básicos de gramática para recordar
- Recursos para comunicar con lenguaje incluyente
- Señalización incluyente - Comunicación visual y textual incluyente 
Como reflexiones finales se hace referencia a:  
- El lenguaje es un medio privilegiado
- Nombrar a las mujeres es un imperativo para reconocer su existencia
- No podemos olvidar que el lenguaje constituye realidad 
- Las imágenes deben visualizar a las mujeres.
</t>
    </r>
    <r>
      <rPr>
        <b/>
        <sz val="10"/>
        <color theme="1"/>
        <rFont val="Arial"/>
        <family val="2"/>
      </rPr>
      <t>Total Participantes: 48</t>
    </r>
    <r>
      <rPr>
        <sz val="10"/>
        <color theme="1"/>
        <rFont val="Arial"/>
        <family val="2"/>
      </rPr>
      <t xml:space="preserve">
Mujeres: 31
Hombres: 17
</t>
    </r>
    <r>
      <rPr>
        <b/>
        <sz val="10"/>
        <color theme="1"/>
        <rFont val="Arial"/>
        <family val="2"/>
      </rPr>
      <t>2. Tema: Planeación con Enfoque Diferencial (5 de diciembre de 2022)</t>
    </r>
    <r>
      <rPr>
        <sz val="10"/>
        <color theme="1"/>
        <rFont val="Arial"/>
        <family val="2"/>
      </rPr>
      <t xml:space="preserve">
. La capacitación se realizó en articulación con la SDP  a través de la profesional de la Dirección de Diversidad Sexual, Poblacional y Genero”, Martha Malón, con una intensidad horaria de 1 hora de forma virtual dirigida a funcionarios, contratistas y colaboradores del IDU. Durante la sección se abordaron los siguientes temas. 
Se inicia con el marco normativo la cual hace referencia a:  
Enfoque poblacional –Diferencial y de Genero (Plan de desarrollo 2020-2024 un nuevo contrato social y ambiental) Art:45 Transversalización de los enfoques poblacional-diferencial y de genero 
Lineamientos distritales para la aplicación del enfoque diferencial 2013 “comisión intersectorial del Distrito. Por la cual se define y adopta la metodología para incorporar el enfoque poblacional-diferencial en los proyectos de inversión del Distrito Capital, en desarrollo del artículo 98 del Acuerdo 645 de 2016, y se dictan otras disposiciones
Acurdo 761 de 2020 plan de desarrollo Transversalizacion de los enfoques poblacional – diferencia y de género 
Resolución 2210 de 2021 por medio de la cual se adopta e implementa la metodología para la incorporar los enfoques poblacional – diferencial y de género en los instrumentos de planeación del distrito capital . Art 3: implementación de la metodología 
 Video: en Bogotá tu cuentas estrategia de planeación con enfoque poblacional - diferencial y de género SDP 
Definición de algunos conceptos 
Enfoque de derecho - Categoría de los enfoques poblacional- diferencial y de género, enfoque poblacional, enfoque poblacional 
Se finaliza con la explicación de la metodología para la incorporación de la resolución 2210 de 2021 y el acceso al micrositio- página web de la SDP. 
</t>
    </r>
    <r>
      <rPr>
        <b/>
        <sz val="10"/>
        <color theme="1"/>
        <rFont val="Arial"/>
        <family val="2"/>
      </rPr>
      <t>Total Participantes:  17</t>
    </r>
    <r>
      <rPr>
        <sz val="10"/>
        <color theme="1"/>
        <rFont val="Arial"/>
        <family val="2"/>
      </rPr>
      <t xml:space="preserve">
Mujeres:  10
Hombres:  7</t>
    </r>
  </si>
  <si>
    <t>RUTH DARY BORRERO GÓMEZ</t>
  </si>
  <si>
    <t>rborrero@movilidadbogota.gov.co</t>
  </si>
  <si>
    <r>
      <rPr>
        <b/>
        <sz val="10"/>
        <color theme="1"/>
        <rFont val="Arial"/>
        <family val="2"/>
      </rPr>
      <t xml:space="preserve">GÉNERO: </t>
    </r>
    <r>
      <rPr>
        <sz val="10"/>
        <color theme="1"/>
        <rFont val="Arial"/>
        <family val="2"/>
      </rPr>
      <t>la estrategia busca atender de manera especifica las necesidades de las mujeres al viajar en taxi, sobre todo en términos de seguridad, reconociendo que es una de sus mayores afectaciones en el espacio publico,  fomentando así en las y los conductores actitudes y conocimientos que favorezcan y garanticen el respeto de los derechos de las pasajeras; y la comprensión y reflexión entorno a las Violencias basadas en Género sufridas mayoritariamente por las mujeres, para buscar también que las y los conductores puedan ser orientadores  de las víctimas de violencias basadas en género, e incidir en la garantía del derecho a una vida libre de violencias para ellas.</t>
    </r>
  </si>
  <si>
    <t>Yanira Vargas Carrillo</t>
  </si>
  <si>
    <t>yanira.vargas@transmilenio.gov.co</t>
  </si>
  <si>
    <t>DIRECCIÓN TECNICA DE SEGURIDAD</t>
  </si>
  <si>
    <t>Luz Janeth Forero</t>
  </si>
  <si>
    <t>luz.forero@transmilenio.gov.co</t>
  </si>
  <si>
    <r>
      <t xml:space="preserve">Durante el IV trimestre de la vigencia, en el marco de la conmemoración de la Día Internacional de la Eliminación de toda Violencia Contra la Mujer, TRANSMILENIO S.A. llevó a cabo la estrategia </t>
    </r>
    <r>
      <rPr>
        <b/>
        <sz val="10"/>
        <color rgb="FF000000"/>
        <rFont val="Arial"/>
        <family val="2"/>
      </rPr>
      <t xml:space="preserve">No más indiferencia, Haz la diferencia </t>
    </r>
    <r>
      <rPr>
        <sz val="10"/>
        <color rgb="FF000000"/>
        <rFont val="Arial"/>
        <family val="2"/>
      </rPr>
      <t xml:space="preserve">con el propósito de promover acciones en caso de ser víctima o presenciar de un acto de violencia contra las mujeres dentro del Sistema Integrado de Transporte Público, promocionando la línea de atención a emergencias 1 2 3 y la línea púrpura para atención psicológica y jurídica a mujeres víctimas de violencias.Dicha divulgación se realizó a través de la producción y divulgación de piezas gráficas digitales e impresas. Asimismo, se unió en sinergia con la estrategia de comunicación de la Secretaría Distrital de la Mujer, con su campaña #DateCuentaEsViolencia
Adicionalmente, se realizaron las siguintes acciones afirmativas durante la conmemoración:
1. Alianza con la Embajada Francesa y L’Oreal 
2. Activación BTL: Batucada y portapendones 
3. Feria de Servicios con Enfoque de Género
4. Producción y publicación del video sobre la historia de Victoria Tirado en las redes sociales de la entidad.
5. Entrega de material de la Secretaría de la Mujer, a los concesionarios del sistema zonal, sobre su estrategia “Da el Primer Paso”: </t>
    </r>
  </si>
  <si>
    <r>
      <t xml:space="preserve">DERECHOS HUMANOS: </t>
    </r>
    <r>
      <rPr>
        <sz val="10"/>
        <color theme="1"/>
        <rFont val="Arial"/>
        <family val="2"/>
      </rPr>
      <t>Se visualiza la promoción de los derechos fundamentales a la vida y a la dignidad de todas las personas, reconociendo sus particulares y garantía de derechos en igualdad de condiciones, sobre todo resaltando las condiciones de las poblaciones históricamente vulneradas , como es el caso de las mujeres.</t>
    </r>
    <r>
      <rPr>
        <b/>
        <sz val="10"/>
        <color theme="1"/>
        <rFont val="Arial"/>
        <family val="2"/>
      </rPr>
      <t xml:space="preserve">
GÉNERO: </t>
    </r>
    <r>
      <rPr>
        <sz val="10"/>
        <color theme="1"/>
        <rFont val="Arial"/>
        <family val="2"/>
      </rPr>
      <t xml:space="preserve">Se visibiliza la importancia de los canales de denuncia a violencias contra las mujeres, y las afectaciones de las mismas en sus vidas, de manera especifica y diferencial, lo que conlleva sensibilizarnos sobre el actuar en la garantía del derecho de las mujeres a una vida libre de violencias, y mas aun desde el servicio publico y nuestro objetito de garantizar derechos a la ciudadanía.
</t>
    </r>
    <r>
      <rPr>
        <b/>
        <sz val="10"/>
        <color theme="1"/>
        <rFont val="Arial"/>
        <family val="2"/>
      </rPr>
      <t xml:space="preserve">
DIFERENCIAL - POBLACIONAL: </t>
    </r>
    <r>
      <rPr>
        <sz val="10"/>
        <color theme="1"/>
        <rFont val="Arial"/>
        <family val="2"/>
      </rPr>
      <t>Se reconoce que los espacios dentro del Sistema Integrado de Transporte Público son para todas las mujeres identificando sus particularidades y diferencias que pueden incidir en el uso de los mismos, para así garantizar un servicio incluyente, que no genera discriminaciones o vulnerabilidad dado  su condición, raza, etnia u orientación sexual entre otras condiciones diferenciales.</t>
    </r>
  </si>
  <si>
    <t>Durante el cuarto trimestre de la vigencia, TRANSMILENIO S.A. generó un espacio de sensibilización al personal responsable de la atención a la comunidad usuaria del Sistema TransMilenio, sobre temáticas relacionadas con la garantía del derecho de las mujeres a una vida libre de violencias, que incluyó el “Protocolo de prevención, atención y sanción de violencias contra las mujeres en el Transporte” y " Cultura libre de sexismo: estereotipos de la mujer en el sector movilidad" dirigidos a colaboradores del Sistema Integrado de Transporte Público.
Esta jornada se realizó en articulación con la Secretaría Distrital de la Mujer a través de la profesional de Política Pública Distrital de Mujeres y Equidad de Género, Laura Catalina Roa y con el profesional Gabriel Felipe Burbano de la Dirección Técnica de Seguridad de TRANSMILENIO S.A.
Como acción afirmativa, y con el ánimo de llegar a más personas responsables de la atención a la comunidad usuaria del SITP, se llevó a cabo una capacitación más durante este trimestre, obteniendo como resultado la participación de 192 colaboradores, distribuidos de la siguente manera:
20 personas de aseo y cafetería
119 personas de atención en vía (anfitriones)
35 personas de las oficinas de comunicaciones de las empresas operadoras
18 personas de atención en vía (monitores)
8 personas del equipo de servicio al ciudadano TMSA</t>
  </si>
  <si>
    <r>
      <t xml:space="preserve">DERECHOS HUMANOS: </t>
    </r>
    <r>
      <rPr>
        <sz val="10"/>
        <color theme="1"/>
        <rFont val="Arial"/>
        <family val="2"/>
      </rPr>
      <t>El documento denominado Programa de sensibilizaciones 2022 en el marco de la cultura libre de sexismo, discriminación contra las mujeres y estereotipos de género en el espacio público, tiene como objetivo contribuir a la garantía de los ocho (8) derechos priorizados de las mujeres en sus diferencias y diversidades de manera que aporte a la modificación progresiva y sostenible de las condiciones de discriminación, desigualdad y subordinación que no le permiten a las mujeres tener el acceso y el gozo efectivo y real de los derechos humanos en los ámbitos públicos.</t>
    </r>
    <r>
      <rPr>
        <b/>
        <sz val="10"/>
        <color theme="1"/>
        <rFont val="Arial"/>
        <family val="2"/>
      </rPr>
      <t xml:space="preserve">
GÉNERO: </t>
    </r>
    <r>
      <rPr>
        <sz val="10"/>
        <color theme="1"/>
        <rFont val="Arial"/>
        <family val="2"/>
      </rPr>
      <t>El Programa de sensibilizaciones 2022 en el marco de la cultura libre de sexismo, discriminación contra las mujeres y estereotipos de género en el espacio público, tiene el propósito de generar reflexiones que permitan desnaturalizar las desigualdades sociales y las formas de discriminación que recaen sobre las mujeres y que se encuentran arraigadas en la cultura, las cuales se transmiten y se reproducen a través de imaginarios. En este sentido se pretende promover acciones que contribuyan a mitigar las desigualdades en el acceso, goce y disfrute de la vida cultural, artística, recreativa y deportiva, así como superar las barreras de acceso a trabajos no convencionales específicamente en el sector de la construcción y la movilidad. Esta actividad impacta el fortalecimiento en el cumplimiento de los derechos de: Derecho a una vida libre de violencias, Derecho al trabajo en condiciones de igualdad y dignidad, Derecho a una cultura libre de sexismo, Derecho a la paz y convivencia con equidad de género.</t>
    </r>
    <r>
      <rPr>
        <b/>
        <sz val="10"/>
        <color theme="1"/>
        <rFont val="Arial"/>
        <family val="2"/>
      </rPr>
      <t xml:space="preserve">
DIFERENCIAL: </t>
    </r>
    <r>
      <rPr>
        <sz val="10"/>
        <color theme="1"/>
        <rFont val="Arial"/>
        <family val="2"/>
      </rPr>
      <t>Este producto promoverá el reconocimiento de las diferencias y diversidades de las mujeres, analizando las realidades y necesidades específicas en los sectores de la movilidad y la construcción que tienen las mujeres que habitan Bogotá.</t>
    </r>
  </si>
  <si>
    <t>Daniela Ferro</t>
  </si>
  <si>
    <t>dferro@movilidadbogota.gov.co</t>
  </si>
  <si>
    <t>Angie Buitrado/Sandra González</t>
  </si>
  <si>
    <t>3138653739/3057918097</t>
  </si>
  <si>
    <t>abuitrago@movilidadbogota.gov.co/sagonzalez@movilidadbogota.gov.co</t>
  </si>
  <si>
    <t>Susecretaría de Atención a la Ciudadanía (ORVI)</t>
  </si>
  <si>
    <t>lucy.molano@idu.gov.co</t>
  </si>
  <si>
    <t>PBX 338 6660 ext. 130</t>
  </si>
  <si>
    <t>Oficina de Relacionamiento y Servicio a la Ciudadanía / Subdirección Técnica de Recursos Humanos</t>
  </si>
  <si>
    <t>2203000/3004760115</t>
  </si>
  <si>
    <r>
      <t xml:space="preserve">Es importante revisar el dato final reportado para este producto, ya que la meta programada para 2022 es de 27%, es probable que no se este haciendo uso de la ponderación de la vigencia en la fórmula del indicador. En este sentido es importante revisar y ajustar. 
</t>
    </r>
    <r>
      <rPr>
        <sz val="10"/>
        <color rgb="FF00B050"/>
        <rFont val="Arial"/>
        <family val="2"/>
      </rPr>
      <t>Rta/ Se realizó el ajuste, de conformidad con las recomendaciones</t>
    </r>
  </si>
  <si>
    <r>
      <t xml:space="preserve">Se debe revisar si el número de personas participantes en las capacitaciones del cuarto trimestre es correcto, ya que es exactamente el mismo que se reportó para el tercer trimestre (28 hombres y 42 mujeres). Una vez realizada esta validación, por favor señalar el total de personas participantes durante la vigencia, dato importante para el balance del año del producto.En el reporte sobre enfoques, validar si durante la vigencia se trabajaron los 8 derechos priorizados en la PPMyEG, si no fue así, se debe ajustar el reporte del enfoque de derechos, en atención a los temas efectivamente incluídos en las capacitaciones.
</t>
    </r>
    <r>
      <rPr>
        <sz val="10"/>
        <color rgb="FF00B050"/>
        <rFont val="Arial"/>
        <family val="2"/>
      </rPr>
      <t xml:space="preserve">Rta/  Se realizá ajuste de conformidad con la retroalimentación. Se hace claridad que el Sector solo trabajan 4 derechos priorizados </t>
    </r>
  </si>
  <si>
    <t>De acuerdo al desarrollo y finalización del programa de sensibilizaciones 2022 formulado en articulación con la Secretaria de la Mujer para el cuarto trimestre se realizaron las sensibilizaciones de:
Derecho a una cultura libre de sexismos 
a. Sexismo y discriminación
b. Estereotipos, roles- Construcción asociados a la movilidad
c. Derecho a una cultura libre de sexismos
d. Movilidad con diferencia de género 
e. Trabajos no convencionales (construcción)
f. Comunicación no sexista libre de discriminación
Violencias basadas en género 
a. Ley 1257 de 2008: Qué es una violencia, cómo están definidas, cómo son las categorías: física, económica, sexual, patrimonial en espacio Públicos y privados.
b. Ruta Única de Atención
Así las cosas la sesión impartida por la Secretaria de la Mujer cumplió con lo estipulado en el programa de sensibilizaciones para la vigencia 2022 con una intensidad horaria de 2 horas, la cual se realizó el 24 de octubre y 22 de noviembre de forma virtual y dirigida a funcionarios, contratistas y colaboradores de la UAERMV. De acuerdo con los registros participaron 42 mujeres y 28 hombres, para un total de 70 participantes.
Esta actividad impacta el fortalecimiento en el cumplimiento de los derechos de: Derecho a una vida libre de violencias, Derecho al trabajo en condiciones de igualdad y dignidad y Derecho a una cultura libre de sexismo.</t>
  </si>
  <si>
    <r>
      <t xml:space="preserve">Se recomienda cualificar las descripciones cualitativas, incluyendo mayores detalles sobre el proceso, las metodologías utilizadas, conclusiones, entre otros aspectos. Por favor adicionar, luego del reporte de capacitaciones y número de personas asistentes el trimestre IV, el total de capacitaciones y personas participantes de la vigencia. Ese dato se utilizará para socializar el balance definitivo del producto para la vigencia.
</t>
    </r>
    <r>
      <rPr>
        <sz val="10"/>
        <color rgb="FF00B050"/>
        <rFont val="Arial"/>
        <family val="2"/>
      </rPr>
      <t>Rta: Se realiza ajuste de conformidad con las observaciones</t>
    </r>
  </si>
  <si>
    <r>
      <t xml:space="preserve">Por favor adicionar al reporte del cuarto trimestre el número total de mujeres participantes en las 7 actividades que se cumplieron de la estrategia para 2022. Esto como dato fundamental para el balance general del producto durante la vigencia.
</t>
    </r>
    <r>
      <rPr>
        <sz val="10"/>
        <color rgb="FF00B050"/>
        <rFont val="Arial"/>
        <family val="2"/>
      </rPr>
      <t>Rta/ Se realizó el ajuste de acuerdo con las observaciones.</t>
    </r>
  </si>
  <si>
    <r>
      <t xml:space="preserve">Es importante revisar la manera en que se esta haciendo el reporte cuantitativo, tener en cuenta que la periodicidad es semestral, por lo cual debemos reportar lo cuantitativo en el II y en el IV trimestre de la vigencia para que el Sistema de Seguimiento y Evaluación de Políticas Públicas Distritales-SSEPP tome de manera automática estos dos datos y haga la sumatoria de lo alcanzado en la vigencia. Adicionalmente, es importante que puedan revisar porque se esta reportando 4 en el IV trimestre si, en la descripción cualitativa se señala que se realizaron dos espacios. 
</t>
    </r>
    <r>
      <rPr>
        <sz val="10"/>
        <color rgb="FF00B050"/>
        <rFont val="Arial"/>
        <family val="2"/>
      </rPr>
      <t>Rta/ Se realiza el ajuste teniendo en cuenta que correspondía a otro producto.</t>
    </r>
  </si>
  <si>
    <r>
      <t xml:space="preserve">Revisar el reporte cualitativo conforme a la observación realizada frente a lo cuantitativo. 
</t>
    </r>
    <r>
      <rPr>
        <sz val="10"/>
        <color rgb="FF00B050"/>
        <rFont val="Arial"/>
        <family val="2"/>
      </rPr>
      <t>Rta/ Se realiza el ajuste teniendo en cuenta que correspondía a otro producto.</t>
    </r>
  </si>
  <si>
    <r>
      <t xml:space="preserve">Revisar, se pegó el reporte del producto 3.2.3 por error. Se debe ajustar y remitir nuevamente a la SDMujer.
</t>
    </r>
    <r>
      <rPr>
        <sz val="10"/>
        <color rgb="FF00B050"/>
        <rFont val="Arial"/>
        <family val="2"/>
      </rPr>
      <t>Rta/ Se realiza el ajuste teniendo en cuenta que correspondía a otro producto.</t>
    </r>
  </si>
  <si>
    <r>
      <t xml:space="preserve">Revisar, se pego el reporte del producto 3.2.3 por error, quedamos atentas al reporte para hacer la respectiva retroalimentación. Gracias. 
</t>
    </r>
    <r>
      <rPr>
        <sz val="10"/>
        <color rgb="FF00B050"/>
        <rFont val="Arial"/>
        <family val="2"/>
      </rPr>
      <t>Rta/ Se realiza el ajuste teniendo en cuenta que correspondía a otro producto.</t>
    </r>
  </si>
  <si>
    <r>
      <t xml:space="preserve">Revisar y ajustar según la observación cualitativa.  Es importante revisar la manera en que se esta haciendo el reporte cuantitativo, tener en cuenta que la periodicidad es semestral, por lo cual debemos reportar lo cuantitativo en el II y en el IV trimestre de la vigencia para que el Sistema de Seguimiento y Evaluación de Políticas Públicas Distritales-SSEPP tome de manera automática estos dos datos y haga la sumatoria de lo alcanzado en la vigencia. Adicionalmente, es importante que puedan revisar porque se esta reportando 4 en el IV trimestre si, en la descripción cualitativa se señala que se realizaron dos espacios. 
</t>
    </r>
    <r>
      <rPr>
        <sz val="10"/>
        <color rgb="FF00B050"/>
        <rFont val="Arial"/>
        <family val="2"/>
      </rPr>
      <t>Rta/ se realizó el ajuste con la información correspondiente</t>
    </r>
  </si>
  <si>
    <r>
      <t xml:space="preserve">El reporte cualitativo del producto es el mismo del producto 3.1.2. Ajustar y remitir de nuevo a la SDMujer. </t>
    </r>
    <r>
      <rPr>
        <i/>
        <sz val="10"/>
        <rFont val="Arial"/>
        <family val="2"/>
      </rPr>
      <t xml:space="preserve">Revisar el reporte cualitativo conforme a la observación realizada frente a lo cuantitativo.
</t>
    </r>
    <r>
      <rPr>
        <sz val="10"/>
        <color rgb="FF00B050"/>
        <rFont val="Arial"/>
        <family val="2"/>
      </rPr>
      <t xml:space="preserve">
Rta/ se realizó el ajuste con la información correspondiente </t>
    </r>
  </si>
  <si>
    <r>
      <t>DERECHOS HUMANOS:</t>
    </r>
    <r>
      <rPr>
        <sz val="10"/>
        <color theme="1"/>
        <rFont val="Arial"/>
        <family val="2"/>
      </rPr>
      <t xml:space="preserve"> Desde el enfoque de derechos las socializaciones contribuyen a que el grupo de interés que apoya la creación de diferentes centros de victimas de siniestros viales en el país, reciba la experiencia de ORVI respecto a la forma en que en el centro se brinda la atención a los y las usuarias teniendo en cuenta la reparación de sus derechos vulnerados.  </t>
    </r>
    <r>
      <rPr>
        <b/>
        <sz val="10"/>
        <color theme="1"/>
        <rFont val="Arial"/>
        <family val="2"/>
      </rPr>
      <t xml:space="preserve">
GÉNERO:</t>
    </r>
    <r>
      <rPr>
        <sz val="10"/>
        <color theme="1"/>
        <rFont val="Arial"/>
        <family val="2"/>
      </rPr>
      <t xml:space="preserve"> Para el grupo de interés que recibió la socialización, la transferencia de conocimiento aporta como modelo a tener en cuenta para guiar a otros centros de orientación para victimas de siniestros viales en el país, respecto a las posibles acciones que aportan a la transversalización del enfoque, garantizando la identificación de las posibles brechas de género existentes en la atención y estrategias para cerrarlas y transformarlas.</t>
    </r>
    <r>
      <rPr>
        <b/>
        <sz val="10"/>
        <color theme="1"/>
        <rFont val="Arial"/>
        <family val="2"/>
      </rPr>
      <t xml:space="preserve">
DIFERENCIAL - POBLACIÓN: </t>
    </r>
    <r>
      <rPr>
        <sz val="10"/>
        <color theme="1"/>
        <rFont val="Arial"/>
        <family val="2"/>
      </rPr>
      <t>La sistematización sobre la experiencia de operación del Centro de atención para victimas de siniestros, es un documento que contribuye para que los diferentes grupos de interés vinculados al tema, conozcan los aspectos que se han tenido en cuenta en ORVI para consolidar un servicio que brinde atenciones desde el enfoque diferencial -poblacional respondiendo a necesidades desde la particularidad de las y los usuarios, reconociendo y respondiendo a sus diferencias y diversidades, tanto en procedimientos, lenguaje, infraestructura y demás condiciones y características atener en cuenta, para garantizar la equidad e igualdad en el servicio y atención. 
Como resultado de las actividades reportadas se logró fortalecer la capacidad instalada de ORVI en cuanto a contar una cartilla de recomendaciones y  una herramienta de seguimiento a las acciones a tener en cuenta para la transversalización del enfoque en el Centro de orientación para víctimas de siniestros viales-ORVI.  
También, con la  estrategia de gestión del conocimiento, el desarrollo de una investigación ha representado una ganancia en la comprensión de la forma en que el impacto del siniestro afecta de formada diferenciada a hombres y mujeres. 
En cuanto a la sistematización de la experiencia en la transversalización del enfoque de género en ORVI y las acciones de transferencia de conocimiento se ha contribuido a que otras entidades como Agencia Nacional de Seguridad Vial, lo tomen como insumo para hacer recomendaciones a las entidades en el país próximas a crear otros centros de atención a victimas  de siniestros viales.</t>
    </r>
  </si>
  <si>
    <r>
      <t xml:space="preserve">En el reporte sobre enfoques correspondiente al cuarto trimestre es importante que se de cuenta de los logros del producto durante la vigencia, en términos de ajustes concretos realizados en el Centro (ORVI)  para la incorporación de los enfoques de género y diferencial.. ¿Qué queda como resultado de las actividades reportadas? 
</t>
    </r>
    <r>
      <rPr>
        <sz val="10"/>
        <color rgb="FF00B050"/>
        <rFont val="Arial"/>
        <family val="2"/>
      </rPr>
      <t xml:space="preserve">
Rta/ Se incorpora de manera general la información solicitada</t>
    </r>
  </si>
  <si>
    <t>Para el cuarto trimestre se realizó una (1) acción con el apoyo del equipo del Sistema SOFIA de la Secretaría de la Mujer en relación al Protocolo de Prevención, Atención y Sanción de las Violencias contra las mujeres en el espacio y el transporte público en el Distrito Capital en los frentes de obra de la Entidad. Esta actividad se realizó en el frente de obra ubicado en el barrio Prado Veraniego de la localidad de Suba en la dirección Calle 127 con carrera 53. En esta sesión participaron 13 hombres y 2 mujeres quienes trabajan en este frente de obra. Adicionalmente, quienes facilitaron la actividad fueron 4 mujeres y un (1) hombre de la UAERMV y de la SD Mujer. Estas sensibilizaciones hacen parte de la estrategia de cultura ciudadana para el sistema de movilidad, con enfoque diferencial, de género y territorial, en particular de su componente de género que se basa en la prevención de la violencia hacia las mujeres en el espacio público.
Esta actividad impacta el fortalecimiento en el cumplimiento de los derechos de: Derecho a una vida libre de violencias, Derecho al trabajo en condiciones de igualdad y dignidad, Derecho a una cultura libre de sexismo</t>
  </si>
  <si>
    <t>Para la vigencia del 2022 se han programado un total de 15 actividades, 5 reuniones para el botón y 10 sesiones de semillero. Dados los lineamientos dados por la Subdirectora, este cuarto trimestre se realizaron 3 actividades organizadas así: Una (1) sesión de formación con el tercer grupo de semillero, de la empresa Tele Club, en donde se expuso el tema de Lenguaje Incluyente el día 20 de octubre. Asistieron 10 conductora/es.  Una (1) sesión de formación con el tercer grupo de semillero, de la empresa Teleclub, en donde se expuso el tema de Masculinidades el día 23 de noviembre. Asistieron 5 conductora/es. Una (1) sesión de formación con el tercer grupo de semillero, de la empresa Tele Club, en donde se tuvo una sesión de ideación el día 23 de noviembre. Asistieron 5 conductora/es.
El balance general del año fue un total de 15 actividades en donde participaron 25 personas entre tres empresas que acompañaron la estrategia</t>
  </si>
  <si>
    <r>
      <t xml:space="preserve">Revisar el reporte cualitativo porque se está haciendo referencia al tercer trimestre, no al cuarto. Por favor, en este último reporte de la vigencia, incluir, </t>
    </r>
    <r>
      <rPr>
        <b/>
        <sz val="10"/>
        <rFont val="Arial"/>
        <family val="2"/>
      </rPr>
      <t xml:space="preserve">además </t>
    </r>
    <r>
      <rPr>
        <sz val="10"/>
        <rFont val="Arial"/>
        <family val="2"/>
      </rPr>
      <t xml:space="preserve">de la información del IV trimestre, el balance general de acciones de formación realizadas y de personas participantes en el marco de la estrategia, esto como dato fundamental para la presentación del balance 2022 del producto.
</t>
    </r>
    <r>
      <rPr>
        <sz val="10"/>
        <color rgb="FF00B050"/>
        <rFont val="Arial"/>
        <family val="2"/>
      </rPr>
      <t>Rta/ se realiza ajuste de conformidad con las observaciones</t>
    </r>
  </si>
  <si>
    <t>Para el cumplimiento de las acciones definidas referidas a talleres que motiven y promuevan el uso de la bici en mujeres, se adelantaron en el periodo a reportar dos talleres referidos a mejorar sus conocimientos en la mecánica, partes y uso de la bici, y reflexiones en torno al bienestar físico y mejoras en la salud de las mujeres que conlleva su uso, reflexionando en otras acciones que las mujeres pueden realizar para el cuidado de su salud.
Así se describen los talleres realizados a continuación:
El primer taller, realizado en el marco de la XV Semana de la Bicicleta, se articuló con entidades públicas, privadas y organizaciones promotoras del uso de la bicicleta para desarrollar espacios de promoción y reflexión de acción y conocimientos a tener por parte de las mujeres para mejorar su uso e incentivarlo. La semana se desarrolló entre el 24 de septiembre y el 02 de octubre, para efectos del presente reporte se tiene en cuenta el taller realizado el día 02 de octubre de 2022, y liderado por la Corporación Social Curvas en Bici con equipo de la SPB de la SDM, desarrollando habilidades en bici para mujeres, niñas y niños 50 participantes del ciclopaseo.
El segundo taller, se realizo con el objetivo de sensibilizar a las mujeres sobre la importancia del examen de Cáncer de mama y la garantía de su salud que se incrementa y mejora con el uso de la bici en condiciones optimas, para lo cual se dieron datos, cifras y reflexiones en torno al bienestar de las mujeres, y se adelanto con el Consejo Local de la bicicleta de Bosa, y participación de las diferentes entidades que hacen parte del consejo y el Colegio de la Bici. Este taller se realizó el día 22 de octubre de 2022, y se llamo "Reto 100 mujeres de Bosa en bicicleta, articulando la prevención del cáncer de seno".  100 participantes del taller y ciclopaseo
Para el cuarto trimestre se realizaron las 2 actividades de la estrategia que estaban programadas para el periodo, con un total de 150 participantes. Por consiguiente para 2022, se realizaron 7 actividades que contaron con la participación 475 participantes mujeres.
Respecto a la 4 actividades faltantes, no fue posible realizarlas, debido a inconvenientes logisticos.</t>
  </si>
  <si>
    <t>En la vigencia de octubre a diciembre del 2022, se identificaron 41 casos de violencia contra la mujer. Los casos fueron identificados por parte del grupo de gestoras y gestores de convivencia (GCTM).
Octubre: 8 casos
Noviembre: 13 casos
Diciembre: 20 casos
La Dirección Técnica de Seguridad, analizó los 121 casos identificados desde enero del 2022 hasta la fecha, sistematización diferenciada  por tipo de violencia de acuerdo con la Ley 1257 del 200 y tomando como referencia el reporte que generan el equipo GCTM.
Los casos identificados son sistematizados en una matriz de excel. Se categorizan y se lleva trazabilidad sobre las respuestas de otras entidades una vez se remiten los casos dependiendo de su naturaleza. La información registrada es analizada y presentada en informes mensuales. Así mismo, se utiliza cuando por parte de algún ente de control se solicita información sobre los casos VBG identificados. Ahora bien, TransMilenio no es fuente de datos oficiales en materia de delitos, por los que para accedes a cifras y estudios precisos deben remitirse a la secretaria de seguridad y policía.</t>
  </si>
  <si>
    <r>
      <t xml:space="preserve">Se recibe el reporte cualitativo a conformidad. 
</t>
    </r>
    <r>
      <rPr>
        <sz val="10"/>
        <color rgb="FF00B050"/>
        <rFont val="Arial"/>
        <family val="2"/>
      </rPr>
      <t>Rta/ Se realiza ajuste reporte cualitativo, de conformidad con la reunión de retroalimentación del 23/02/2023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</si>
</sst>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 #,##0;[Red]\-&quot;$&quot;\ #,##0"/>
    <numFmt numFmtId="8" formatCode="&quot;$&quot;\ #,##0.00;[Red]\-&quot;$&quot;\ #,##0.00"/>
    <numFmt numFmtId="43" formatCode="_-* #,##0.00_-;\-* #,##0.00_-;_-* &quot;-&quot;??_-;_-@_-"/>
    <numFmt numFmtId="164" formatCode="_(&quot;$&quot;\ * #,##0.00_);_(&quot;$&quot;\ * \(#,##0.00\);_(&quot;$&quot;\ * &quot;-&quot;??_);_(@_)"/>
    <numFmt numFmtId="165" formatCode="#,##0,,"/>
    <numFmt numFmtId="166" formatCode="&quot;$&quot;#,##0"/>
    <numFmt numFmtId="167" formatCode="#.##000"/>
    <numFmt numFmtId="168" formatCode="_ * #,##0.00_ ;_ * \-#,##0.00_ ;_ * &quot;-&quot;??_ ;_ @_ "/>
    <numFmt numFmtId="169" formatCode="d/m/yyyy"/>
    <numFmt numFmtId="170" formatCode="0.0%"/>
    <numFmt numFmtId="171" formatCode="&quot;$&quot;\ #,##0.0"/>
    <numFmt numFmtId="172" formatCode="[$ $]#,##0"/>
    <numFmt numFmtId="173" formatCode="&quot;$&quot;#,##0;[Red]\-&quot;$&quot;#,##0"/>
    <numFmt numFmtId="174" formatCode="&quot;$&quot;#,##0.00;[Red]\-&quot;$&quot;#,##0.00"/>
    <numFmt numFmtId="175" formatCode="_-&quot;$&quot;\ * #,##0_-;\-&quot;$&quot;\ * #,##0_-;_-&quot;$&quot;\ * &quot;-&quot;??_-;_-@_-"/>
  </numFmts>
  <fonts count="20"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u/>
      <sz val="10"/>
      <color indexed="12"/>
      <name val="Arial"/>
      <family val="2"/>
    </font>
    <font>
      <sz val="10"/>
      <color theme="1"/>
      <name val="Arial"/>
      <family val="2"/>
    </font>
    <font>
      <sz val="1"/>
      <color indexed="8"/>
      <name val="Courier"/>
      <family val="3"/>
    </font>
    <font>
      <u/>
      <sz val="11"/>
      <color theme="10"/>
      <name val="Arial"/>
      <family val="2"/>
    </font>
    <font>
      <sz val="11"/>
      <color rgb="FF000000"/>
      <name val="Calibri"/>
      <family val="2"/>
    </font>
    <font>
      <b/>
      <sz val="10"/>
      <color theme="1"/>
      <name val="Arial"/>
      <family val="2"/>
    </font>
    <font>
      <u/>
      <sz val="10"/>
      <color theme="1"/>
      <name val="Arial"/>
      <family val="2"/>
    </font>
    <font>
      <sz val="8"/>
      <name val="Calibri"/>
      <family val="2"/>
      <scheme val="minor"/>
    </font>
    <font>
      <sz val="10"/>
      <color rgb="FF000000"/>
      <name val="Arial"/>
      <family val="2"/>
    </font>
    <font>
      <sz val="10"/>
      <color theme="1"/>
      <name val="Arial"/>
      <family val="2"/>
    </font>
    <font>
      <b/>
      <sz val="10"/>
      <color theme="0"/>
      <name val="Arial"/>
      <family val="2"/>
    </font>
    <font>
      <b/>
      <sz val="10"/>
      <name val="Arial"/>
      <family val="2"/>
    </font>
    <font>
      <i/>
      <sz val="10"/>
      <name val="Arial"/>
      <family val="2"/>
    </font>
    <font>
      <u/>
      <sz val="10"/>
      <color rgb="FF0000FF"/>
      <name val="Arial"/>
      <family val="2"/>
    </font>
    <font>
      <b/>
      <sz val="10"/>
      <color rgb="FF000000"/>
      <name val="Arial"/>
      <family val="2"/>
    </font>
    <font>
      <sz val="10"/>
      <color rgb="FF00B050"/>
      <name val="Arial"/>
      <family val="2"/>
    </font>
  </fonts>
  <fills count="19">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0"/>
        <bgColor theme="0"/>
      </patternFill>
    </fill>
    <fill>
      <patternFill patternType="solid">
        <fgColor theme="7"/>
        <bgColor indexed="64"/>
      </patternFill>
    </fill>
    <fill>
      <patternFill patternType="solid">
        <fgColor rgb="FF7030A0"/>
        <bgColor indexed="64"/>
      </patternFill>
    </fill>
    <fill>
      <patternFill patternType="solid">
        <fgColor rgb="FFFFC000"/>
        <bgColor indexed="64"/>
      </patternFill>
    </fill>
    <fill>
      <patternFill patternType="solid">
        <fgColor theme="0"/>
        <bgColor rgb="FF000000"/>
      </patternFill>
    </fill>
    <fill>
      <patternFill patternType="solid">
        <fgColor rgb="FFFFFF00"/>
        <bgColor indexed="64"/>
      </patternFill>
    </fill>
    <fill>
      <patternFill patternType="solid">
        <fgColor rgb="FFFFFF00"/>
        <bgColor rgb="FFFFFF00"/>
      </patternFill>
    </fill>
    <fill>
      <patternFill patternType="solid">
        <fgColor rgb="FF92D050"/>
        <bgColor indexed="64"/>
      </patternFill>
    </fill>
    <fill>
      <patternFill patternType="solid">
        <fgColor theme="0" tint="-0.249977111117893"/>
        <bgColor indexed="64"/>
      </patternFill>
    </fill>
    <fill>
      <patternFill patternType="solid">
        <fgColor theme="0" tint="-0.249977111117893"/>
        <bgColor rgb="FFF4CCCC"/>
      </patternFill>
    </fill>
    <fill>
      <patternFill patternType="solid">
        <fgColor rgb="FFFFFF00"/>
        <bgColor rgb="FFF4CCCC"/>
      </patternFill>
    </fill>
    <fill>
      <patternFill patternType="solid">
        <fgColor rgb="FFFFFF00"/>
        <bgColor rgb="FF000000"/>
      </patternFill>
    </fill>
    <fill>
      <patternFill patternType="solid">
        <fgColor rgb="FF00B0F0"/>
        <bgColor indexed="64"/>
      </patternFill>
    </fill>
    <fill>
      <patternFill patternType="solid">
        <fgColor rgb="FF92D050"/>
        <bgColor rgb="FFFFFF00"/>
      </patternFill>
    </fill>
    <fill>
      <patternFill patternType="solid">
        <fgColor rgb="FF92D050"/>
        <bgColor rgb="FFF4CCCC"/>
      </patternFill>
    </fill>
  </fills>
  <borders count="65">
    <border>
      <left/>
      <right/>
      <top/>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auto="1"/>
      </top>
      <bottom/>
      <diagonal/>
    </border>
    <border>
      <left style="thin">
        <color indexed="64"/>
      </left>
      <right style="thin">
        <color indexed="64"/>
      </right>
      <top/>
      <bottom/>
      <diagonal/>
    </border>
    <border>
      <left/>
      <right style="thin">
        <color indexed="64"/>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auto="1"/>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rgb="FF000000"/>
      </right>
      <top style="thin">
        <color rgb="FF000000"/>
      </top>
      <bottom style="thin">
        <color rgb="FF000000"/>
      </bottom>
      <diagonal/>
    </border>
    <border>
      <left/>
      <right style="medium">
        <color rgb="FF000000"/>
      </right>
      <top/>
      <bottom style="thin">
        <color rgb="FF000000"/>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style="thin">
        <color auto="1"/>
      </top>
      <bottom style="medium">
        <color auto="1"/>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auto="1"/>
      </bottom>
      <diagonal/>
    </border>
    <border>
      <left/>
      <right style="thin">
        <color auto="1"/>
      </right>
      <top style="medium">
        <color indexed="64"/>
      </top>
      <bottom style="medium">
        <color indexed="64"/>
      </bottom>
      <diagonal/>
    </border>
    <border>
      <left style="medium">
        <color indexed="64"/>
      </left>
      <right/>
      <top style="medium">
        <color indexed="64"/>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bottom style="thin">
        <color rgb="FF000000"/>
      </bottom>
      <diagonal/>
    </border>
    <border>
      <left style="thin">
        <color auto="1"/>
      </left>
      <right/>
      <top style="medium">
        <color indexed="64"/>
      </top>
      <bottom style="medium">
        <color indexed="64"/>
      </bottom>
      <diagonal/>
    </border>
    <border>
      <left/>
      <right style="medium">
        <color indexed="64"/>
      </right>
      <top style="medium">
        <color indexed="64"/>
      </top>
      <bottom/>
      <diagonal/>
    </border>
    <border>
      <left style="thin">
        <color rgb="FF000000"/>
      </left>
      <right style="medium">
        <color rgb="FF000000"/>
      </right>
      <top style="thin">
        <color rgb="FF000000"/>
      </top>
      <bottom style="thin">
        <color rgb="FF000000"/>
      </bottom>
      <diagonal/>
    </border>
  </borders>
  <cellStyleXfs count="16">
    <xf numFmtId="0" fontId="0" fillId="0" borderId="0"/>
    <xf numFmtId="0" fontId="2" fillId="0" borderId="0" applyNumberFormat="0" applyFill="0" applyBorder="0" applyAlignment="0" applyProtection="0"/>
    <xf numFmtId="0" fontId="3" fillId="0" borderId="0"/>
    <xf numFmtId="9" fontId="1" fillId="0" borderId="0" applyFont="0" applyFill="0" applyBorder="0" applyAlignment="0" applyProtection="0"/>
    <xf numFmtId="0" fontId="4" fillId="0" borderId="0" applyNumberFormat="0" applyFill="0" applyBorder="0" applyAlignment="0" applyProtection="0">
      <alignment vertical="top"/>
      <protection locked="0"/>
    </xf>
    <xf numFmtId="43" fontId="1" fillId="0" borderId="0" applyFont="0" applyFill="0" applyBorder="0" applyAlignment="0" applyProtection="0"/>
    <xf numFmtId="167" fontId="6" fillId="0" borderId="0">
      <protection locked="0"/>
    </xf>
    <xf numFmtId="168" fontId="3" fillId="0" borderId="0" applyFont="0" applyFill="0" applyBorder="0" applyAlignment="0" applyProtection="0"/>
    <xf numFmtId="0" fontId="2" fillId="0" borderId="0" applyNumberFormat="0" applyFill="0" applyBorder="0" applyAlignment="0" applyProtection="0"/>
    <xf numFmtId="0" fontId="7" fillId="0" borderId="0" applyNumberFormat="0" applyFill="0" applyBorder="0" applyAlignment="0" applyProtection="0"/>
    <xf numFmtId="0" fontId="3" fillId="0" borderId="0"/>
    <xf numFmtId="0" fontId="8" fillId="0" borderId="0"/>
    <xf numFmtId="0" fontId="8" fillId="0" borderId="0"/>
    <xf numFmtId="0" fontId="3" fillId="0" borderId="0"/>
    <xf numFmtId="0" fontId="2" fillId="0" borderId="0" applyNumberFormat="0" applyFill="0" applyBorder="0" applyAlignment="0" applyProtection="0"/>
    <xf numFmtId="164" fontId="1" fillId="0" borderId="0" applyFont="0" applyFill="0" applyBorder="0" applyAlignment="0" applyProtection="0"/>
  </cellStyleXfs>
  <cellXfs count="297">
    <xf numFmtId="0" fontId="0" fillId="0" borderId="0" xfId="0"/>
    <xf numFmtId="0" fontId="5" fillId="0" borderId="0" xfId="0" applyFont="1" applyAlignment="1">
      <alignment vertical="center" wrapText="1"/>
    </xf>
    <xf numFmtId="0" fontId="5" fillId="3" borderId="9" xfId="0" applyFont="1" applyFill="1" applyBorder="1" applyAlignment="1">
      <alignment vertical="center" wrapText="1"/>
    </xf>
    <xf numFmtId="0" fontId="5" fillId="0" borderId="45" xfId="0" applyFont="1" applyBorder="1" applyAlignment="1">
      <alignment vertical="center" wrapText="1"/>
    </xf>
    <xf numFmtId="0" fontId="5" fillId="3" borderId="45" xfId="0" applyFont="1" applyFill="1" applyBorder="1" applyAlignment="1">
      <alignment vertical="center" wrapText="1"/>
    </xf>
    <xf numFmtId="0" fontId="5" fillId="0" borderId="47" xfId="0" applyFont="1" applyBorder="1" applyAlignment="1">
      <alignment vertical="center" wrapText="1"/>
    </xf>
    <xf numFmtId="0" fontId="5" fillId="0" borderId="46" xfId="0" applyFont="1" applyBorder="1" applyAlignment="1">
      <alignment vertical="center" wrapText="1"/>
    </xf>
    <xf numFmtId="0" fontId="5" fillId="3" borderId="47" xfId="0" applyFont="1" applyFill="1" applyBorder="1" applyAlignment="1">
      <alignment vertical="center" wrapText="1"/>
    </xf>
    <xf numFmtId="0" fontId="5" fillId="3" borderId="47" xfId="2" applyFont="1" applyFill="1" applyBorder="1" applyAlignment="1">
      <alignment horizontal="left" vertical="center" wrapText="1"/>
    </xf>
    <xf numFmtId="9" fontId="5" fillId="3" borderId="47" xfId="0" applyNumberFormat="1" applyFont="1" applyFill="1" applyBorder="1" applyAlignment="1">
      <alignment vertical="center" wrapText="1"/>
    </xf>
    <xf numFmtId="0" fontId="5" fillId="3" borderId="47" xfId="0" applyFont="1" applyFill="1" applyBorder="1" applyAlignment="1">
      <alignment horizontal="left" vertical="center" wrapText="1"/>
    </xf>
    <xf numFmtId="0" fontId="5" fillId="3" borderId="47" xfId="0" applyFont="1" applyFill="1" applyBorder="1" applyAlignment="1">
      <alignment horizontal="center" vertical="center" wrapText="1"/>
    </xf>
    <xf numFmtId="0" fontId="5" fillId="3" borderId="47" xfId="0" applyFont="1" applyFill="1" applyBorder="1" applyAlignment="1">
      <alignment horizontal="justify" vertical="center" wrapText="1"/>
    </xf>
    <xf numFmtId="0" fontId="5" fillId="3" borderId="47" xfId="0" applyFont="1" applyFill="1" applyBorder="1" applyAlignment="1">
      <alignment horizontal="right" vertical="center" wrapText="1"/>
    </xf>
    <xf numFmtId="0" fontId="5" fillId="4" borderId="47" xfId="0" applyFont="1" applyFill="1" applyBorder="1" applyAlignment="1">
      <alignment horizontal="right" vertical="center" wrapText="1"/>
    </xf>
    <xf numFmtId="0" fontId="9" fillId="3" borderId="47" xfId="0" applyFont="1" applyFill="1" applyBorder="1" applyAlignment="1">
      <alignment horizontal="center" vertical="center" wrapText="1"/>
    </xf>
    <xf numFmtId="0" fontId="5" fillId="0" borderId="0" xfId="0" applyFont="1" applyAlignment="1">
      <alignment vertical="center"/>
    </xf>
    <xf numFmtId="9" fontId="5" fillId="3" borderId="47" xfId="2" applyNumberFormat="1" applyFont="1" applyFill="1" applyBorder="1" applyAlignment="1">
      <alignment horizontal="center" vertical="center" wrapText="1"/>
    </xf>
    <xf numFmtId="9" fontId="5" fillId="3" borderId="47" xfId="0" applyNumberFormat="1" applyFont="1" applyFill="1" applyBorder="1" applyAlignment="1">
      <alignment horizontal="center" vertical="center" wrapText="1"/>
    </xf>
    <xf numFmtId="0" fontId="5" fillId="3" borderId="47" xfId="2" applyFont="1" applyFill="1" applyBorder="1" applyAlignment="1">
      <alignment vertical="center" wrapText="1"/>
    </xf>
    <xf numFmtId="0" fontId="5" fillId="0" borderId="0" xfId="0" applyFont="1" applyAlignment="1">
      <alignment horizontal="left" vertical="center" wrapText="1"/>
    </xf>
    <xf numFmtId="0" fontId="5" fillId="3" borderId="9" xfId="0" applyFont="1" applyFill="1" applyBorder="1" applyAlignment="1">
      <alignment horizontal="justify" vertical="center" wrapText="1"/>
    </xf>
    <xf numFmtId="0" fontId="5" fillId="3" borderId="11" xfId="0" applyFont="1" applyFill="1" applyBorder="1" applyAlignment="1">
      <alignment vertical="center" wrapText="1"/>
    </xf>
    <xf numFmtId="0" fontId="5" fillId="3" borderId="12" xfId="0" applyFont="1" applyFill="1" applyBorder="1" applyAlignment="1">
      <alignment vertical="center" wrapText="1"/>
    </xf>
    <xf numFmtId="0" fontId="5" fillId="3" borderId="9" xfId="2" applyFont="1" applyFill="1" applyBorder="1" applyAlignment="1">
      <alignment vertical="center" wrapText="1"/>
    </xf>
    <xf numFmtId="0" fontId="5" fillId="0" borderId="47" xfId="0" applyFont="1" applyBorder="1" applyAlignment="1">
      <alignment horizontal="center" vertical="center" wrapText="1"/>
    </xf>
    <xf numFmtId="0" fontId="5" fillId="0" borderId="9" xfId="0" applyFont="1" applyBorder="1" applyAlignment="1">
      <alignment vertical="center" wrapText="1"/>
    </xf>
    <xf numFmtId="9" fontId="5" fillId="0" borderId="47" xfId="0" applyNumberFormat="1" applyFont="1" applyBorder="1" applyAlignment="1">
      <alignment horizontal="center" vertical="center" wrapText="1"/>
    </xf>
    <xf numFmtId="0" fontId="5" fillId="0" borderId="52" xfId="0" applyFont="1" applyBorder="1" applyAlignment="1">
      <alignment vertical="center" wrapText="1"/>
    </xf>
    <xf numFmtId="0" fontId="5" fillId="0" borderId="45" xfId="0" applyFont="1" applyBorder="1" applyAlignment="1">
      <alignment horizontal="center" vertical="center" wrapText="1"/>
    </xf>
    <xf numFmtId="10" fontId="5" fillId="0" borderId="45" xfId="0" applyNumberFormat="1" applyFont="1" applyBorder="1" applyAlignment="1">
      <alignment horizontal="center" vertical="center" wrapText="1"/>
    </xf>
    <xf numFmtId="9" fontId="5" fillId="0" borderId="45" xfId="0" applyNumberFormat="1" applyFont="1" applyBorder="1" applyAlignment="1">
      <alignment horizontal="center" vertical="center" wrapText="1"/>
    </xf>
    <xf numFmtId="0" fontId="5" fillId="0" borderId="47" xfId="2" applyFont="1" applyBorder="1" applyAlignment="1">
      <alignment horizontal="left" vertical="center" wrapText="1"/>
    </xf>
    <xf numFmtId="0" fontId="5" fillId="0" borderId="12" xfId="0" applyFont="1" applyBorder="1" applyAlignment="1">
      <alignment vertical="center" wrapText="1"/>
    </xf>
    <xf numFmtId="0" fontId="9" fillId="0" borderId="9" xfId="0" applyFont="1" applyBorder="1" applyAlignment="1">
      <alignment vertical="center" wrapText="1"/>
    </xf>
    <xf numFmtId="0" fontId="9" fillId="0" borderId="47" xfId="0" applyFont="1" applyBorder="1" applyAlignment="1">
      <alignment vertical="center" wrapText="1"/>
    </xf>
    <xf numFmtId="0" fontId="5" fillId="0" borderId="38"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9" fillId="0" borderId="12" xfId="0" applyFont="1" applyBorder="1" applyAlignment="1">
      <alignment vertical="center" wrapText="1"/>
    </xf>
    <xf numFmtId="0" fontId="9" fillId="0" borderId="45" xfId="0" applyFont="1" applyBorder="1" applyAlignment="1">
      <alignment vertical="center" wrapText="1"/>
    </xf>
    <xf numFmtId="0" fontId="5" fillId="8" borderId="12" xfId="0" applyFont="1" applyFill="1" applyBorder="1" applyAlignment="1">
      <alignment vertical="center" wrapText="1"/>
    </xf>
    <xf numFmtId="0" fontId="5" fillId="9" borderId="46" xfId="0" applyFont="1" applyFill="1" applyBorder="1" applyAlignment="1">
      <alignment horizontal="center" vertical="center" wrapText="1"/>
    </xf>
    <xf numFmtId="0" fontId="5" fillId="9" borderId="51" xfId="0" applyFont="1" applyFill="1" applyBorder="1" applyAlignment="1">
      <alignment vertical="center" wrapText="1"/>
    </xf>
    <xf numFmtId="0" fontId="9" fillId="9" borderId="51" xfId="0" applyFont="1" applyFill="1" applyBorder="1" applyAlignment="1">
      <alignment vertical="center" wrapText="1"/>
    </xf>
    <xf numFmtId="0" fontId="9" fillId="2" borderId="7" xfId="2" applyFont="1" applyFill="1" applyBorder="1" applyAlignment="1">
      <alignment vertical="center" wrapText="1"/>
    </xf>
    <xf numFmtId="0" fontId="9" fillId="2" borderId="44" xfId="2" applyFont="1" applyFill="1" applyBorder="1" applyAlignment="1">
      <alignment vertical="center" wrapText="1"/>
    </xf>
    <xf numFmtId="0" fontId="9" fillId="2" borderId="40" xfId="2" applyFont="1" applyFill="1" applyBorder="1" applyAlignment="1">
      <alignment vertical="center" wrapText="1"/>
    </xf>
    <xf numFmtId="0" fontId="9" fillId="2" borderId="41" xfId="0" applyFont="1" applyFill="1" applyBorder="1" applyAlignment="1">
      <alignment vertical="center" wrapText="1"/>
    </xf>
    <xf numFmtId="0" fontId="9" fillId="2" borderId="42" xfId="0" applyFont="1" applyFill="1" applyBorder="1" applyAlignment="1">
      <alignment vertical="center" wrapText="1"/>
    </xf>
    <xf numFmtId="0" fontId="9" fillId="2" borderId="41" xfId="2" applyFont="1" applyFill="1" applyBorder="1" applyAlignment="1">
      <alignment vertical="center" wrapText="1"/>
    </xf>
    <xf numFmtId="0" fontId="9" fillId="2" borderId="43" xfId="2" applyFont="1" applyFill="1" applyBorder="1" applyAlignment="1">
      <alignment vertical="center" wrapText="1"/>
    </xf>
    <xf numFmtId="0" fontId="9" fillId="5" borderId="13" xfId="13" applyFont="1" applyFill="1" applyBorder="1" applyAlignment="1">
      <alignment horizontal="center" wrapText="1"/>
    </xf>
    <xf numFmtId="0" fontId="9" fillId="5" borderId="4" xfId="13" applyFont="1" applyFill="1" applyBorder="1" applyAlignment="1">
      <alignment horizontal="center" wrapText="1"/>
    </xf>
    <xf numFmtId="0" fontId="9" fillId="5" borderId="14" xfId="13" applyFont="1" applyFill="1" applyBorder="1" applyAlignment="1">
      <alignment horizontal="center" wrapText="1"/>
    </xf>
    <xf numFmtId="0" fontId="9" fillId="5" borderId="49" xfId="13" applyFont="1" applyFill="1" applyBorder="1" applyAlignment="1">
      <alignment vertical="center" wrapText="1"/>
    </xf>
    <xf numFmtId="0" fontId="9" fillId="5" borderId="28" xfId="13" applyFont="1" applyFill="1" applyBorder="1" applyAlignment="1">
      <alignment vertical="center" wrapText="1"/>
    </xf>
    <xf numFmtId="0" fontId="9" fillId="5" borderId="29" xfId="13" applyFont="1" applyFill="1" applyBorder="1" applyAlignment="1">
      <alignment vertical="center" wrapText="1"/>
    </xf>
    <xf numFmtId="0" fontId="9" fillId="5" borderId="27" xfId="13" applyFont="1" applyFill="1" applyBorder="1" applyAlignment="1">
      <alignment vertical="center" wrapText="1"/>
    </xf>
    <xf numFmtId="0" fontId="9" fillId="5" borderId="62" xfId="13" applyFont="1" applyFill="1" applyBorder="1" applyAlignment="1">
      <alignment vertical="center" wrapText="1"/>
    </xf>
    <xf numFmtId="0" fontId="9" fillId="5" borderId="13" xfId="13" applyFont="1" applyFill="1" applyBorder="1" applyAlignment="1">
      <alignment horizontal="center" vertical="center" wrapText="1"/>
    </xf>
    <xf numFmtId="0" fontId="9" fillId="5" borderId="4" xfId="13" applyFont="1" applyFill="1" applyBorder="1" applyAlignment="1">
      <alignment horizontal="center" vertical="center" wrapText="1"/>
    </xf>
    <xf numFmtId="0" fontId="9" fillId="5" borderId="14" xfId="13" applyFont="1" applyFill="1" applyBorder="1" applyAlignment="1">
      <alignment horizontal="center" vertical="center" wrapText="1"/>
    </xf>
    <xf numFmtId="0" fontId="9" fillId="2" borderId="8" xfId="2" applyFont="1" applyFill="1" applyBorder="1" applyAlignment="1">
      <alignment vertical="center" wrapText="1"/>
    </xf>
    <xf numFmtId="0" fontId="9" fillId="2" borderId="22" xfId="2" applyFont="1" applyFill="1" applyBorder="1" applyAlignment="1">
      <alignment vertical="center" wrapText="1"/>
    </xf>
    <xf numFmtId="0" fontId="9" fillId="2" borderId="57" xfId="0" applyFont="1" applyFill="1" applyBorder="1" applyAlignment="1">
      <alignment vertical="center" wrapText="1"/>
    </xf>
    <xf numFmtId="0" fontId="9" fillId="2" borderId="58" xfId="0" applyFont="1" applyFill="1" applyBorder="1" applyAlignment="1">
      <alignment vertical="center" wrapText="1"/>
    </xf>
    <xf numFmtId="0" fontId="9" fillId="2" borderId="57" xfId="2" applyFont="1" applyFill="1" applyBorder="1" applyAlignment="1">
      <alignment vertical="center" wrapText="1"/>
    </xf>
    <xf numFmtId="0" fontId="9" fillId="2" borderId="7" xfId="0" applyFont="1" applyFill="1" applyBorder="1" applyAlignment="1">
      <alignment vertical="center" wrapText="1"/>
    </xf>
    <xf numFmtId="0" fontId="9" fillId="5" borderId="45" xfId="13" applyFont="1" applyFill="1" applyBorder="1" applyAlignment="1">
      <alignment horizontal="center" wrapText="1"/>
    </xf>
    <xf numFmtId="0" fontId="9" fillId="5" borderId="47" xfId="13" applyFont="1" applyFill="1" applyBorder="1" applyAlignment="1">
      <alignment horizontal="center" wrapText="1"/>
    </xf>
    <xf numFmtId="0" fontId="9" fillId="5" borderId="46" xfId="13" applyFont="1" applyFill="1" applyBorder="1" applyAlignment="1">
      <alignment horizontal="center" wrapText="1"/>
    </xf>
    <xf numFmtId="0" fontId="9" fillId="5" borderId="8" xfId="13" applyFont="1" applyFill="1" applyBorder="1" applyAlignment="1">
      <alignment vertical="center" wrapText="1"/>
    </xf>
    <xf numFmtId="0" fontId="9" fillId="5" borderId="7" xfId="13" applyFont="1" applyFill="1" applyBorder="1" applyAlignment="1">
      <alignment vertical="center" wrapText="1"/>
    </xf>
    <xf numFmtId="0" fontId="9" fillId="5" borderId="22" xfId="13" applyFont="1" applyFill="1" applyBorder="1" applyAlignment="1">
      <alignment vertical="center" wrapText="1"/>
    </xf>
    <xf numFmtId="0" fontId="9" fillId="5" borderId="30" xfId="13" applyFont="1" applyFill="1" applyBorder="1" applyAlignment="1">
      <alignment vertical="center" wrapText="1"/>
    </xf>
    <xf numFmtId="0" fontId="9" fillId="5" borderId="45" xfId="13" applyFont="1" applyFill="1" applyBorder="1" applyAlignment="1">
      <alignment horizontal="center" vertical="center" wrapText="1"/>
    </xf>
    <xf numFmtId="0" fontId="9" fillId="5" borderId="47" xfId="13" applyFont="1" applyFill="1" applyBorder="1" applyAlignment="1">
      <alignment horizontal="center" vertical="center" wrapText="1"/>
    </xf>
    <xf numFmtId="0" fontId="9" fillId="5" borderId="46" xfId="13" applyFont="1" applyFill="1" applyBorder="1" applyAlignment="1">
      <alignment horizontal="center" vertical="center" wrapText="1"/>
    </xf>
    <xf numFmtId="0" fontId="9" fillId="5" borderId="59" xfId="13" applyFont="1" applyFill="1" applyBorder="1" applyAlignment="1">
      <alignment vertical="center" wrapText="1"/>
    </xf>
    <xf numFmtId="0" fontId="5" fillId="3" borderId="47" xfId="2" applyFont="1" applyFill="1" applyBorder="1" applyAlignment="1">
      <alignment horizontal="distributed" vertical="center"/>
    </xf>
    <xf numFmtId="9" fontId="5" fillId="3" borderId="47" xfId="2" applyNumberFormat="1" applyFont="1" applyFill="1" applyBorder="1" applyAlignment="1">
      <alignment vertical="center" wrapText="1"/>
    </xf>
    <xf numFmtId="165" fontId="5" fillId="3" borderId="47" xfId="2" applyNumberFormat="1" applyFont="1" applyFill="1" applyBorder="1" applyAlignment="1">
      <alignment horizontal="center" vertical="center" wrapText="1"/>
    </xf>
    <xf numFmtId="166" fontId="5" fillId="3" borderId="47" xfId="2" applyNumberFormat="1" applyFont="1" applyFill="1" applyBorder="1" applyAlignment="1">
      <alignment horizontal="center" vertical="center" wrapText="1"/>
    </xf>
    <xf numFmtId="49" fontId="5" fillId="3" borderId="47" xfId="2" applyNumberFormat="1" applyFont="1" applyFill="1" applyBorder="1" applyAlignment="1">
      <alignment horizontal="center" vertical="center" wrapText="1"/>
    </xf>
    <xf numFmtId="10" fontId="5" fillId="0" borderId="47" xfId="0" applyNumberFormat="1" applyFont="1" applyBorder="1" applyAlignment="1">
      <alignment horizontal="center" vertical="center" wrapText="1"/>
    </xf>
    <xf numFmtId="0" fontId="9" fillId="0" borderId="52" xfId="0" applyFont="1" applyBorder="1" applyAlignment="1">
      <alignment vertical="center" wrapText="1"/>
    </xf>
    <xf numFmtId="0" fontId="5" fillId="8" borderId="54" xfId="0" applyFont="1" applyFill="1" applyBorder="1" applyAlignment="1">
      <alignment vertical="center" wrapText="1"/>
    </xf>
    <xf numFmtId="0" fontId="5" fillId="3" borderId="47" xfId="2" applyFont="1" applyFill="1" applyBorder="1" applyAlignment="1">
      <alignment horizontal="center" vertical="center" wrapText="1"/>
    </xf>
    <xf numFmtId="0" fontId="9" fillId="0" borderId="26" xfId="0" applyFont="1" applyBorder="1" applyAlignment="1">
      <alignment vertical="center" wrapText="1"/>
    </xf>
    <xf numFmtId="0" fontId="5" fillId="3" borderId="26" xfId="0" applyFont="1" applyFill="1" applyBorder="1" applyAlignment="1">
      <alignment vertical="center" wrapText="1"/>
    </xf>
    <xf numFmtId="0" fontId="5" fillId="3" borderId="47" xfId="2" applyFont="1" applyFill="1" applyBorder="1" applyAlignment="1">
      <alignment horizontal="justify" vertical="center" wrapText="1"/>
    </xf>
    <xf numFmtId="1" fontId="5" fillId="3" borderId="47" xfId="2" applyNumberFormat="1" applyFont="1" applyFill="1" applyBorder="1" applyAlignment="1">
      <alignment horizontal="justify" vertical="center" wrapText="1"/>
    </xf>
    <xf numFmtId="0" fontId="5" fillId="3" borderId="37" xfId="0" applyFont="1" applyFill="1" applyBorder="1" applyAlignment="1">
      <alignment vertical="center" wrapText="1"/>
    </xf>
    <xf numFmtId="0" fontId="5" fillId="8" borderId="9" xfId="0" applyFont="1" applyFill="1" applyBorder="1" applyAlignment="1">
      <alignment vertical="center" wrapText="1"/>
    </xf>
    <xf numFmtId="0" fontId="5" fillId="8" borderId="11" xfId="0" applyFont="1" applyFill="1" applyBorder="1" applyAlignment="1">
      <alignment vertical="center" wrapText="1"/>
    </xf>
    <xf numFmtId="1" fontId="5" fillId="3" borderId="47" xfId="2" applyNumberFormat="1" applyFont="1" applyFill="1" applyBorder="1" applyAlignment="1">
      <alignment horizontal="center" vertical="center" wrapText="1"/>
    </xf>
    <xf numFmtId="0" fontId="9" fillId="0" borderId="60" xfId="0" applyFont="1" applyBorder="1" applyAlignment="1">
      <alignment vertical="center" wrapText="1"/>
    </xf>
    <xf numFmtId="0" fontId="9" fillId="0" borderId="18" xfId="0" applyFont="1" applyBorder="1" applyAlignment="1">
      <alignment vertical="center" wrapText="1"/>
    </xf>
    <xf numFmtId="0" fontId="5" fillId="8" borderId="26" xfId="0" applyFont="1" applyFill="1" applyBorder="1" applyAlignment="1">
      <alignment vertical="center" wrapText="1"/>
    </xf>
    <xf numFmtId="0" fontId="5" fillId="3" borderId="36" xfId="0" applyFont="1" applyFill="1" applyBorder="1" applyAlignment="1">
      <alignment vertical="center" wrapText="1"/>
    </xf>
    <xf numFmtId="0" fontId="5" fillId="3" borderId="47" xfId="2" applyFont="1" applyFill="1" applyBorder="1" applyAlignment="1">
      <alignment horizontal="right" vertical="center" wrapText="1"/>
    </xf>
    <xf numFmtId="3" fontId="5" fillId="0" borderId="47" xfId="0" applyNumberFormat="1" applyFont="1" applyBorder="1" applyAlignment="1">
      <alignment horizontal="center" vertical="center" wrapText="1"/>
    </xf>
    <xf numFmtId="0" fontId="9" fillId="0" borderId="61" xfId="0" applyFont="1" applyBorder="1" applyAlignment="1">
      <alignment vertical="center" wrapText="1"/>
    </xf>
    <xf numFmtId="0" fontId="5" fillId="0" borderId="47" xfId="0" applyFont="1" applyBorder="1" applyAlignment="1">
      <alignment horizontal="center" vertical="center"/>
    </xf>
    <xf numFmtId="0" fontId="5" fillId="3" borderId="0" xfId="0" applyFont="1" applyFill="1" applyAlignment="1">
      <alignment horizontal="left" vertical="center" wrapText="1"/>
    </xf>
    <xf numFmtId="0" fontId="5" fillId="9" borderId="51" xfId="0" applyFont="1" applyFill="1" applyBorder="1" applyAlignment="1">
      <alignment horizontal="center" vertical="center" wrapText="1"/>
    </xf>
    <xf numFmtId="0" fontId="5" fillId="9" borderId="46" xfId="0" applyFont="1" applyFill="1" applyBorder="1" applyAlignment="1">
      <alignment vertical="center" wrapText="1"/>
    </xf>
    <xf numFmtId="0" fontId="5" fillId="9" borderId="37" xfId="0" applyFont="1" applyFill="1" applyBorder="1" applyAlignment="1">
      <alignment vertical="center" wrapText="1"/>
    </xf>
    <xf numFmtId="0" fontId="5" fillId="9" borderId="39" xfId="0" applyFont="1" applyFill="1" applyBorder="1" applyAlignment="1">
      <alignment vertical="center" wrapText="1"/>
    </xf>
    <xf numFmtId="0" fontId="9" fillId="0" borderId="47" xfId="0" applyFont="1" applyBorder="1" applyAlignment="1">
      <alignment horizontal="center" vertical="center" wrapText="1"/>
    </xf>
    <xf numFmtId="0" fontId="5" fillId="0" borderId="47" xfId="2" applyFont="1" applyBorder="1" applyAlignment="1">
      <alignment horizontal="distributed" vertical="center"/>
    </xf>
    <xf numFmtId="0" fontId="5" fillId="0" borderId="47" xfId="0" applyFont="1" applyBorder="1" applyAlignment="1">
      <alignment horizontal="justify" vertical="center" wrapText="1"/>
    </xf>
    <xf numFmtId="0" fontId="5" fillId="0" borderId="47" xfId="2" applyFont="1" applyBorder="1" applyAlignment="1">
      <alignment vertical="center" wrapText="1"/>
    </xf>
    <xf numFmtId="1" fontId="5" fillId="0" borderId="47" xfId="2" applyNumberFormat="1" applyFont="1" applyBorder="1" applyAlignment="1">
      <alignment vertical="center" wrapText="1"/>
    </xf>
    <xf numFmtId="0" fontId="5" fillId="0" borderId="47" xfId="0" applyFont="1" applyBorder="1" applyAlignment="1">
      <alignment horizontal="right" vertical="center" wrapText="1"/>
    </xf>
    <xf numFmtId="0" fontId="5" fillId="0" borderId="46" xfId="0" applyFont="1" applyBorder="1" applyAlignment="1">
      <alignment horizontal="center" vertical="center" wrapText="1"/>
    </xf>
    <xf numFmtId="0" fontId="5" fillId="0" borderId="51" xfId="0" applyFont="1" applyBorder="1" applyAlignment="1">
      <alignment vertical="center" wrapText="1"/>
    </xf>
    <xf numFmtId="0" fontId="5" fillId="0" borderId="26" xfId="0" applyFont="1" applyBorder="1" applyAlignment="1">
      <alignment vertical="center" wrapText="1"/>
    </xf>
    <xf numFmtId="0" fontId="5" fillId="0" borderId="47" xfId="2" applyFont="1" applyBorder="1" applyAlignment="1">
      <alignment horizontal="center" vertical="center" wrapText="1"/>
    </xf>
    <xf numFmtId="0" fontId="5" fillId="0" borderId="45" xfId="0" applyFont="1" applyBorder="1" applyAlignment="1">
      <alignment horizontal="center" vertical="center"/>
    </xf>
    <xf numFmtId="14" fontId="5" fillId="3" borderId="47" xfId="2" applyNumberFormat="1" applyFont="1" applyFill="1" applyBorder="1" applyAlignment="1">
      <alignment horizontal="center" vertical="center" wrapText="1"/>
    </xf>
    <xf numFmtId="14" fontId="5" fillId="3" borderId="57" xfId="2" applyNumberFormat="1" applyFont="1" applyFill="1" applyBorder="1" applyAlignment="1">
      <alignment horizontal="center" vertical="center" wrapText="1"/>
    </xf>
    <xf numFmtId="14" fontId="5" fillId="3" borderId="16" xfId="2" applyNumberFormat="1" applyFont="1" applyFill="1" applyBorder="1" applyAlignment="1">
      <alignment horizontal="center" vertical="center" wrapText="1"/>
    </xf>
    <xf numFmtId="169" fontId="5" fillId="3" borderId="47" xfId="0" applyNumberFormat="1" applyFont="1" applyFill="1" applyBorder="1" applyAlignment="1">
      <alignment horizontal="center" vertical="center" wrapText="1"/>
    </xf>
    <xf numFmtId="169" fontId="5" fillId="3" borderId="57" xfId="0" applyNumberFormat="1" applyFont="1" applyFill="1" applyBorder="1" applyAlignment="1">
      <alignment horizontal="center" vertical="center" wrapText="1"/>
    </xf>
    <xf numFmtId="14" fontId="5" fillId="0" borderId="47" xfId="0" applyNumberFormat="1" applyFont="1" applyBorder="1" applyAlignment="1">
      <alignment horizontal="center" vertical="center" wrapText="1"/>
    </xf>
    <xf numFmtId="0" fontId="5" fillId="0" borderId="57" xfId="0" applyFont="1" applyBorder="1" applyAlignment="1">
      <alignment horizontal="center" vertical="center" wrapText="1"/>
    </xf>
    <xf numFmtId="14" fontId="5" fillId="3" borderId="47" xfId="0" applyNumberFormat="1" applyFont="1" applyFill="1" applyBorder="1" applyAlignment="1">
      <alignment horizontal="center" vertical="center" wrapText="1"/>
    </xf>
    <xf numFmtId="14" fontId="5" fillId="0" borderId="47" xfId="2" applyNumberFormat="1" applyFont="1" applyBorder="1" applyAlignment="1">
      <alignment horizontal="center" vertical="center" wrapText="1"/>
    </xf>
    <xf numFmtId="0" fontId="9" fillId="2" borderId="0" xfId="2" applyFont="1" applyFill="1" applyAlignment="1">
      <alignment vertical="center" wrapText="1"/>
    </xf>
    <xf numFmtId="0" fontId="5" fillId="3" borderId="16" xfId="2" applyFont="1" applyFill="1" applyBorder="1" applyAlignment="1">
      <alignment vertical="center" wrapText="1"/>
    </xf>
    <xf numFmtId="0" fontId="5" fillId="3" borderId="16" xfId="0" applyFont="1" applyFill="1" applyBorder="1" applyAlignment="1">
      <alignment vertical="center" wrapText="1"/>
    </xf>
    <xf numFmtId="0" fontId="5" fillId="0" borderId="57" xfId="2" applyFont="1" applyBorder="1" applyAlignment="1">
      <alignment vertical="center" wrapText="1"/>
    </xf>
    <xf numFmtId="0" fontId="5" fillId="0" borderId="57" xfId="0" applyFont="1" applyBorder="1" applyAlignment="1">
      <alignment vertical="center" wrapText="1"/>
    </xf>
    <xf numFmtId="0" fontId="5" fillId="3" borderId="16" xfId="0" applyFont="1" applyFill="1" applyBorder="1" applyAlignment="1">
      <alignment horizontal="justify" vertical="center" wrapText="1"/>
    </xf>
    <xf numFmtId="0" fontId="5" fillId="3" borderId="17" xfId="0" applyFont="1" applyFill="1" applyBorder="1" applyAlignment="1">
      <alignment horizontal="justify" vertical="center" wrapText="1"/>
    </xf>
    <xf numFmtId="0" fontId="5" fillId="0" borderId="57" xfId="0" applyFont="1" applyBorder="1" applyAlignment="1">
      <alignment horizontal="left" vertical="center" wrapText="1"/>
    </xf>
    <xf numFmtId="0" fontId="5" fillId="3" borderId="16" xfId="0" applyFont="1" applyFill="1" applyBorder="1" applyAlignment="1">
      <alignment horizontal="left" vertical="center" wrapText="1"/>
    </xf>
    <xf numFmtId="14" fontId="5" fillId="3" borderId="16" xfId="0" applyNumberFormat="1" applyFont="1" applyFill="1" applyBorder="1" applyAlignment="1">
      <alignment horizontal="center" vertical="center" wrapText="1"/>
    </xf>
    <xf numFmtId="9" fontId="5" fillId="3" borderId="16" xfId="0" applyNumberFormat="1" applyFont="1" applyFill="1" applyBorder="1" applyAlignment="1">
      <alignment horizontal="center" vertical="center" wrapText="1"/>
    </xf>
    <xf numFmtId="0" fontId="5" fillId="0" borderId="58" xfId="0" applyFont="1" applyBorder="1" applyAlignment="1">
      <alignment horizontal="center" vertical="center" wrapText="1"/>
    </xf>
    <xf numFmtId="9" fontId="5" fillId="3" borderId="17" xfId="0" applyNumberFormat="1" applyFont="1" applyFill="1" applyBorder="1" applyAlignment="1">
      <alignment horizontal="center" vertical="center" wrapText="1"/>
    </xf>
    <xf numFmtId="1" fontId="5" fillId="3" borderId="16" xfId="2" applyNumberFormat="1" applyFont="1" applyFill="1" applyBorder="1" applyAlignment="1">
      <alignment vertical="center" wrapText="1"/>
    </xf>
    <xf numFmtId="0" fontId="5" fillId="3" borderId="16" xfId="0" applyFont="1" applyFill="1" applyBorder="1" applyAlignment="1">
      <alignment horizontal="right" vertical="center" wrapText="1"/>
    </xf>
    <xf numFmtId="0" fontId="9" fillId="0" borderId="51" xfId="0" applyFont="1" applyBorder="1" applyAlignment="1">
      <alignment vertical="center" wrapText="1"/>
    </xf>
    <xf numFmtId="0" fontId="5" fillId="0" borderId="53" xfId="0" applyFont="1" applyBorder="1" applyAlignment="1">
      <alignment vertical="center" wrapText="1"/>
    </xf>
    <xf numFmtId="0" fontId="5" fillId="0" borderId="54" xfId="0" applyFont="1" applyBorder="1" applyAlignment="1">
      <alignment vertical="center" wrapText="1"/>
    </xf>
    <xf numFmtId="171" fontId="5" fillId="9" borderId="51" xfId="0" applyNumberFormat="1" applyFont="1" applyFill="1" applyBorder="1" applyAlignment="1">
      <alignment horizontal="center" vertical="center" wrapText="1"/>
    </xf>
    <xf numFmtId="0" fontId="9" fillId="10" borderId="17" xfId="0" applyFont="1" applyFill="1" applyBorder="1" applyAlignment="1">
      <alignment vertical="center" wrapText="1"/>
    </xf>
    <xf numFmtId="0" fontId="5" fillId="10" borderId="64" xfId="0" applyFont="1" applyFill="1" applyBorder="1" applyAlignment="1">
      <alignment vertical="center" wrapText="1"/>
    </xf>
    <xf numFmtId="0" fontId="5" fillId="9" borderId="9" xfId="0" applyFont="1" applyFill="1" applyBorder="1" applyAlignment="1">
      <alignment vertical="center" wrapText="1"/>
    </xf>
    <xf numFmtId="6" fontId="5" fillId="9" borderId="51" xfId="0" applyNumberFormat="1" applyFont="1" applyFill="1" applyBorder="1" applyAlignment="1">
      <alignment horizontal="center" vertical="center" wrapText="1"/>
    </xf>
    <xf numFmtId="8" fontId="5" fillId="9" borderId="47" xfId="0" applyNumberFormat="1" applyFont="1" applyFill="1" applyBorder="1" applyAlignment="1">
      <alignment horizontal="center" vertical="center" wrapText="1"/>
    </xf>
    <xf numFmtId="9" fontId="5" fillId="9" borderId="46" xfId="0" applyNumberFormat="1" applyFont="1" applyFill="1" applyBorder="1" applyAlignment="1">
      <alignment horizontal="center" vertical="center" wrapText="1"/>
    </xf>
    <xf numFmtId="0" fontId="5" fillId="9" borderId="47" xfId="0" applyFont="1" applyFill="1" applyBorder="1" applyAlignment="1">
      <alignment horizontal="center" vertical="center" wrapText="1"/>
    </xf>
    <xf numFmtId="0" fontId="5" fillId="9" borderId="53" xfId="0" applyFont="1" applyFill="1" applyBorder="1" applyAlignment="1">
      <alignment vertical="center" wrapText="1"/>
    </xf>
    <xf numFmtId="10" fontId="5" fillId="9" borderId="46" xfId="0" applyNumberFormat="1" applyFont="1" applyFill="1" applyBorder="1" applyAlignment="1">
      <alignment horizontal="center" vertical="center" wrapText="1"/>
    </xf>
    <xf numFmtId="3" fontId="5" fillId="9" borderId="47" xfId="0" applyNumberFormat="1" applyFont="1" applyFill="1" applyBorder="1" applyAlignment="1">
      <alignment horizontal="center" vertical="center" wrapText="1"/>
    </xf>
    <xf numFmtId="0" fontId="3" fillId="3" borderId="47" xfId="2" applyFill="1" applyBorder="1" applyAlignment="1">
      <alignment vertical="center" wrapText="1"/>
    </xf>
    <xf numFmtId="0" fontId="3" fillId="3" borderId="47" xfId="0" applyFont="1" applyFill="1" applyBorder="1" applyAlignment="1">
      <alignment horizontal="right" vertical="center" wrapText="1"/>
    </xf>
    <xf numFmtId="0" fontId="5" fillId="9" borderId="47" xfId="0" applyFont="1" applyFill="1" applyBorder="1" applyAlignment="1">
      <alignment vertical="center" wrapText="1"/>
    </xf>
    <xf numFmtId="0" fontId="14" fillId="6" borderId="45" xfId="13" applyFont="1" applyFill="1" applyBorder="1" applyAlignment="1">
      <alignment vertical="center" wrapText="1"/>
    </xf>
    <xf numFmtId="0" fontId="14" fillId="6" borderId="47" xfId="13" applyFont="1" applyFill="1" applyBorder="1" applyAlignment="1">
      <alignment vertical="center" wrapText="1"/>
    </xf>
    <xf numFmtId="0" fontId="14" fillId="6" borderId="46" xfId="13" applyFont="1" applyFill="1" applyBorder="1" applyAlignment="1">
      <alignment vertical="center" wrapText="1"/>
    </xf>
    <xf numFmtId="0" fontId="14" fillId="6" borderId="45" xfId="13" applyFont="1" applyFill="1" applyBorder="1" applyAlignment="1">
      <alignment horizontal="center" vertical="center" wrapText="1"/>
    </xf>
    <xf numFmtId="0" fontId="14" fillId="6" borderId="47" xfId="13" applyFont="1" applyFill="1" applyBorder="1" applyAlignment="1">
      <alignment horizontal="center" vertical="center" wrapText="1"/>
    </xf>
    <xf numFmtId="0" fontId="14" fillId="6" borderId="46" xfId="13" applyFont="1" applyFill="1" applyBorder="1" applyAlignment="1">
      <alignment horizontal="center" vertical="center" wrapText="1"/>
    </xf>
    <xf numFmtId="0" fontId="14" fillId="6" borderId="56" xfId="13" applyFont="1" applyFill="1" applyBorder="1" applyAlignment="1">
      <alignment vertical="center" wrapText="1"/>
    </xf>
    <xf numFmtId="0" fontId="14" fillId="6" borderId="57" xfId="13" applyFont="1" applyFill="1" applyBorder="1" applyAlignment="1">
      <alignment vertical="center" wrapText="1"/>
    </xf>
    <xf numFmtId="0" fontId="14" fillId="6" borderId="55" xfId="13" applyFont="1" applyFill="1" applyBorder="1" applyAlignment="1">
      <alignment vertical="center" wrapText="1"/>
    </xf>
    <xf numFmtId="0" fontId="3" fillId="0" borderId="52" xfId="0" applyFont="1" applyBorder="1" applyAlignment="1">
      <alignment vertical="center" wrapText="1"/>
    </xf>
    <xf numFmtId="0" fontId="3" fillId="0" borderId="47" xfId="0" applyFont="1" applyBorder="1" applyAlignment="1">
      <alignment vertical="center" wrapText="1"/>
    </xf>
    <xf numFmtId="0" fontId="3" fillId="3" borderId="52" xfId="0" applyFont="1" applyFill="1" applyBorder="1" applyAlignment="1">
      <alignment vertical="center" wrapText="1"/>
    </xf>
    <xf numFmtId="0" fontId="3" fillId="0" borderId="45" xfId="0" applyFont="1" applyBorder="1" applyAlignment="1">
      <alignment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5" fillId="3" borderId="0" xfId="0" applyFont="1" applyFill="1" applyAlignment="1">
      <alignment horizontal="center" vertical="center" wrapText="1"/>
    </xf>
    <xf numFmtId="0" fontId="5" fillId="0" borderId="9" xfId="0" applyFont="1" applyBorder="1" applyAlignment="1">
      <alignment horizontal="justify" vertical="center" wrapText="1"/>
    </xf>
    <xf numFmtId="0" fontId="5" fillId="3" borderId="9" xfId="2" applyFont="1" applyFill="1" applyBorder="1" applyAlignment="1">
      <alignment horizontal="left" vertical="center" wrapText="1"/>
    </xf>
    <xf numFmtId="0" fontId="5" fillId="0" borderId="9" xfId="0" applyFont="1" applyBorder="1" applyAlignment="1">
      <alignment horizontal="left" vertical="center" wrapText="1"/>
    </xf>
    <xf numFmtId="0" fontId="5" fillId="0" borderId="9" xfId="2" applyFont="1" applyBorder="1" applyAlignment="1">
      <alignment horizontal="center" vertical="center" wrapText="1"/>
    </xf>
    <xf numFmtId="0" fontId="5" fillId="0" borderId="9" xfId="0" applyFont="1" applyBorder="1" applyAlignment="1">
      <alignment horizontal="center" vertical="center" wrapText="1"/>
    </xf>
    <xf numFmtId="1" fontId="5" fillId="3" borderId="9" xfId="2" applyNumberFormat="1" applyFont="1" applyFill="1" applyBorder="1" applyAlignment="1">
      <alignment horizontal="center" vertical="center" wrapText="1"/>
    </xf>
    <xf numFmtId="0" fontId="5" fillId="10" borderId="46" xfId="0" applyFont="1" applyFill="1" applyBorder="1" applyAlignment="1">
      <alignment horizontal="center" vertical="center" wrapText="1"/>
    </xf>
    <xf numFmtId="0" fontId="5" fillId="9" borderId="64" xfId="0" applyFont="1" applyFill="1" applyBorder="1" applyAlignment="1">
      <alignment horizontal="center" vertical="center" wrapText="1"/>
    </xf>
    <xf numFmtId="0" fontId="5" fillId="9" borderId="17" xfId="0" applyFont="1" applyFill="1" applyBorder="1" applyAlignment="1">
      <alignment vertical="center" wrapText="1"/>
    </xf>
    <xf numFmtId="0" fontId="5" fillId="10" borderId="51" xfId="0" applyFont="1" applyFill="1" applyBorder="1" applyAlignment="1">
      <alignment vertical="center" wrapText="1"/>
    </xf>
    <xf numFmtId="0" fontId="9" fillId="9" borderId="17" xfId="0" applyFont="1" applyFill="1" applyBorder="1" applyAlignment="1">
      <alignment vertical="center" wrapText="1"/>
    </xf>
    <xf numFmtId="0" fontId="9" fillId="10" borderId="51" xfId="0" applyFont="1" applyFill="1" applyBorder="1" applyAlignment="1">
      <alignment vertical="center" wrapText="1"/>
    </xf>
    <xf numFmtId="0" fontId="9" fillId="9" borderId="9" xfId="0" applyFont="1" applyFill="1" applyBorder="1" applyAlignment="1">
      <alignment vertical="center" wrapText="1"/>
    </xf>
    <xf numFmtId="173" fontId="5" fillId="0" borderId="45" xfId="0" applyNumberFormat="1" applyFont="1" applyBorder="1" applyAlignment="1">
      <alignment horizontal="left" vertical="center" wrapText="1"/>
    </xf>
    <xf numFmtId="0" fontId="5" fillId="0" borderId="16" xfId="0" applyFont="1" applyBorder="1" applyAlignment="1">
      <alignment horizontal="center" vertical="center" wrapText="1"/>
    </xf>
    <xf numFmtId="174" fontId="5" fillId="0" borderId="47" xfId="0" applyNumberFormat="1" applyFont="1" applyBorder="1" applyAlignment="1">
      <alignment horizontal="center" vertical="center" wrapText="1"/>
    </xf>
    <xf numFmtId="173" fontId="5" fillId="10" borderId="47" xfId="0" applyNumberFormat="1" applyFont="1" applyFill="1" applyBorder="1" applyAlignment="1">
      <alignment horizontal="center" vertical="center" wrapText="1"/>
    </xf>
    <xf numFmtId="171" fontId="5" fillId="9" borderId="47" xfId="0" applyNumberFormat="1" applyFont="1" applyFill="1" applyBorder="1" applyAlignment="1">
      <alignment horizontal="center" vertical="center" wrapText="1"/>
    </xf>
    <xf numFmtId="0" fontId="5" fillId="10" borderId="46" xfId="0" applyFont="1" applyFill="1" applyBorder="1" applyAlignment="1">
      <alignment vertical="center" wrapText="1"/>
    </xf>
    <xf numFmtId="0" fontId="5" fillId="9" borderId="64" xfId="0" applyFont="1" applyFill="1" applyBorder="1" applyAlignment="1">
      <alignment vertical="center" wrapText="1"/>
    </xf>
    <xf numFmtId="0" fontId="13" fillId="10" borderId="37" xfId="0" applyFont="1" applyFill="1" applyBorder="1" applyAlignment="1">
      <alignment vertical="center" wrapText="1"/>
    </xf>
    <xf numFmtId="0" fontId="5" fillId="8" borderId="37" xfId="0" applyFont="1" applyFill="1" applyBorder="1" applyAlignment="1">
      <alignment vertical="center" wrapText="1"/>
    </xf>
    <xf numFmtId="0" fontId="5" fillId="0" borderId="37" xfId="0" applyFont="1" applyBorder="1" applyAlignment="1">
      <alignment vertical="center" wrapText="1"/>
    </xf>
    <xf numFmtId="0" fontId="5" fillId="8" borderId="45" xfId="0" applyFont="1" applyFill="1" applyBorder="1" applyAlignment="1">
      <alignment vertical="center" wrapText="1"/>
    </xf>
    <xf numFmtId="0" fontId="5" fillId="0" borderId="11" xfId="0" applyFont="1" applyBorder="1" applyAlignment="1">
      <alignment vertical="center" wrapText="1"/>
    </xf>
    <xf numFmtId="14" fontId="5" fillId="3" borderId="57" xfId="0" applyNumberFormat="1" applyFont="1" applyFill="1" applyBorder="1" applyAlignment="1">
      <alignment horizontal="center" vertical="center" wrapText="1"/>
    </xf>
    <xf numFmtId="9" fontId="5" fillId="9" borderId="64" xfId="0" applyNumberFormat="1" applyFont="1" applyFill="1" applyBorder="1" applyAlignment="1">
      <alignment horizontal="center" vertical="center" wrapText="1"/>
    </xf>
    <xf numFmtId="172" fontId="5" fillId="10" borderId="47" xfId="0" applyNumberFormat="1" applyFont="1" applyFill="1" applyBorder="1" applyAlignment="1">
      <alignment horizontal="center" vertical="center" wrapText="1"/>
    </xf>
    <xf numFmtId="0" fontId="5" fillId="9" borderId="17" xfId="0" applyFont="1" applyFill="1" applyBorder="1" applyAlignment="1">
      <alignment horizontal="center" vertical="center" wrapText="1"/>
    </xf>
    <xf numFmtId="0" fontId="5" fillId="10" borderId="37" xfId="0" applyFont="1" applyFill="1" applyBorder="1" applyAlignment="1">
      <alignment vertical="center" wrapText="1"/>
    </xf>
    <xf numFmtId="9" fontId="5" fillId="3" borderId="9" xfId="2" applyNumberFormat="1" applyFont="1" applyFill="1" applyBorder="1" applyAlignment="1">
      <alignment vertical="center" wrapText="1"/>
    </xf>
    <xf numFmtId="0" fontId="13" fillId="10" borderId="46" xfId="0" applyFont="1" applyFill="1" applyBorder="1" applyAlignment="1">
      <alignment horizontal="center" vertical="center" wrapText="1"/>
    </xf>
    <xf numFmtId="9" fontId="5" fillId="3" borderId="9" xfId="2" applyNumberFormat="1" applyFont="1" applyFill="1" applyBorder="1" applyAlignment="1">
      <alignment horizontal="center" vertical="center" wrapText="1"/>
    </xf>
    <xf numFmtId="0" fontId="5" fillId="10" borderId="47" xfId="0" applyFont="1" applyFill="1" applyBorder="1" applyAlignment="1">
      <alignment horizontal="center" vertical="center" wrapText="1"/>
    </xf>
    <xf numFmtId="9" fontId="5" fillId="10" borderId="47" xfId="0" applyNumberFormat="1" applyFont="1" applyFill="1" applyBorder="1" applyAlignment="1">
      <alignment horizontal="center" vertical="center" wrapText="1"/>
    </xf>
    <xf numFmtId="0" fontId="5" fillId="12" borderId="47" xfId="0" applyFont="1" applyFill="1" applyBorder="1" applyAlignment="1">
      <alignment horizontal="right" vertical="center" wrapText="1"/>
    </xf>
    <xf numFmtId="0" fontId="5" fillId="12" borderId="16" xfId="0" applyFont="1" applyFill="1" applyBorder="1" applyAlignment="1">
      <alignment horizontal="right" vertical="center" wrapText="1"/>
    </xf>
    <xf numFmtId="0" fontId="5" fillId="12" borderId="47" xfId="0" applyFont="1" applyFill="1" applyBorder="1" applyAlignment="1">
      <alignment horizontal="center" vertical="center" wrapText="1"/>
    </xf>
    <xf numFmtId="0" fontId="5" fillId="12" borderId="47" xfId="0" applyFont="1" applyFill="1" applyBorder="1" applyAlignment="1">
      <alignment horizontal="justify" vertical="center" wrapText="1"/>
    </xf>
    <xf numFmtId="0" fontId="10" fillId="12" borderId="51" xfId="1" applyFont="1" applyFill="1" applyBorder="1" applyAlignment="1">
      <alignment horizontal="justify" vertical="center" wrapText="1"/>
    </xf>
    <xf numFmtId="0" fontId="5" fillId="12" borderId="47" xfId="0" applyFont="1" applyFill="1" applyBorder="1" applyAlignment="1">
      <alignment vertical="center" wrapText="1"/>
    </xf>
    <xf numFmtId="0" fontId="5" fillId="12" borderId="51" xfId="0" applyFont="1" applyFill="1" applyBorder="1" applyAlignment="1">
      <alignment vertical="center" wrapText="1"/>
    </xf>
    <xf numFmtId="0" fontId="10" fillId="12" borderId="51" xfId="1" applyFont="1" applyFill="1" applyBorder="1" applyAlignment="1" applyProtection="1">
      <alignment horizontal="right" vertical="center" wrapText="1"/>
    </xf>
    <xf numFmtId="0" fontId="5" fillId="13" borderId="16" xfId="0" applyFont="1" applyFill="1" applyBorder="1" applyAlignment="1">
      <alignment horizontal="center" vertical="center" wrapText="1"/>
    </xf>
    <xf numFmtId="0" fontId="5" fillId="12" borderId="16" xfId="0" applyFont="1" applyFill="1" applyBorder="1" applyAlignment="1">
      <alignment horizontal="center" vertical="center" wrapText="1"/>
    </xf>
    <xf numFmtId="0" fontId="17" fillId="13" borderId="17" xfId="0" applyFont="1" applyFill="1" applyBorder="1" applyAlignment="1">
      <alignment horizontal="center" vertical="center" wrapText="1"/>
    </xf>
    <xf numFmtId="0" fontId="9" fillId="14" borderId="16" xfId="0" applyFont="1" applyFill="1" applyBorder="1" applyAlignment="1">
      <alignment vertical="center" wrapText="1"/>
    </xf>
    <xf numFmtId="0" fontId="2" fillId="3" borderId="51" xfId="1" applyFill="1" applyBorder="1" applyAlignment="1" applyProtection="1">
      <alignment vertical="center" wrapText="1"/>
    </xf>
    <xf numFmtId="0" fontId="12" fillId="15" borderId="51" xfId="0" applyFont="1" applyFill="1" applyBorder="1" applyAlignment="1">
      <alignment vertical="center" wrapText="1"/>
    </xf>
    <xf numFmtId="175" fontId="5" fillId="9" borderId="51" xfId="15" applyNumberFormat="1" applyFont="1" applyFill="1" applyBorder="1" applyAlignment="1">
      <alignment horizontal="center" vertical="center" wrapText="1"/>
    </xf>
    <xf numFmtId="0" fontId="5" fillId="12" borderId="9" xfId="0" applyFont="1" applyFill="1" applyBorder="1" applyAlignment="1">
      <alignment horizontal="center" vertical="center" wrapText="1"/>
    </xf>
    <xf numFmtId="0" fontId="5" fillId="12" borderId="10" xfId="0" applyFont="1" applyFill="1" applyBorder="1" applyAlignment="1">
      <alignment horizontal="center" vertical="center" wrapText="1"/>
    </xf>
    <xf numFmtId="0" fontId="5" fillId="12" borderId="47" xfId="2" applyFont="1" applyFill="1" applyBorder="1" applyAlignment="1">
      <alignment vertical="center" wrapText="1"/>
    </xf>
    <xf numFmtId="0" fontId="5" fillId="12" borderId="51" xfId="2" applyFont="1" applyFill="1" applyBorder="1" applyAlignment="1">
      <alignment vertical="center" wrapText="1"/>
    </xf>
    <xf numFmtId="0" fontId="2" fillId="12" borderId="51" xfId="1" applyFill="1" applyBorder="1" applyAlignment="1">
      <alignment horizontal="right" vertical="center" wrapText="1"/>
    </xf>
    <xf numFmtId="0" fontId="2" fillId="12" borderId="17" xfId="1" applyFill="1" applyBorder="1" applyAlignment="1">
      <alignment horizontal="right" vertical="center" wrapText="1"/>
    </xf>
    <xf numFmtId="0" fontId="10" fillId="12" borderId="10" xfId="4" applyFont="1" applyFill="1" applyBorder="1" applyAlignment="1" applyProtection="1">
      <alignment horizontal="center" vertical="center" wrapText="1"/>
    </xf>
    <xf numFmtId="0" fontId="2" fillId="12" borderId="51" xfId="1" applyFill="1" applyBorder="1" applyAlignment="1" applyProtection="1">
      <alignment vertical="center" wrapText="1"/>
    </xf>
    <xf numFmtId="0" fontId="3" fillId="16" borderId="47" xfId="0" applyFont="1" applyFill="1" applyBorder="1" applyAlignment="1">
      <alignment vertical="center" wrapText="1"/>
    </xf>
    <xf numFmtId="0" fontId="5" fillId="0" borderId="47" xfId="0" applyFont="1" applyBorder="1" applyAlignment="1">
      <alignment horizontal="left" vertical="center" wrapText="1"/>
    </xf>
    <xf numFmtId="0" fontId="5" fillId="0" borderId="16" xfId="0" applyFont="1" applyBorder="1" applyAlignment="1">
      <alignment horizontal="left" vertical="center" wrapText="1"/>
    </xf>
    <xf numFmtId="0" fontId="5" fillId="11" borderId="51" xfId="0" applyFont="1" applyFill="1" applyBorder="1" applyAlignment="1">
      <alignment vertical="top" wrapText="1"/>
    </xf>
    <xf numFmtId="0" fontId="5" fillId="11" borderId="17" xfId="0" applyFont="1" applyFill="1" applyBorder="1" applyAlignment="1">
      <alignment vertical="center" wrapText="1"/>
    </xf>
    <xf numFmtId="0" fontId="5" fillId="17" borderId="17" xfId="0" applyFont="1" applyFill="1" applyBorder="1" applyAlignment="1">
      <alignment vertical="center" wrapText="1"/>
    </xf>
    <xf numFmtId="0" fontId="5" fillId="11" borderId="9" xfId="0" applyFont="1" applyFill="1" applyBorder="1" applyAlignment="1">
      <alignment vertical="center" wrapText="1"/>
    </xf>
    <xf numFmtId="0" fontId="5" fillId="11" borderId="46" xfId="0" applyFont="1" applyFill="1" applyBorder="1" applyAlignment="1">
      <alignment vertical="center" wrapText="1"/>
    </xf>
    <xf numFmtId="0" fontId="5" fillId="11" borderId="51" xfId="0" applyFont="1" applyFill="1" applyBorder="1" applyAlignment="1">
      <alignment vertical="center" wrapText="1"/>
    </xf>
    <xf numFmtId="0" fontId="5" fillId="11" borderId="46" xfId="0" applyFont="1" applyFill="1" applyBorder="1" applyAlignment="1">
      <alignment horizontal="center" vertical="center" wrapText="1"/>
    </xf>
    <xf numFmtId="10" fontId="5" fillId="9" borderId="47" xfId="0" applyNumberFormat="1" applyFont="1" applyFill="1" applyBorder="1" applyAlignment="1">
      <alignment horizontal="center" vertical="center" wrapText="1"/>
    </xf>
    <xf numFmtId="170" fontId="3" fillId="11" borderId="46" xfId="0" applyNumberFormat="1" applyFont="1" applyFill="1" applyBorder="1" applyAlignment="1">
      <alignment horizontal="center" vertical="center" wrapText="1"/>
    </xf>
    <xf numFmtId="0" fontId="5" fillId="11" borderId="64" xfId="0" applyFont="1" applyFill="1" applyBorder="1" applyAlignment="1">
      <alignment horizontal="center" vertical="center" wrapText="1"/>
    </xf>
    <xf numFmtId="0" fontId="9" fillId="11" borderId="51" xfId="0" applyFont="1" applyFill="1" applyBorder="1" applyAlignment="1">
      <alignment vertical="center" wrapText="1"/>
    </xf>
    <xf numFmtId="0" fontId="5" fillId="17" borderId="51" xfId="0" applyFont="1" applyFill="1" applyBorder="1" applyAlignment="1">
      <alignment vertical="center" wrapText="1"/>
    </xf>
    <xf numFmtId="0" fontId="5" fillId="18" borderId="64" xfId="0" applyFont="1" applyFill="1" applyBorder="1" applyAlignment="1">
      <alignment vertical="center" wrapText="1"/>
    </xf>
    <xf numFmtId="0" fontId="9" fillId="2" borderId="5" xfId="2" applyFont="1" applyFill="1" applyBorder="1" applyAlignment="1">
      <alignment vertical="center" wrapText="1"/>
    </xf>
    <xf numFmtId="0" fontId="9" fillId="2" borderId="7" xfId="2" applyFont="1" applyFill="1" applyBorder="1" applyAlignment="1">
      <alignment vertical="center" wrapText="1"/>
    </xf>
    <xf numFmtId="0" fontId="9" fillId="2" borderId="15" xfId="2" applyFont="1" applyFill="1" applyBorder="1" applyAlignment="1">
      <alignment vertical="center" wrapText="1"/>
    </xf>
    <xf numFmtId="0" fontId="9" fillId="2" borderId="47" xfId="0" applyFont="1" applyFill="1" applyBorder="1" applyAlignment="1">
      <alignment vertical="center" wrapText="1"/>
    </xf>
    <xf numFmtId="0" fontId="9" fillId="2" borderId="2" xfId="2" applyFont="1" applyFill="1" applyBorder="1" applyAlignment="1">
      <alignment vertical="center" wrapText="1"/>
    </xf>
    <xf numFmtId="0" fontId="9" fillId="2" borderId="3" xfId="2" applyFont="1" applyFill="1" applyBorder="1" applyAlignment="1">
      <alignment vertical="center" wrapText="1"/>
    </xf>
    <xf numFmtId="0" fontId="9" fillId="2" borderId="4" xfId="2" applyFont="1" applyFill="1" applyBorder="1" applyAlignment="1">
      <alignment vertical="center" wrapText="1"/>
    </xf>
    <xf numFmtId="0" fontId="9" fillId="2" borderId="47" xfId="2" applyFont="1" applyFill="1" applyBorder="1" applyAlignment="1">
      <alignment vertical="center" wrapText="1"/>
    </xf>
    <xf numFmtId="0" fontId="9" fillId="2" borderId="6" xfId="2" applyFont="1" applyFill="1" applyBorder="1" applyAlignment="1">
      <alignment vertical="center" wrapText="1"/>
    </xf>
    <xf numFmtId="0" fontId="9" fillId="2" borderId="0" xfId="2" applyFont="1" applyFill="1" applyAlignment="1">
      <alignment vertical="center" wrapText="1"/>
    </xf>
    <xf numFmtId="0" fontId="9" fillId="2" borderId="10" xfId="0" applyFont="1" applyFill="1" applyBorder="1" applyAlignment="1">
      <alignment vertical="center" wrapText="1"/>
    </xf>
    <xf numFmtId="0" fontId="9" fillId="2" borderId="11" xfId="0" applyFont="1" applyFill="1" applyBorder="1" applyAlignment="1">
      <alignment vertical="center" wrapText="1"/>
    </xf>
    <xf numFmtId="0" fontId="9" fillId="2" borderId="12" xfId="0" applyFont="1" applyFill="1" applyBorder="1" applyAlignment="1">
      <alignment vertical="center" wrapText="1"/>
    </xf>
    <xf numFmtId="0" fontId="9" fillId="2" borderId="33" xfId="2" applyFont="1" applyFill="1" applyBorder="1" applyAlignment="1">
      <alignment vertical="center" wrapText="1"/>
    </xf>
    <xf numFmtId="0" fontId="9" fillId="2" borderId="48" xfId="2" applyFont="1" applyFill="1" applyBorder="1" applyAlignment="1">
      <alignment vertical="center" wrapText="1"/>
    </xf>
    <xf numFmtId="0" fontId="9" fillId="2" borderId="34" xfId="2" applyFont="1" applyFill="1" applyBorder="1" applyAlignment="1">
      <alignment vertical="center" wrapText="1"/>
    </xf>
    <xf numFmtId="0" fontId="9" fillId="2" borderId="35" xfId="2" applyFont="1" applyFill="1" applyBorder="1" applyAlignment="1">
      <alignment vertical="center" wrapText="1"/>
    </xf>
    <xf numFmtId="0" fontId="9" fillId="2" borderId="13" xfId="2" applyFont="1" applyFill="1" applyBorder="1" applyAlignment="1">
      <alignment vertical="center" wrapText="1"/>
    </xf>
    <xf numFmtId="0" fontId="9" fillId="2" borderId="14" xfId="2" applyFont="1" applyFill="1" applyBorder="1" applyAlignment="1">
      <alignment vertical="center" wrapText="1"/>
    </xf>
    <xf numFmtId="0" fontId="9" fillId="2" borderId="31" xfId="2" applyFont="1" applyFill="1" applyBorder="1" applyAlignment="1">
      <alignment vertical="center" wrapText="1"/>
    </xf>
    <xf numFmtId="0" fontId="9" fillId="2" borderId="32" xfId="2" applyFont="1" applyFill="1" applyBorder="1" applyAlignment="1">
      <alignment vertical="center" wrapText="1"/>
    </xf>
    <xf numFmtId="0" fontId="9" fillId="2" borderId="9" xfId="0" applyFont="1" applyFill="1" applyBorder="1" applyAlignment="1">
      <alignment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14" fillId="6" borderId="1" xfId="0" applyFont="1" applyFill="1" applyBorder="1" applyAlignment="1">
      <alignment vertical="center" wrapText="1"/>
    </xf>
    <xf numFmtId="0" fontId="14" fillId="6" borderId="24" xfId="0" applyFont="1" applyFill="1" applyBorder="1" applyAlignment="1">
      <alignment vertical="center" wrapText="1"/>
    </xf>
    <xf numFmtId="0" fontId="14" fillId="6" borderId="25" xfId="0" applyFont="1" applyFill="1" applyBorder="1" applyAlignment="1">
      <alignment vertical="center" wrapText="1"/>
    </xf>
    <xf numFmtId="0" fontId="9" fillId="2" borderId="8" xfId="2" applyFont="1" applyFill="1" applyBorder="1" applyAlignment="1">
      <alignment horizontal="left" vertical="center" wrapText="1"/>
    </xf>
    <xf numFmtId="0" fontId="9" fillId="2" borderId="20" xfId="2" applyFont="1" applyFill="1" applyBorder="1" applyAlignment="1">
      <alignment vertical="center" wrapText="1"/>
    </xf>
    <xf numFmtId="0" fontId="9" fillId="2" borderId="21" xfId="2" applyFont="1" applyFill="1" applyBorder="1" applyAlignment="1">
      <alignment vertical="center" wrapText="1"/>
    </xf>
    <xf numFmtId="0" fontId="14" fillId="6" borderId="23" xfId="0" applyFont="1" applyFill="1" applyBorder="1" applyAlignment="1">
      <alignment vertical="center" wrapText="1"/>
    </xf>
    <xf numFmtId="0" fontId="14" fillId="6" borderId="2" xfId="0" applyFont="1" applyFill="1" applyBorder="1" applyAlignment="1">
      <alignment vertical="center" wrapText="1"/>
    </xf>
    <xf numFmtId="0" fontId="14" fillId="6" borderId="3" xfId="0" applyFont="1" applyFill="1" applyBorder="1" applyAlignment="1">
      <alignment vertical="center" wrapText="1"/>
    </xf>
    <xf numFmtId="0" fontId="9" fillId="7" borderId="50" xfId="0" applyFont="1" applyFill="1" applyBorder="1" applyAlignment="1">
      <alignment vertical="center" wrapText="1"/>
    </xf>
    <xf numFmtId="0" fontId="9" fillId="7" borderId="6" xfId="0" applyFont="1" applyFill="1" applyBorder="1" applyAlignment="1">
      <alignment vertical="center" wrapText="1"/>
    </xf>
    <xf numFmtId="0" fontId="9" fillId="7" borderId="2" xfId="0" applyFont="1" applyFill="1" applyBorder="1" applyAlignment="1">
      <alignment vertical="center" wrapText="1"/>
    </xf>
    <xf numFmtId="0" fontId="9" fillId="7" borderId="3" xfId="0" applyFont="1" applyFill="1" applyBorder="1" applyAlignment="1">
      <alignment vertical="center" wrapText="1"/>
    </xf>
    <xf numFmtId="0" fontId="9" fillId="5" borderId="23" xfId="0" applyFont="1" applyFill="1" applyBorder="1" applyAlignment="1">
      <alignment vertical="center"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5" borderId="20" xfId="13" applyFont="1" applyFill="1" applyBorder="1" applyAlignment="1">
      <alignment vertical="center" wrapText="1"/>
    </xf>
    <xf numFmtId="0" fontId="9" fillId="5" borderId="21" xfId="13" applyFont="1" applyFill="1" applyBorder="1" applyAlignment="1">
      <alignment vertical="center" wrapText="1"/>
    </xf>
    <xf numFmtId="0" fontId="9" fillId="5" borderId="50" xfId="0" applyFont="1" applyFill="1" applyBorder="1" applyAlignment="1">
      <alignment vertical="center" wrapText="1"/>
    </xf>
    <xf numFmtId="0" fontId="9" fillId="5" borderId="6" xfId="0" applyFont="1" applyFill="1" applyBorder="1" applyAlignment="1">
      <alignment vertical="center" wrapText="1"/>
    </xf>
    <xf numFmtId="0" fontId="9" fillId="5" borderId="63" xfId="0" applyFont="1" applyFill="1" applyBorder="1" applyAlignment="1">
      <alignment vertical="center" wrapText="1"/>
    </xf>
  </cellXfs>
  <cellStyles count="16">
    <cellStyle name="Comma 2" xfId="5" xr:uid="{00000000-0005-0000-0000-000000000000}"/>
    <cellStyle name="Comma 3" xfId="6" xr:uid="{00000000-0005-0000-0000-000001000000}"/>
    <cellStyle name="Hipervínculo" xfId="1" builtinId="8"/>
    <cellStyle name="Hipervínculo 2" xfId="4" xr:uid="{00000000-0005-0000-0000-000003000000}"/>
    <cellStyle name="Hipervínculo 3" xfId="9" xr:uid="{00000000-0005-0000-0000-000004000000}"/>
    <cellStyle name="Hipervínculo 4" xfId="8" xr:uid="{00000000-0005-0000-0000-000005000000}"/>
    <cellStyle name="Hyperlink" xfId="14" xr:uid="{00000000-0005-0000-0000-000006000000}"/>
    <cellStyle name="Millares 2 2" xfId="7" xr:uid="{00000000-0005-0000-0000-000007000000}"/>
    <cellStyle name="Moneda" xfId="15" builtinId="4"/>
    <cellStyle name="Normal" xfId="0" builtinId="0"/>
    <cellStyle name="Normal 2" xfId="2" xr:uid="{00000000-0005-0000-0000-00000A000000}"/>
    <cellStyle name="Normal 2 3" xfId="11" xr:uid="{00000000-0005-0000-0000-00000B000000}"/>
    <cellStyle name="Normal 2 5" xfId="13" xr:uid="{00000000-0005-0000-0000-00000C000000}"/>
    <cellStyle name="Normal 4 2 2" xfId="12" xr:uid="{00000000-0005-0000-0000-00000D000000}"/>
    <cellStyle name="Normal 7" xfId="10" xr:uid="{00000000-0005-0000-0000-00000E000000}"/>
    <cellStyle name="Percent 2" xfId="3" xr:uid="{00000000-0005-0000-0000-00000F000000}"/>
  </cellStyles>
  <dxfs count="0"/>
  <tableStyles count="0" defaultTableStyle="TableStyleMedium2" defaultPivotStyle="PivotStyleLight16"/>
  <colors>
    <mruColors>
      <color rgb="FFFF7C80"/>
      <color rgb="FFFF6600"/>
      <color rgb="FFCCFF99"/>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Matriz%20de%20Plan%20de%20Accion%203%20dic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de acción"/>
      <sheetName val="Desplegables"/>
      <sheetName val="Instructivo Plan de Acción"/>
      <sheetName val="Ficha técnica IR#..."/>
      <sheetName val="Ficha técnica IP#..."/>
      <sheetName val=" Instructivo ficha técnica"/>
    </sheetNames>
    <sheetDataSet>
      <sheetData sheetId="0"/>
      <sheetData sheetId="1">
        <row r="9">
          <cell r="B9" t="str">
            <v>Suma</v>
          </cell>
        </row>
        <row r="10">
          <cell r="B10" t="str">
            <v>Constante</v>
          </cell>
        </row>
        <row r="11">
          <cell r="B11" t="str">
            <v>Creciente</v>
          </cell>
        </row>
        <row r="12">
          <cell r="B12" t="str">
            <v>Decreciente</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ferro@movilidadbogota.gov.co" TargetMode="External"/><Relationship Id="rId3" Type="http://schemas.openxmlformats.org/officeDocument/2006/relationships/hyperlink" Target="mailto:yanira.vargas@transmilenio.gov.co" TargetMode="External"/><Relationship Id="rId7" Type="http://schemas.openxmlformats.org/officeDocument/2006/relationships/hyperlink" Target="mailto:luz.forero@transmilenio.gov.co" TargetMode="External"/><Relationship Id="rId12" Type="http://schemas.openxmlformats.org/officeDocument/2006/relationships/printerSettings" Target="../printerSettings/printerSettings1.bin"/><Relationship Id="rId2" Type="http://schemas.openxmlformats.org/officeDocument/2006/relationships/hyperlink" Target="mailto:acontento@movilidadbogota.gov.co" TargetMode="External"/><Relationship Id="rId1" Type="http://schemas.openxmlformats.org/officeDocument/2006/relationships/hyperlink" Target="mailto:abuitrago@movilidadbogota.gov.co/sagonzalez@movilidadbogota.gov.co" TargetMode="External"/><Relationship Id="rId6" Type="http://schemas.openxmlformats.org/officeDocument/2006/relationships/hyperlink" Target="mailto:yanira.vargas@transmilenio.gov.co" TargetMode="External"/><Relationship Id="rId11" Type="http://schemas.openxmlformats.org/officeDocument/2006/relationships/hyperlink" Target="mailto:aiza@movilidadbogota.gov.co" TargetMode="External"/><Relationship Id="rId5" Type="http://schemas.openxmlformats.org/officeDocument/2006/relationships/hyperlink" Target="mailto:luz.forero@transmilenio.gov.co" TargetMode="External"/><Relationship Id="rId10" Type="http://schemas.openxmlformats.org/officeDocument/2006/relationships/hyperlink" Target="mailto:aiza@movilidadbogota.gov.co" TargetMode="External"/><Relationship Id="rId4" Type="http://schemas.openxmlformats.org/officeDocument/2006/relationships/hyperlink" Target="mailto:yanira.vargas@transmilenio.gov.co" TargetMode="External"/><Relationship Id="rId9" Type="http://schemas.openxmlformats.org/officeDocument/2006/relationships/hyperlink" Target="mailto:dferro@movilidadbogot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49"/>
  <sheetViews>
    <sheetView tabSelected="1" zoomScale="70" zoomScaleNormal="70" workbookViewId="0">
      <pane xSplit="6" ySplit="4" topLeftCell="T7" activePane="bottomRight" state="frozen"/>
      <selection pane="topRight" activeCell="G1" sqref="G1"/>
      <selection pane="bottomLeft" activeCell="A5" sqref="A5"/>
      <selection pane="bottomRight" activeCell="AD7" sqref="AD7"/>
    </sheetView>
  </sheetViews>
  <sheetFormatPr baseColWidth="10" defaultColWidth="11.42578125" defaultRowHeight="12.75" x14ac:dyDescent="0.25"/>
  <cols>
    <col min="1" max="1" width="4.42578125" style="105" bestFit="1" customWidth="1"/>
    <col min="2" max="2" width="35.85546875" style="105" hidden="1" customWidth="1"/>
    <col min="3" max="3" width="40.28515625" style="105" hidden="1" customWidth="1"/>
    <col min="4" max="4" width="26" style="105" customWidth="1"/>
    <col min="5" max="6" width="19.85546875" style="20" customWidth="1"/>
    <col min="7" max="7" width="11.42578125" style="1" customWidth="1"/>
    <col min="8" max="8" width="16.42578125" style="20" customWidth="1"/>
    <col min="9" max="11" width="11.42578125" style="1" customWidth="1"/>
    <col min="12" max="12" width="14.140625" style="1" customWidth="1"/>
    <col min="13" max="13" width="15" style="1" customWidth="1"/>
    <col min="14" max="14" width="11.42578125" style="1" customWidth="1"/>
    <col min="15" max="16" width="12.28515625" style="1" customWidth="1"/>
    <col min="17" max="17" width="15.7109375" style="1" customWidth="1"/>
    <col min="18" max="18" width="18.42578125" style="1" customWidth="1"/>
    <col min="19" max="19" width="12.7109375" style="1" customWidth="1"/>
    <col min="20" max="24" width="11.42578125" style="1" customWidth="1"/>
    <col min="25" max="25" width="12" style="1" customWidth="1"/>
    <col min="26" max="26" width="11.42578125" style="1" customWidth="1"/>
    <col min="27" max="28" width="11.42578125" style="105" customWidth="1"/>
    <col min="29" max="29" width="11.42578125" style="1" customWidth="1"/>
    <col min="30" max="30" width="22" style="1" customWidth="1"/>
    <col min="31" max="31" width="63.5703125" style="105" customWidth="1"/>
    <col min="32" max="32" width="43.7109375" style="105" customWidth="1"/>
    <col min="33" max="33" width="43.7109375" style="1" customWidth="1"/>
    <col min="34" max="34" width="100.140625" style="1" customWidth="1"/>
    <col min="35" max="36" width="36.140625" style="105" customWidth="1"/>
    <col min="37" max="37" width="36.140625" style="1" customWidth="1"/>
    <col min="38" max="38" width="93.5703125" style="1" customWidth="1"/>
    <col min="39" max="39" width="16.28515625" style="105" customWidth="1"/>
    <col min="40" max="40" width="11.140625" style="105" customWidth="1"/>
    <col min="41" max="41" width="18" style="1" customWidth="1"/>
    <col min="42" max="42" width="17.28515625" style="1" customWidth="1"/>
    <col min="43" max="44" width="25.85546875" style="105" customWidth="1"/>
    <col min="45" max="46" width="25.85546875" style="1" customWidth="1"/>
    <col min="47" max="47" width="46.7109375" style="1" customWidth="1"/>
    <col min="48" max="53" width="25.140625" style="105" customWidth="1"/>
    <col min="54" max="56" width="24.28515625" style="105" customWidth="1"/>
    <col min="57" max="57" width="47.5703125" style="105" customWidth="1"/>
    <col min="58" max="58" width="42.7109375" style="105" customWidth="1"/>
    <col min="59" max="59" width="39" style="105" customWidth="1"/>
    <col min="60" max="60" width="23.28515625" style="177" customWidth="1"/>
    <col min="61" max="16384" width="11.42578125" style="105"/>
  </cols>
  <sheetData>
    <row r="1" spans="1:60" s="16" customFormat="1" ht="14.1" customHeight="1" thickBot="1" x14ac:dyDescent="0.3">
      <c r="A1" s="279" t="s">
        <v>0</v>
      </c>
      <c r="B1" s="279" t="s">
        <v>1</v>
      </c>
      <c r="C1" s="279" t="s">
        <v>2</v>
      </c>
      <c r="D1" s="256" t="s">
        <v>3</v>
      </c>
      <c r="E1" s="256"/>
      <c r="F1" s="256"/>
      <c r="G1" s="260"/>
      <c r="H1" s="260"/>
      <c r="I1" s="256"/>
      <c r="J1" s="256"/>
      <c r="K1" s="256"/>
      <c r="L1" s="258" t="s">
        <v>4</v>
      </c>
      <c r="M1" s="258"/>
      <c r="N1" s="260"/>
      <c r="O1" s="252" t="s">
        <v>5</v>
      </c>
      <c r="P1" s="253" t="s">
        <v>6</v>
      </c>
      <c r="Q1" s="255"/>
      <c r="R1" s="255"/>
      <c r="S1" s="255"/>
      <c r="T1" s="255"/>
      <c r="U1" s="256" t="s">
        <v>7</v>
      </c>
      <c r="V1" s="256"/>
      <c r="W1" s="256"/>
      <c r="X1" s="256"/>
      <c r="Y1" s="256"/>
      <c r="Z1" s="257"/>
      <c r="AA1" s="285" t="s">
        <v>8</v>
      </c>
      <c r="AB1" s="286"/>
      <c r="AC1" s="286"/>
      <c r="AD1" s="286"/>
      <c r="AE1" s="287"/>
      <c r="AF1" s="287"/>
      <c r="AG1" s="287"/>
      <c r="AH1" s="287"/>
      <c r="AI1" s="287"/>
      <c r="AJ1" s="287"/>
      <c r="AK1" s="287"/>
      <c r="AL1" s="287"/>
      <c r="AM1" s="287"/>
      <c r="AN1" s="287"/>
      <c r="AO1" s="287"/>
      <c r="AP1" s="287"/>
      <c r="AQ1" s="287"/>
      <c r="AR1" s="287"/>
      <c r="AS1" s="287"/>
      <c r="AT1" s="287"/>
      <c r="AU1" s="288"/>
      <c r="AV1" s="282" t="s">
        <v>9</v>
      </c>
      <c r="AW1" s="283"/>
      <c r="AX1" s="283"/>
      <c r="AY1" s="283"/>
      <c r="AZ1" s="283"/>
      <c r="BA1" s="283"/>
      <c r="BB1" s="283"/>
      <c r="BC1" s="283"/>
      <c r="BD1" s="283"/>
      <c r="BE1" s="283"/>
      <c r="BF1" s="283"/>
      <c r="BG1" s="284"/>
      <c r="BH1" s="175"/>
    </row>
    <row r="2" spans="1:60" s="16" customFormat="1" ht="14.1" customHeight="1" thickBot="1" x14ac:dyDescent="0.3">
      <c r="A2" s="279"/>
      <c r="B2" s="279"/>
      <c r="C2" s="279"/>
      <c r="D2" s="265" t="s">
        <v>10</v>
      </c>
      <c r="E2" s="265" t="s">
        <v>11</v>
      </c>
      <c r="F2" s="271" t="s">
        <v>12</v>
      </c>
      <c r="G2" s="269" t="s">
        <v>13</v>
      </c>
      <c r="H2" s="270"/>
      <c r="I2" s="267" t="s">
        <v>14</v>
      </c>
      <c r="J2" s="273" t="s">
        <v>15</v>
      </c>
      <c r="K2" s="262"/>
      <c r="L2" s="259"/>
      <c r="M2" s="259"/>
      <c r="N2" s="261"/>
      <c r="O2" s="253"/>
      <c r="P2" s="253"/>
      <c r="Q2" s="262">
        <v>2022</v>
      </c>
      <c r="R2" s="263"/>
      <c r="S2" s="263"/>
      <c r="T2" s="264"/>
      <c r="U2" s="280" t="s">
        <v>16</v>
      </c>
      <c r="V2" s="267" t="s">
        <v>17</v>
      </c>
      <c r="W2" s="265" t="s">
        <v>18</v>
      </c>
      <c r="X2" s="265" t="s">
        <v>19</v>
      </c>
      <c r="Y2" s="265" t="s">
        <v>20</v>
      </c>
      <c r="Z2" s="252" t="s">
        <v>21</v>
      </c>
      <c r="AA2" s="274" t="s">
        <v>22</v>
      </c>
      <c r="AB2" s="275"/>
      <c r="AC2" s="275"/>
      <c r="AD2" s="275"/>
      <c r="AE2" s="290" t="s">
        <v>23</v>
      </c>
      <c r="AF2" s="290"/>
      <c r="AG2" s="290"/>
      <c r="AH2" s="291"/>
      <c r="AI2" s="289" t="s">
        <v>24</v>
      </c>
      <c r="AJ2" s="290"/>
      <c r="AK2" s="290"/>
      <c r="AL2" s="291"/>
      <c r="AM2" s="294" t="s">
        <v>25</v>
      </c>
      <c r="AN2" s="295"/>
      <c r="AO2" s="295"/>
      <c r="AP2" s="296"/>
      <c r="AQ2" s="289" t="s">
        <v>26</v>
      </c>
      <c r="AR2" s="290"/>
      <c r="AS2" s="290"/>
      <c r="AT2" s="291"/>
      <c r="AU2" s="292" t="s">
        <v>27</v>
      </c>
      <c r="AV2" s="276" t="s">
        <v>28</v>
      </c>
      <c r="AW2" s="277"/>
      <c r="AX2" s="278"/>
      <c r="AY2" s="276" t="s">
        <v>29</v>
      </c>
      <c r="AZ2" s="277"/>
      <c r="BA2" s="278"/>
      <c r="BB2" s="276" t="s">
        <v>30</v>
      </c>
      <c r="BC2" s="277"/>
      <c r="BD2" s="278"/>
      <c r="BE2" s="276" t="s">
        <v>31</v>
      </c>
      <c r="BF2" s="277"/>
      <c r="BG2" s="278"/>
      <c r="BH2" s="175"/>
    </row>
    <row r="3" spans="1:60" s="16" customFormat="1" ht="39" thickBot="1" x14ac:dyDescent="0.25">
      <c r="A3" s="279"/>
      <c r="B3" s="279"/>
      <c r="C3" s="279"/>
      <c r="D3" s="254"/>
      <c r="E3" s="254"/>
      <c r="F3" s="272"/>
      <c r="G3" s="46" t="s">
        <v>13</v>
      </c>
      <c r="H3" s="47" t="s">
        <v>32</v>
      </c>
      <c r="I3" s="268"/>
      <c r="J3" s="48" t="s">
        <v>33</v>
      </c>
      <c r="K3" s="49" t="s">
        <v>34</v>
      </c>
      <c r="L3" s="50" t="s">
        <v>35</v>
      </c>
      <c r="M3" s="50" t="s">
        <v>36</v>
      </c>
      <c r="N3" s="51" t="s">
        <v>37</v>
      </c>
      <c r="O3" s="254"/>
      <c r="P3" s="254"/>
      <c r="Q3" s="48" t="s">
        <v>38</v>
      </c>
      <c r="R3" s="48" t="s">
        <v>39</v>
      </c>
      <c r="S3" s="48" t="s">
        <v>40</v>
      </c>
      <c r="T3" s="48" t="s">
        <v>41</v>
      </c>
      <c r="U3" s="281"/>
      <c r="V3" s="268"/>
      <c r="W3" s="254"/>
      <c r="X3" s="254"/>
      <c r="Y3" s="254"/>
      <c r="Z3" s="266"/>
      <c r="AA3" s="52" t="s">
        <v>28</v>
      </c>
      <c r="AB3" s="53" t="s">
        <v>29</v>
      </c>
      <c r="AC3" s="53" t="s">
        <v>30</v>
      </c>
      <c r="AD3" s="54" t="s">
        <v>31</v>
      </c>
      <c r="AE3" s="55" t="s">
        <v>28</v>
      </c>
      <c r="AF3" s="56" t="s">
        <v>29</v>
      </c>
      <c r="AG3" s="56" t="s">
        <v>30</v>
      </c>
      <c r="AH3" s="57" t="s">
        <v>31</v>
      </c>
      <c r="AI3" s="58" t="s">
        <v>28</v>
      </c>
      <c r="AJ3" s="56" t="s">
        <v>29</v>
      </c>
      <c r="AK3" s="56" t="s">
        <v>30</v>
      </c>
      <c r="AL3" s="59" t="s">
        <v>31</v>
      </c>
      <c r="AM3" s="60" t="s">
        <v>28</v>
      </c>
      <c r="AN3" s="61" t="s">
        <v>29</v>
      </c>
      <c r="AO3" s="61" t="s">
        <v>30</v>
      </c>
      <c r="AP3" s="62" t="s">
        <v>31</v>
      </c>
      <c r="AQ3" s="55" t="s">
        <v>28</v>
      </c>
      <c r="AR3" s="56" t="s">
        <v>29</v>
      </c>
      <c r="AS3" s="56" t="s">
        <v>30</v>
      </c>
      <c r="AT3" s="57" t="s">
        <v>31</v>
      </c>
      <c r="AU3" s="293"/>
      <c r="AV3" s="162" t="s">
        <v>42</v>
      </c>
      <c r="AW3" s="163" t="s">
        <v>43</v>
      </c>
      <c r="AX3" s="164" t="s">
        <v>44</v>
      </c>
      <c r="AY3" s="162" t="s">
        <v>42</v>
      </c>
      <c r="AZ3" s="163" t="s">
        <v>43</v>
      </c>
      <c r="BA3" s="164" t="s">
        <v>44</v>
      </c>
      <c r="BB3" s="162" t="s">
        <v>42</v>
      </c>
      <c r="BC3" s="163" t="s">
        <v>43</v>
      </c>
      <c r="BD3" s="164" t="s">
        <v>44</v>
      </c>
      <c r="BE3" s="165" t="s">
        <v>42</v>
      </c>
      <c r="BF3" s="166" t="s">
        <v>43</v>
      </c>
      <c r="BG3" s="167" t="s">
        <v>44</v>
      </c>
      <c r="BH3" s="175"/>
    </row>
    <row r="4" spans="1:60" s="16" customFormat="1" ht="13.5" thickBot="1" x14ac:dyDescent="0.25">
      <c r="A4" s="63"/>
      <c r="B4" s="63"/>
      <c r="C4" s="63"/>
      <c r="D4" s="45"/>
      <c r="E4" s="45"/>
      <c r="F4" s="64"/>
      <c r="G4" s="63"/>
      <c r="H4" s="64"/>
      <c r="I4" s="63"/>
      <c r="J4" s="65"/>
      <c r="K4" s="66"/>
      <c r="L4" s="67"/>
      <c r="M4" s="67"/>
      <c r="N4" s="63"/>
      <c r="O4" s="45"/>
      <c r="P4" s="130"/>
      <c r="Q4" s="68"/>
      <c r="R4" s="68"/>
      <c r="S4" s="68"/>
      <c r="T4" s="68"/>
      <c r="U4" s="130"/>
      <c r="V4" s="63"/>
      <c r="W4" s="45"/>
      <c r="X4" s="45"/>
      <c r="Y4" s="45"/>
      <c r="Z4" s="64"/>
      <c r="AA4" s="69"/>
      <c r="AB4" s="70"/>
      <c r="AC4" s="70"/>
      <c r="AD4" s="71"/>
      <c r="AE4" s="72"/>
      <c r="AF4" s="73"/>
      <c r="AG4" s="73"/>
      <c r="AH4" s="74"/>
      <c r="AI4" s="75"/>
      <c r="AJ4" s="73"/>
      <c r="AK4" s="73"/>
      <c r="AL4" s="74"/>
      <c r="AM4" s="76"/>
      <c r="AN4" s="77"/>
      <c r="AO4" s="77"/>
      <c r="AP4" s="78"/>
      <c r="AQ4" s="72"/>
      <c r="AR4" s="73"/>
      <c r="AS4" s="73"/>
      <c r="AT4" s="74"/>
      <c r="AU4" s="79"/>
      <c r="AV4" s="162"/>
      <c r="AW4" s="163"/>
      <c r="AX4" s="164"/>
      <c r="AY4" s="162"/>
      <c r="AZ4" s="163"/>
      <c r="BA4" s="164"/>
      <c r="BB4" s="168"/>
      <c r="BC4" s="169"/>
      <c r="BD4" s="170"/>
      <c r="BE4" s="162"/>
      <c r="BF4" s="163"/>
      <c r="BG4" s="164"/>
      <c r="BH4" s="175"/>
    </row>
    <row r="5" spans="1:60" s="1" customFormat="1" ht="180.95" customHeight="1" x14ac:dyDescent="0.25">
      <c r="A5" s="110">
        <v>16</v>
      </c>
      <c r="B5" s="111" t="s">
        <v>72</v>
      </c>
      <c r="C5" s="32" t="s">
        <v>73</v>
      </c>
      <c r="D5" s="237" t="s">
        <v>84</v>
      </c>
      <c r="E5" s="112" t="s">
        <v>85</v>
      </c>
      <c r="F5" s="112" t="s">
        <v>86</v>
      </c>
      <c r="G5" s="112" t="s">
        <v>87</v>
      </c>
      <c r="H5" s="137" t="s">
        <v>51</v>
      </c>
      <c r="I5" s="134" t="s">
        <v>61</v>
      </c>
      <c r="J5" s="133" t="s">
        <v>55</v>
      </c>
      <c r="K5" s="133" t="s">
        <v>55</v>
      </c>
      <c r="L5" s="126">
        <v>43983</v>
      </c>
      <c r="M5" s="127" t="s">
        <v>88</v>
      </c>
      <c r="N5" s="133" t="s">
        <v>55</v>
      </c>
      <c r="O5" s="141">
        <v>1</v>
      </c>
      <c r="P5" s="5" t="s">
        <v>54</v>
      </c>
      <c r="Q5" s="114" t="s">
        <v>55</v>
      </c>
      <c r="R5" s="114" t="s">
        <v>55</v>
      </c>
      <c r="S5" s="114" t="s">
        <v>55</v>
      </c>
      <c r="T5" s="114" t="s">
        <v>55</v>
      </c>
      <c r="U5" s="115" t="s">
        <v>89</v>
      </c>
      <c r="V5" s="115" t="s">
        <v>90</v>
      </c>
      <c r="W5" s="115" t="s">
        <v>91</v>
      </c>
      <c r="X5" s="213" t="s">
        <v>443</v>
      </c>
      <c r="Y5" s="213">
        <v>3124472477</v>
      </c>
      <c r="Z5" s="232" t="s">
        <v>444</v>
      </c>
      <c r="AA5" s="29" t="s">
        <v>57</v>
      </c>
      <c r="AB5" s="25" t="s">
        <v>57</v>
      </c>
      <c r="AC5" s="25" t="s">
        <v>57</v>
      </c>
      <c r="AD5" s="116"/>
      <c r="AE5" s="28" t="s">
        <v>57</v>
      </c>
      <c r="AF5" s="3" t="s">
        <v>57</v>
      </c>
      <c r="AG5" s="3" t="s">
        <v>57</v>
      </c>
      <c r="AH5" s="117"/>
      <c r="AI5" s="40" t="s">
        <v>80</v>
      </c>
      <c r="AJ5" s="86" t="s">
        <v>80</v>
      </c>
      <c r="AK5" s="35" t="s">
        <v>80</v>
      </c>
      <c r="AL5" s="145" t="s">
        <v>80</v>
      </c>
      <c r="AM5" s="29" t="s">
        <v>57</v>
      </c>
      <c r="AN5" s="25" t="s">
        <v>57</v>
      </c>
      <c r="AO5" s="25" t="s">
        <v>57</v>
      </c>
      <c r="AP5" s="152">
        <v>5806640</v>
      </c>
      <c r="AQ5" s="3" t="s">
        <v>57</v>
      </c>
      <c r="AR5" s="5" t="s">
        <v>57</v>
      </c>
      <c r="AS5" s="5" t="s">
        <v>57</v>
      </c>
      <c r="AT5" s="6"/>
      <c r="AU5" s="156" t="s">
        <v>57</v>
      </c>
      <c r="AV5" s="3" t="s">
        <v>92</v>
      </c>
      <c r="AW5" s="28" t="s">
        <v>92</v>
      </c>
      <c r="AX5" s="146" t="s">
        <v>92</v>
      </c>
      <c r="AY5" s="3" t="s">
        <v>92</v>
      </c>
      <c r="AZ5" s="28" t="s">
        <v>92</v>
      </c>
      <c r="BA5" s="147" t="s">
        <v>92</v>
      </c>
      <c r="BB5" s="3" t="s">
        <v>57</v>
      </c>
      <c r="BC5" s="5" t="s">
        <v>57</v>
      </c>
      <c r="BD5" s="6" t="s">
        <v>57</v>
      </c>
      <c r="BE5" s="171"/>
      <c r="BF5" s="172"/>
      <c r="BG5" s="172"/>
      <c r="BH5" s="176"/>
    </row>
    <row r="6" spans="1:60" s="1" customFormat="1" ht="409.5" customHeight="1" x14ac:dyDescent="0.25">
      <c r="A6" s="15">
        <v>17</v>
      </c>
      <c r="B6" s="80" t="s">
        <v>72</v>
      </c>
      <c r="C6" s="8" t="s">
        <v>73</v>
      </c>
      <c r="D6" s="238" t="s">
        <v>93</v>
      </c>
      <c r="E6" s="135" t="s">
        <v>94</v>
      </c>
      <c r="F6" s="136" t="s">
        <v>95</v>
      </c>
      <c r="G6" s="135" t="s">
        <v>96</v>
      </c>
      <c r="H6" s="138" t="s">
        <v>51</v>
      </c>
      <c r="I6" s="132" t="s">
        <v>46</v>
      </c>
      <c r="J6" s="131" t="s">
        <v>55</v>
      </c>
      <c r="K6" s="131" t="s">
        <v>55</v>
      </c>
      <c r="L6" s="139">
        <v>44197</v>
      </c>
      <c r="M6" s="139">
        <v>45657</v>
      </c>
      <c r="N6" s="140">
        <v>0.35</v>
      </c>
      <c r="O6" s="142">
        <v>1</v>
      </c>
      <c r="P6" s="9" t="s">
        <v>53</v>
      </c>
      <c r="Q6" s="82">
        <v>463088000</v>
      </c>
      <c r="R6" s="82">
        <v>463088000</v>
      </c>
      <c r="S6" s="143" t="s">
        <v>55</v>
      </c>
      <c r="T6" s="143" t="s">
        <v>55</v>
      </c>
      <c r="U6" s="101" t="s">
        <v>89</v>
      </c>
      <c r="V6" s="13" t="s">
        <v>90</v>
      </c>
      <c r="W6" s="144" t="s">
        <v>448</v>
      </c>
      <c r="X6" s="214" t="s">
        <v>445</v>
      </c>
      <c r="Y6" s="214" t="s">
        <v>446</v>
      </c>
      <c r="Z6" s="233" t="s">
        <v>447</v>
      </c>
      <c r="AA6" s="30">
        <f>(1/8)*35%</f>
        <v>4.3749999999999997E-2</v>
      </c>
      <c r="AB6" s="85">
        <f>(1/8)*35%</f>
        <v>4.3749999999999997E-2</v>
      </c>
      <c r="AC6" s="85">
        <f>(2/8)*35%</f>
        <v>8.7499999999999994E-2</v>
      </c>
      <c r="AD6" s="246">
        <f>(4/8)*35%</f>
        <v>0.17499999999999999</v>
      </c>
      <c r="AE6" s="33" t="s">
        <v>97</v>
      </c>
      <c r="AF6" s="33" t="s">
        <v>98</v>
      </c>
      <c r="AG6" s="26" t="s">
        <v>424</v>
      </c>
      <c r="AH6" s="43" t="s">
        <v>423</v>
      </c>
      <c r="AI6" s="89" t="s">
        <v>373</v>
      </c>
      <c r="AJ6" s="39" t="s">
        <v>374</v>
      </c>
      <c r="AK6" s="34" t="s">
        <v>375</v>
      </c>
      <c r="AL6" s="249" t="s">
        <v>464</v>
      </c>
      <c r="AM6" s="29" t="s">
        <v>99</v>
      </c>
      <c r="AN6" s="25" t="s">
        <v>100</v>
      </c>
      <c r="AO6" s="102">
        <v>462128315</v>
      </c>
      <c r="AP6" s="158">
        <v>462128315</v>
      </c>
      <c r="AQ6" s="3" t="s">
        <v>101</v>
      </c>
      <c r="AR6" s="5" t="s">
        <v>102</v>
      </c>
      <c r="AS6" s="5" t="s">
        <v>103</v>
      </c>
      <c r="AT6" s="107" t="s">
        <v>406</v>
      </c>
      <c r="AU6" s="108" t="s">
        <v>104</v>
      </c>
      <c r="AV6" s="90" t="s">
        <v>105</v>
      </c>
      <c r="AW6" s="23" t="s">
        <v>106</v>
      </c>
      <c r="AX6" s="23" t="s">
        <v>48</v>
      </c>
      <c r="AY6" s="99" t="s">
        <v>376</v>
      </c>
      <c r="AZ6" s="41" t="s">
        <v>107</v>
      </c>
      <c r="BA6" s="22" t="s">
        <v>48</v>
      </c>
      <c r="BB6" s="3" t="s">
        <v>108</v>
      </c>
      <c r="BC6" s="5" t="s">
        <v>109</v>
      </c>
      <c r="BD6" s="6" t="s">
        <v>49</v>
      </c>
      <c r="BE6" s="171" t="s">
        <v>416</v>
      </c>
      <c r="BF6" s="172" t="s">
        <v>465</v>
      </c>
      <c r="BG6" s="172" t="s">
        <v>49</v>
      </c>
      <c r="BH6" s="176"/>
    </row>
    <row r="7" spans="1:60" s="1" customFormat="1" ht="230.25" customHeight="1" x14ac:dyDescent="0.25">
      <c r="A7" s="15">
        <v>22</v>
      </c>
      <c r="B7" s="80" t="s">
        <v>72</v>
      </c>
      <c r="C7" s="8" t="s">
        <v>76</v>
      </c>
      <c r="D7" s="32" t="s">
        <v>110</v>
      </c>
      <c r="E7" s="19" t="s">
        <v>111</v>
      </c>
      <c r="F7" s="19" t="s">
        <v>112</v>
      </c>
      <c r="G7" s="19" t="s">
        <v>50</v>
      </c>
      <c r="H7" s="8" t="s">
        <v>45</v>
      </c>
      <c r="I7" s="7" t="s">
        <v>67</v>
      </c>
      <c r="J7" s="19" t="s">
        <v>55</v>
      </c>
      <c r="K7" s="19" t="s">
        <v>55</v>
      </c>
      <c r="L7" s="123">
        <v>44044</v>
      </c>
      <c r="M7" s="123">
        <v>47848</v>
      </c>
      <c r="N7" s="81">
        <v>0.27</v>
      </c>
      <c r="O7" s="17">
        <v>1</v>
      </c>
      <c r="P7" s="81" t="s">
        <v>54</v>
      </c>
      <c r="Q7" s="82">
        <v>10847660.064000001</v>
      </c>
      <c r="R7" s="82">
        <v>10847660.064000001</v>
      </c>
      <c r="S7" s="83" t="s">
        <v>63</v>
      </c>
      <c r="T7" s="84">
        <v>7859</v>
      </c>
      <c r="U7" s="19" t="s">
        <v>113</v>
      </c>
      <c r="V7" s="19" t="s">
        <v>114</v>
      </c>
      <c r="W7" s="11" t="s">
        <v>115</v>
      </c>
      <c r="X7" s="215" t="s">
        <v>116</v>
      </c>
      <c r="Y7" s="228">
        <v>3505965611</v>
      </c>
      <c r="Z7" s="229" t="s">
        <v>117</v>
      </c>
      <c r="AA7" s="30">
        <v>0</v>
      </c>
      <c r="AB7" s="85">
        <v>0</v>
      </c>
      <c r="AC7" s="85">
        <v>0</v>
      </c>
      <c r="AD7" s="247">
        <f>(3/4)*27%</f>
        <v>0.20250000000000001</v>
      </c>
      <c r="AE7" s="33" t="s">
        <v>118</v>
      </c>
      <c r="AF7" s="33" t="s">
        <v>119</v>
      </c>
      <c r="AG7" s="26" t="s">
        <v>333</v>
      </c>
      <c r="AH7" s="244" t="s">
        <v>455</v>
      </c>
      <c r="AI7" s="89" t="s">
        <v>336</v>
      </c>
      <c r="AJ7" s="39" t="s">
        <v>337</v>
      </c>
      <c r="AK7" s="34" t="s">
        <v>338</v>
      </c>
      <c r="AL7" s="44" t="s">
        <v>442</v>
      </c>
      <c r="AM7" s="29" t="s">
        <v>120</v>
      </c>
      <c r="AN7" s="25" t="s">
        <v>120</v>
      </c>
      <c r="AO7" s="25" t="s">
        <v>120</v>
      </c>
      <c r="AP7" s="227">
        <v>3100000</v>
      </c>
      <c r="AQ7" s="3" t="s">
        <v>55</v>
      </c>
      <c r="AR7" s="5" t="s">
        <v>55</v>
      </c>
      <c r="AS7" s="5" t="s">
        <v>55</v>
      </c>
      <c r="AT7" s="107" t="s">
        <v>221</v>
      </c>
      <c r="AU7" s="108" t="s">
        <v>121</v>
      </c>
      <c r="AV7" s="90" t="s">
        <v>122</v>
      </c>
      <c r="AW7" s="23" t="s">
        <v>123</v>
      </c>
      <c r="AX7" s="93" t="s">
        <v>48</v>
      </c>
      <c r="AY7" s="90" t="s">
        <v>124</v>
      </c>
      <c r="AZ7" s="23" t="s">
        <v>71</v>
      </c>
      <c r="BA7" s="87" t="s">
        <v>339</v>
      </c>
      <c r="BB7" s="3" t="s">
        <v>108</v>
      </c>
      <c r="BC7" s="5" t="s">
        <v>125</v>
      </c>
      <c r="BD7" s="6" t="s">
        <v>49</v>
      </c>
      <c r="BE7" s="171" t="s">
        <v>453</v>
      </c>
      <c r="BF7" s="172" t="s">
        <v>454</v>
      </c>
      <c r="BG7" s="172" t="s">
        <v>49</v>
      </c>
      <c r="BH7" s="176"/>
    </row>
    <row r="8" spans="1:60" s="1" customFormat="1" ht="360.75" customHeight="1" x14ac:dyDescent="0.25">
      <c r="A8" s="15">
        <v>23</v>
      </c>
      <c r="B8" s="80" t="s">
        <v>72</v>
      </c>
      <c r="C8" s="8" t="s">
        <v>76</v>
      </c>
      <c r="D8" s="32" t="s">
        <v>126</v>
      </c>
      <c r="E8" s="88" t="s">
        <v>127</v>
      </c>
      <c r="F8" s="88" t="s">
        <v>128</v>
      </c>
      <c r="G8" s="88" t="s">
        <v>50</v>
      </c>
      <c r="H8" s="8" t="s">
        <v>45</v>
      </c>
      <c r="I8" s="11" t="s">
        <v>52</v>
      </c>
      <c r="J8" s="88" t="s">
        <v>55</v>
      </c>
      <c r="K8" s="88" t="s">
        <v>55</v>
      </c>
      <c r="L8" s="123">
        <v>44136</v>
      </c>
      <c r="M8" s="123">
        <v>47848</v>
      </c>
      <c r="N8" s="11">
        <v>5</v>
      </c>
      <c r="O8" s="88">
        <v>51</v>
      </c>
      <c r="P8" s="19" t="s">
        <v>54</v>
      </c>
      <c r="Q8" s="82">
        <v>86320000</v>
      </c>
      <c r="R8" s="82">
        <v>86320000</v>
      </c>
      <c r="S8" s="83" t="s">
        <v>129</v>
      </c>
      <c r="T8" s="83" t="s">
        <v>129</v>
      </c>
      <c r="U8" s="88" t="s">
        <v>113</v>
      </c>
      <c r="V8" s="88" t="s">
        <v>130</v>
      </c>
      <c r="W8" s="11" t="s">
        <v>451</v>
      </c>
      <c r="X8" s="215" t="s">
        <v>131</v>
      </c>
      <c r="Y8" s="228" t="s">
        <v>450</v>
      </c>
      <c r="Z8" s="234" t="s">
        <v>449</v>
      </c>
      <c r="AA8" s="29">
        <v>0</v>
      </c>
      <c r="AB8" s="25">
        <v>0</v>
      </c>
      <c r="AC8" s="25">
        <v>0</v>
      </c>
      <c r="AD8" s="42">
        <v>5</v>
      </c>
      <c r="AE8" s="33" t="s">
        <v>132</v>
      </c>
      <c r="AF8" s="33" t="s">
        <v>133</v>
      </c>
      <c r="AG8" s="26" t="s">
        <v>134</v>
      </c>
      <c r="AH8" s="239" t="s">
        <v>430</v>
      </c>
      <c r="AI8" s="89" t="s">
        <v>340</v>
      </c>
      <c r="AJ8" s="39" t="s">
        <v>341</v>
      </c>
      <c r="AK8" s="34" t="s">
        <v>342</v>
      </c>
      <c r="AL8" s="44" t="s">
        <v>408</v>
      </c>
      <c r="AM8" s="29" t="s">
        <v>120</v>
      </c>
      <c r="AN8" s="25" t="s">
        <v>120</v>
      </c>
      <c r="AO8" s="25" t="s">
        <v>120</v>
      </c>
      <c r="AP8" s="148">
        <v>0</v>
      </c>
      <c r="AQ8" s="3" t="s">
        <v>55</v>
      </c>
      <c r="AR8" s="5" t="s">
        <v>55</v>
      </c>
      <c r="AS8" s="5" t="s">
        <v>55</v>
      </c>
      <c r="AT8" s="107" t="s">
        <v>55</v>
      </c>
      <c r="AU8" s="108" t="s">
        <v>121</v>
      </c>
      <c r="AV8" s="90" t="s">
        <v>135</v>
      </c>
      <c r="AW8" s="23" t="s">
        <v>136</v>
      </c>
      <c r="AX8" s="93" t="s">
        <v>48</v>
      </c>
      <c r="AY8" s="90" t="s">
        <v>137</v>
      </c>
      <c r="AZ8" s="94" t="s">
        <v>343</v>
      </c>
      <c r="BA8" s="22" t="s">
        <v>48</v>
      </c>
      <c r="BB8" s="3" t="s">
        <v>108</v>
      </c>
      <c r="BC8" s="5" t="s">
        <v>138</v>
      </c>
      <c r="BD8" s="6" t="s">
        <v>49</v>
      </c>
      <c r="BE8" s="171" t="s">
        <v>416</v>
      </c>
      <c r="BF8" s="172" t="s">
        <v>456</v>
      </c>
      <c r="BG8" s="172" t="s">
        <v>49</v>
      </c>
      <c r="BH8" s="176"/>
    </row>
    <row r="9" spans="1:60" s="1" customFormat="1" ht="180.95" customHeight="1" x14ac:dyDescent="0.25">
      <c r="A9" s="15">
        <v>24</v>
      </c>
      <c r="B9" s="80" t="s">
        <v>72</v>
      </c>
      <c r="C9" s="8" t="s">
        <v>76</v>
      </c>
      <c r="D9" s="32" t="s">
        <v>139</v>
      </c>
      <c r="E9" s="91" t="s">
        <v>140</v>
      </c>
      <c r="F9" s="91" t="s">
        <v>141</v>
      </c>
      <c r="G9" s="19" t="s">
        <v>50</v>
      </c>
      <c r="H9" s="8" t="s">
        <v>45</v>
      </c>
      <c r="I9" s="7" t="s">
        <v>52</v>
      </c>
      <c r="J9" s="88" t="s">
        <v>55</v>
      </c>
      <c r="K9" s="88" t="s">
        <v>55</v>
      </c>
      <c r="L9" s="121">
        <v>43891</v>
      </c>
      <c r="M9" s="122">
        <v>47847</v>
      </c>
      <c r="N9" s="11">
        <v>3</v>
      </c>
      <c r="O9" s="88">
        <v>33</v>
      </c>
      <c r="P9" s="19" t="s">
        <v>54</v>
      </c>
      <c r="Q9" s="82">
        <v>206000000</v>
      </c>
      <c r="R9" s="82">
        <v>206000000</v>
      </c>
      <c r="S9" s="92" t="s">
        <v>142</v>
      </c>
      <c r="T9" s="92" t="s">
        <v>143</v>
      </c>
      <c r="U9" s="19" t="s">
        <v>113</v>
      </c>
      <c r="V9" s="19" t="s">
        <v>144</v>
      </c>
      <c r="W9" s="7" t="s">
        <v>145</v>
      </c>
      <c r="X9" s="218" t="s">
        <v>434</v>
      </c>
      <c r="Y9" s="218" t="s">
        <v>452</v>
      </c>
      <c r="Z9" s="235" t="s">
        <v>435</v>
      </c>
      <c r="AA9" s="29">
        <v>0</v>
      </c>
      <c r="AB9" s="25">
        <v>2</v>
      </c>
      <c r="AC9" s="25">
        <v>0</v>
      </c>
      <c r="AD9" s="42">
        <v>1</v>
      </c>
      <c r="AE9" s="33" t="s">
        <v>146</v>
      </c>
      <c r="AF9" s="33" t="s">
        <v>147</v>
      </c>
      <c r="AG9" s="26" t="s">
        <v>148</v>
      </c>
      <c r="AH9" s="226" t="s">
        <v>439</v>
      </c>
      <c r="AI9" s="89" t="s">
        <v>344</v>
      </c>
      <c r="AJ9" s="39" t="s">
        <v>345</v>
      </c>
      <c r="AK9" s="34" t="s">
        <v>346</v>
      </c>
      <c r="AL9" s="44" t="s">
        <v>440</v>
      </c>
      <c r="AM9" s="29" t="s">
        <v>120</v>
      </c>
      <c r="AN9" s="25" t="s">
        <v>120</v>
      </c>
      <c r="AO9" s="25" t="s">
        <v>120</v>
      </c>
      <c r="AP9" s="152">
        <v>5806640</v>
      </c>
      <c r="AQ9" s="3" t="s">
        <v>55</v>
      </c>
      <c r="AR9" s="5" t="s">
        <v>55</v>
      </c>
      <c r="AS9" s="5" t="s">
        <v>55</v>
      </c>
      <c r="AT9" s="107" t="s">
        <v>402</v>
      </c>
      <c r="AU9" s="108" t="s">
        <v>121</v>
      </c>
      <c r="AV9" s="90" t="s">
        <v>135</v>
      </c>
      <c r="AW9" s="23" t="s">
        <v>149</v>
      </c>
      <c r="AX9" s="93" t="s">
        <v>48</v>
      </c>
      <c r="AY9" s="90" t="s">
        <v>137</v>
      </c>
      <c r="AZ9" s="2" t="s">
        <v>150</v>
      </c>
      <c r="BA9" s="95" t="s">
        <v>347</v>
      </c>
      <c r="BB9" s="3" t="s">
        <v>108</v>
      </c>
      <c r="BC9" s="5" t="s">
        <v>75</v>
      </c>
      <c r="BD9" s="6" t="s">
        <v>49</v>
      </c>
      <c r="BE9" s="171" t="s">
        <v>416</v>
      </c>
      <c r="BF9" s="172" t="s">
        <v>75</v>
      </c>
      <c r="BG9" s="172" t="s">
        <v>49</v>
      </c>
      <c r="BH9" s="176"/>
    </row>
    <row r="10" spans="1:60" s="1" customFormat="1" ht="329.25" customHeight="1" x14ac:dyDescent="0.25">
      <c r="A10" s="15">
        <v>164</v>
      </c>
      <c r="B10" s="19" t="s">
        <v>65</v>
      </c>
      <c r="C10" s="8" t="s">
        <v>66</v>
      </c>
      <c r="D10" s="237" t="s">
        <v>268</v>
      </c>
      <c r="E10" s="7" t="s">
        <v>269</v>
      </c>
      <c r="F10" s="7" t="s">
        <v>270</v>
      </c>
      <c r="G10" s="7" t="s">
        <v>70</v>
      </c>
      <c r="H10" s="10" t="s">
        <v>51</v>
      </c>
      <c r="I10" s="7" t="s">
        <v>61</v>
      </c>
      <c r="J10" s="88" t="s">
        <v>47</v>
      </c>
      <c r="K10" s="88" t="s">
        <v>47</v>
      </c>
      <c r="L10" s="124">
        <v>44197</v>
      </c>
      <c r="M10" s="125">
        <v>47848</v>
      </c>
      <c r="N10" s="9">
        <v>1</v>
      </c>
      <c r="O10" s="9">
        <v>1</v>
      </c>
      <c r="P10" s="9" t="s">
        <v>53</v>
      </c>
      <c r="Q10" s="82">
        <v>30900000</v>
      </c>
      <c r="R10" s="82" t="s">
        <v>77</v>
      </c>
      <c r="S10" s="11" t="s">
        <v>56</v>
      </c>
      <c r="T10" s="11" t="s">
        <v>271</v>
      </c>
      <c r="U10" s="11" t="s">
        <v>113</v>
      </c>
      <c r="V10" s="13" t="s">
        <v>90</v>
      </c>
      <c r="W10" s="7" t="s">
        <v>145</v>
      </c>
      <c r="X10" s="218" t="s">
        <v>434</v>
      </c>
      <c r="Y10" s="218" t="s">
        <v>452</v>
      </c>
      <c r="Z10" s="235" t="s">
        <v>435</v>
      </c>
      <c r="AA10" s="30">
        <v>0</v>
      </c>
      <c r="AB10" s="85">
        <v>0</v>
      </c>
      <c r="AC10" s="85">
        <f>(5/5)</f>
        <v>1</v>
      </c>
      <c r="AD10" s="157">
        <f>(7/11)*100%</f>
        <v>0.63636363636363635</v>
      </c>
      <c r="AE10" s="36" t="s">
        <v>272</v>
      </c>
      <c r="AF10" s="33" t="s">
        <v>273</v>
      </c>
      <c r="AG10" s="26" t="s">
        <v>274</v>
      </c>
      <c r="AH10" s="240" t="s">
        <v>469</v>
      </c>
      <c r="AI10" s="97" t="s">
        <v>371</v>
      </c>
      <c r="AJ10" s="39" t="s">
        <v>372</v>
      </c>
      <c r="AK10" s="26" t="s">
        <v>275</v>
      </c>
      <c r="AL10" s="188" t="s">
        <v>412</v>
      </c>
      <c r="AM10" s="192" t="s">
        <v>276</v>
      </c>
      <c r="AN10" s="192" t="s">
        <v>120</v>
      </c>
      <c r="AO10" s="192" t="s">
        <v>120</v>
      </c>
      <c r="AP10" s="206" t="s">
        <v>120</v>
      </c>
      <c r="AQ10" s="3" t="s">
        <v>277</v>
      </c>
      <c r="AR10" s="5" t="s">
        <v>278</v>
      </c>
      <c r="AS10" s="5" t="s">
        <v>279</v>
      </c>
      <c r="AT10" s="197" t="s">
        <v>279</v>
      </c>
      <c r="AU10" s="109" t="s">
        <v>57</v>
      </c>
      <c r="AV10" s="90" t="s">
        <v>280</v>
      </c>
      <c r="AW10" s="23" t="s">
        <v>281</v>
      </c>
      <c r="AX10" s="93" t="s">
        <v>48</v>
      </c>
      <c r="AY10" s="4" t="s">
        <v>282</v>
      </c>
      <c r="AZ10" s="23" t="s">
        <v>75</v>
      </c>
      <c r="BA10" s="22" t="s">
        <v>48</v>
      </c>
      <c r="BB10" s="3" t="s">
        <v>283</v>
      </c>
      <c r="BC10" s="5" t="s">
        <v>284</v>
      </c>
      <c r="BD10" s="6" t="s">
        <v>49</v>
      </c>
      <c r="BE10" s="171" t="s">
        <v>429</v>
      </c>
      <c r="BF10" s="172" t="s">
        <v>457</v>
      </c>
      <c r="BG10" s="172" t="s">
        <v>49</v>
      </c>
      <c r="BH10" s="176"/>
    </row>
    <row r="11" spans="1:60" s="1" customFormat="1" ht="180.95" customHeight="1" x14ac:dyDescent="0.25">
      <c r="A11" s="15">
        <v>171</v>
      </c>
      <c r="B11" s="19" t="s">
        <v>65</v>
      </c>
      <c r="C11" s="8" t="s">
        <v>66</v>
      </c>
      <c r="D11" s="237" t="s">
        <v>285</v>
      </c>
      <c r="E11" s="12" t="s">
        <v>286</v>
      </c>
      <c r="F11" s="12" t="s">
        <v>287</v>
      </c>
      <c r="G11" s="12" t="s">
        <v>87</v>
      </c>
      <c r="H11" s="10" t="s">
        <v>51</v>
      </c>
      <c r="I11" s="7" t="s">
        <v>288</v>
      </c>
      <c r="J11" s="13" t="s">
        <v>289</v>
      </c>
      <c r="K11" s="7">
        <v>2019</v>
      </c>
      <c r="L11" s="128">
        <v>43983</v>
      </c>
      <c r="M11" s="203">
        <v>45443</v>
      </c>
      <c r="N11" s="18">
        <v>0.23</v>
      </c>
      <c r="O11" s="18">
        <v>0.15</v>
      </c>
      <c r="P11" s="9" t="s">
        <v>53</v>
      </c>
      <c r="Q11" s="82">
        <v>455664478.125</v>
      </c>
      <c r="R11" s="82">
        <v>455664478.125</v>
      </c>
      <c r="S11" s="19" t="s">
        <v>290</v>
      </c>
      <c r="T11" s="19" t="s">
        <v>291</v>
      </c>
      <c r="U11" s="14" t="s">
        <v>89</v>
      </c>
      <c r="V11" s="13" t="s">
        <v>90</v>
      </c>
      <c r="W11" s="7" t="s">
        <v>436</v>
      </c>
      <c r="X11" s="218" t="s">
        <v>437</v>
      </c>
      <c r="Y11" s="218">
        <v>2203000</v>
      </c>
      <c r="Z11" s="235" t="s">
        <v>438</v>
      </c>
      <c r="AA11" s="31">
        <v>0.26</v>
      </c>
      <c r="AB11" s="25" t="s">
        <v>55</v>
      </c>
      <c r="AC11" s="25" t="s">
        <v>55</v>
      </c>
      <c r="AD11" s="209" t="s">
        <v>55</v>
      </c>
      <c r="AE11" s="38" t="s">
        <v>292</v>
      </c>
      <c r="AF11" s="33" t="s">
        <v>293</v>
      </c>
      <c r="AG11" s="26" t="s">
        <v>294</v>
      </c>
      <c r="AH11" s="151" t="s">
        <v>403</v>
      </c>
      <c r="AI11" s="89" t="s">
        <v>384</v>
      </c>
      <c r="AJ11" s="39" t="s">
        <v>385</v>
      </c>
      <c r="AK11" s="34" t="s">
        <v>386</v>
      </c>
      <c r="AL11" s="190" t="s">
        <v>405</v>
      </c>
      <c r="AM11" s="29" t="s">
        <v>120</v>
      </c>
      <c r="AN11" s="25" t="s">
        <v>120</v>
      </c>
      <c r="AO11" s="25" t="s">
        <v>120</v>
      </c>
      <c r="AP11" s="106" t="s">
        <v>120</v>
      </c>
      <c r="AQ11" s="3" t="s">
        <v>295</v>
      </c>
      <c r="AR11" s="5" t="s">
        <v>57</v>
      </c>
      <c r="AS11" s="5" t="s">
        <v>55</v>
      </c>
      <c r="AT11" s="107" t="s">
        <v>55</v>
      </c>
      <c r="AU11" s="198" t="s">
        <v>296</v>
      </c>
      <c r="AV11" s="99" t="s">
        <v>297</v>
      </c>
      <c r="AW11" s="41" t="s">
        <v>297</v>
      </c>
      <c r="AX11" s="199" t="s">
        <v>297</v>
      </c>
      <c r="AY11" s="90" t="s">
        <v>298</v>
      </c>
      <c r="AZ11" s="2" t="s">
        <v>299</v>
      </c>
      <c r="BA11" s="22" t="s">
        <v>298</v>
      </c>
      <c r="BB11" s="3" t="s">
        <v>205</v>
      </c>
      <c r="BC11" s="5" t="s">
        <v>300</v>
      </c>
      <c r="BD11" s="6" t="s">
        <v>205</v>
      </c>
      <c r="BE11" s="171" t="s">
        <v>205</v>
      </c>
      <c r="BF11" s="171" t="s">
        <v>300</v>
      </c>
      <c r="BG11" s="172" t="s">
        <v>205</v>
      </c>
      <c r="BH11" s="176"/>
    </row>
    <row r="12" spans="1:60" s="1" customFormat="1" ht="354.75" customHeight="1" x14ac:dyDescent="0.25">
      <c r="A12" s="15">
        <v>189</v>
      </c>
      <c r="B12" s="19" t="s">
        <v>68</v>
      </c>
      <c r="C12" s="8" t="s">
        <v>69</v>
      </c>
      <c r="D12" s="237" t="s">
        <v>321</v>
      </c>
      <c r="E12" s="12" t="s">
        <v>322</v>
      </c>
      <c r="F12" s="12" t="s">
        <v>323</v>
      </c>
      <c r="G12" s="12" t="s">
        <v>304</v>
      </c>
      <c r="H12" s="10" t="s">
        <v>83</v>
      </c>
      <c r="I12" s="12" t="s">
        <v>52</v>
      </c>
      <c r="J12" s="88" t="s">
        <v>47</v>
      </c>
      <c r="K12" s="88" t="s">
        <v>47</v>
      </c>
      <c r="L12" s="121">
        <v>44197</v>
      </c>
      <c r="M12" s="122">
        <v>47848</v>
      </c>
      <c r="N12" s="18">
        <v>0.1</v>
      </c>
      <c r="O12" s="18">
        <v>1</v>
      </c>
      <c r="P12" s="9" t="s">
        <v>53</v>
      </c>
      <c r="Q12" s="82">
        <v>743647228</v>
      </c>
      <c r="R12" s="82">
        <v>743647228</v>
      </c>
      <c r="S12" s="12" t="s">
        <v>305</v>
      </c>
      <c r="T12" s="13">
        <v>7595</v>
      </c>
      <c r="U12" s="91" t="s">
        <v>89</v>
      </c>
      <c r="V12" s="13" t="s">
        <v>90</v>
      </c>
      <c r="W12" s="12" t="s">
        <v>306</v>
      </c>
      <c r="X12" s="216" t="s">
        <v>307</v>
      </c>
      <c r="Y12" s="216">
        <v>3107688787</v>
      </c>
      <c r="Z12" s="217" t="s">
        <v>308</v>
      </c>
      <c r="AA12" s="31">
        <v>0</v>
      </c>
      <c r="AB12" s="85">
        <f>(2/15)*10%</f>
        <v>1.3333333333333334E-2</v>
      </c>
      <c r="AC12" s="85">
        <f>(2/15)*10%</f>
        <v>1.3333333333333334E-2</v>
      </c>
      <c r="AD12" s="157">
        <f>(11/15)*10%</f>
        <v>7.3333333333333334E-2</v>
      </c>
      <c r="AE12" s="33" t="s">
        <v>324</v>
      </c>
      <c r="AF12" s="33" t="s">
        <v>325</v>
      </c>
      <c r="AG12" s="26" t="s">
        <v>326</v>
      </c>
      <c r="AH12" s="43" t="s">
        <v>396</v>
      </c>
      <c r="AI12" s="89" t="s">
        <v>390</v>
      </c>
      <c r="AJ12" s="39" t="s">
        <v>391</v>
      </c>
      <c r="AK12" s="34" t="s">
        <v>392</v>
      </c>
      <c r="AL12" s="44" t="s">
        <v>397</v>
      </c>
      <c r="AM12" s="29" t="s">
        <v>312</v>
      </c>
      <c r="AN12" s="25" t="s">
        <v>327</v>
      </c>
      <c r="AO12" s="25" t="s">
        <v>327</v>
      </c>
      <c r="AP12" s="155" t="s">
        <v>327</v>
      </c>
      <c r="AQ12" s="3" t="s">
        <v>328</v>
      </c>
      <c r="AR12" s="5" t="s">
        <v>328</v>
      </c>
      <c r="AS12" s="5" t="s">
        <v>328</v>
      </c>
      <c r="AT12" s="107" t="s">
        <v>328</v>
      </c>
      <c r="AU12" s="107" t="s">
        <v>329</v>
      </c>
      <c r="AV12" s="90" t="s">
        <v>330</v>
      </c>
      <c r="AW12" s="23" t="s">
        <v>75</v>
      </c>
      <c r="AX12" s="93" t="s">
        <v>48</v>
      </c>
      <c r="AY12" s="201" t="s">
        <v>331</v>
      </c>
      <c r="AZ12" s="23" t="s">
        <v>75</v>
      </c>
      <c r="BA12" s="22" t="s">
        <v>48</v>
      </c>
      <c r="BB12" s="3" t="s">
        <v>108</v>
      </c>
      <c r="BC12" s="5" t="s">
        <v>332</v>
      </c>
      <c r="BD12" s="6" t="s">
        <v>49</v>
      </c>
      <c r="BE12" s="171" t="s">
        <v>416</v>
      </c>
      <c r="BF12" s="236" t="s">
        <v>422</v>
      </c>
      <c r="BG12" s="172" t="s">
        <v>49</v>
      </c>
      <c r="BH12" s="176"/>
    </row>
    <row r="13" spans="1:60" s="1" customFormat="1" ht="180.95" customHeight="1" x14ac:dyDescent="0.25">
      <c r="A13" s="15">
        <v>188</v>
      </c>
      <c r="B13" s="19" t="s">
        <v>68</v>
      </c>
      <c r="C13" s="8" t="s">
        <v>69</v>
      </c>
      <c r="D13" s="237" t="s">
        <v>301</v>
      </c>
      <c r="E13" s="12" t="s">
        <v>302</v>
      </c>
      <c r="F13" s="12" t="s">
        <v>303</v>
      </c>
      <c r="G13" s="12" t="s">
        <v>304</v>
      </c>
      <c r="H13" s="10" t="s">
        <v>83</v>
      </c>
      <c r="I13" s="12" t="s">
        <v>52</v>
      </c>
      <c r="J13" s="88" t="s">
        <v>47</v>
      </c>
      <c r="K13" s="88" t="s">
        <v>47</v>
      </c>
      <c r="L13" s="121">
        <v>44197</v>
      </c>
      <c r="M13" s="122">
        <v>47848</v>
      </c>
      <c r="N13" s="18">
        <v>0.1</v>
      </c>
      <c r="O13" s="18">
        <v>1</v>
      </c>
      <c r="P13" s="9" t="s">
        <v>53</v>
      </c>
      <c r="Q13" s="82">
        <v>743647228</v>
      </c>
      <c r="R13" s="82">
        <v>743647228</v>
      </c>
      <c r="S13" s="12" t="s">
        <v>305</v>
      </c>
      <c r="T13" s="13">
        <v>7595</v>
      </c>
      <c r="U13" s="91" t="s">
        <v>89</v>
      </c>
      <c r="V13" s="13" t="s">
        <v>90</v>
      </c>
      <c r="W13" s="12" t="s">
        <v>306</v>
      </c>
      <c r="X13" s="216" t="s">
        <v>307</v>
      </c>
      <c r="Y13" s="216">
        <v>3107688787</v>
      </c>
      <c r="Z13" s="217" t="s">
        <v>308</v>
      </c>
      <c r="AA13" s="31">
        <v>0</v>
      </c>
      <c r="AB13" s="27">
        <v>7.0000000000000007E-2</v>
      </c>
      <c r="AC13" s="27">
        <v>0.03</v>
      </c>
      <c r="AD13" s="154">
        <v>0</v>
      </c>
      <c r="AE13" s="38" t="s">
        <v>309</v>
      </c>
      <c r="AF13" s="33" t="s">
        <v>310</v>
      </c>
      <c r="AG13" s="37" t="s">
        <v>311</v>
      </c>
      <c r="AH13" s="151" t="s">
        <v>393</v>
      </c>
      <c r="AI13" s="89" t="s">
        <v>387</v>
      </c>
      <c r="AJ13" s="39" t="s">
        <v>388</v>
      </c>
      <c r="AK13" s="98" t="s">
        <v>389</v>
      </c>
      <c r="AL13" s="190" t="s">
        <v>394</v>
      </c>
      <c r="AM13" s="29" t="s">
        <v>312</v>
      </c>
      <c r="AN13" s="104" t="s">
        <v>313</v>
      </c>
      <c r="AO13" s="104" t="s">
        <v>313</v>
      </c>
      <c r="AP13" s="155">
        <v>0</v>
      </c>
      <c r="AQ13" s="3" t="s">
        <v>314</v>
      </c>
      <c r="AR13" s="5" t="s">
        <v>315</v>
      </c>
      <c r="AS13" s="5" t="s">
        <v>315</v>
      </c>
      <c r="AT13" s="161" t="s">
        <v>395</v>
      </c>
      <c r="AU13" s="108" t="s">
        <v>316</v>
      </c>
      <c r="AV13" s="2" t="s">
        <v>317</v>
      </c>
      <c r="AW13" s="23" t="s">
        <v>318</v>
      </c>
      <c r="AX13" s="23" t="s">
        <v>48</v>
      </c>
      <c r="AY13" s="90" t="s">
        <v>319</v>
      </c>
      <c r="AZ13" s="90" t="s">
        <v>75</v>
      </c>
      <c r="BA13" s="100" t="s">
        <v>48</v>
      </c>
      <c r="BB13" s="3" t="s">
        <v>320</v>
      </c>
      <c r="BC13" s="5" t="s">
        <v>75</v>
      </c>
      <c r="BD13" s="6" t="s">
        <v>49</v>
      </c>
      <c r="BE13" s="171" t="s">
        <v>418</v>
      </c>
      <c r="BF13" s="171" t="s">
        <v>418</v>
      </c>
      <c r="BG13" s="172" t="s">
        <v>418</v>
      </c>
      <c r="BH13" s="176"/>
    </row>
    <row r="14" spans="1:60" s="1" customFormat="1" ht="222.75" customHeight="1" x14ac:dyDescent="0.25">
      <c r="A14" s="15">
        <v>38</v>
      </c>
      <c r="B14" s="19" t="s">
        <v>59</v>
      </c>
      <c r="C14" s="8" t="s">
        <v>60</v>
      </c>
      <c r="D14" s="32" t="s">
        <v>151</v>
      </c>
      <c r="E14" s="19" t="s">
        <v>152</v>
      </c>
      <c r="F14" s="19" t="s">
        <v>153</v>
      </c>
      <c r="G14" s="19" t="s">
        <v>50</v>
      </c>
      <c r="H14" s="8" t="s">
        <v>45</v>
      </c>
      <c r="I14" s="19" t="s">
        <v>46</v>
      </c>
      <c r="J14" s="19" t="s">
        <v>55</v>
      </c>
      <c r="K14" s="7" t="s">
        <v>82</v>
      </c>
      <c r="L14" s="121">
        <v>44138</v>
      </c>
      <c r="M14" s="122">
        <v>47847</v>
      </c>
      <c r="N14" s="7">
        <v>48</v>
      </c>
      <c r="O14" s="7">
        <v>484</v>
      </c>
      <c r="P14" s="7" t="s">
        <v>78</v>
      </c>
      <c r="Q14" s="82">
        <v>104170665</v>
      </c>
      <c r="R14" s="82">
        <v>104170665</v>
      </c>
      <c r="S14" s="19">
        <v>118</v>
      </c>
      <c r="T14" s="19">
        <v>7581</v>
      </c>
      <c r="U14" s="19" t="s">
        <v>113</v>
      </c>
      <c r="V14" s="13" t="s">
        <v>90</v>
      </c>
      <c r="W14" s="7" t="s">
        <v>154</v>
      </c>
      <c r="X14" s="218" t="s">
        <v>155</v>
      </c>
      <c r="Y14" s="218">
        <v>3649400</v>
      </c>
      <c r="Z14" s="219" t="s">
        <v>156</v>
      </c>
      <c r="AA14" s="29">
        <v>0</v>
      </c>
      <c r="AB14" s="25">
        <v>27</v>
      </c>
      <c r="AC14" s="25">
        <v>0</v>
      </c>
      <c r="AD14" s="248">
        <v>51</v>
      </c>
      <c r="AE14" s="33" t="s">
        <v>157</v>
      </c>
      <c r="AF14" s="33" t="s">
        <v>158</v>
      </c>
      <c r="AG14" s="26" t="s">
        <v>159</v>
      </c>
      <c r="AH14" s="241" t="s">
        <v>427</v>
      </c>
      <c r="AI14" s="89" t="s">
        <v>348</v>
      </c>
      <c r="AJ14" s="39" t="s">
        <v>349</v>
      </c>
      <c r="AK14" s="34" t="s">
        <v>350</v>
      </c>
      <c r="AL14" s="149" t="s">
        <v>428</v>
      </c>
      <c r="AM14" s="191">
        <v>398026250</v>
      </c>
      <c r="AN14" s="193">
        <v>0</v>
      </c>
      <c r="AO14" s="193">
        <v>0</v>
      </c>
      <c r="AP14" s="194">
        <v>161739500</v>
      </c>
      <c r="AQ14" s="3" t="s">
        <v>160</v>
      </c>
      <c r="AR14" s="5" t="s">
        <v>161</v>
      </c>
      <c r="AS14" s="5" t="s">
        <v>55</v>
      </c>
      <c r="AT14" s="150" t="s">
        <v>400</v>
      </c>
      <c r="AU14" s="207" t="s">
        <v>162</v>
      </c>
      <c r="AV14" s="90" t="s">
        <v>163</v>
      </c>
      <c r="AW14" s="23" t="s">
        <v>164</v>
      </c>
      <c r="AX14" s="93" t="s">
        <v>48</v>
      </c>
      <c r="AY14" s="90" t="s">
        <v>165</v>
      </c>
      <c r="AZ14" s="41" t="s">
        <v>166</v>
      </c>
      <c r="BA14" s="95" t="s">
        <v>351</v>
      </c>
      <c r="BB14" s="3" t="s">
        <v>108</v>
      </c>
      <c r="BC14" s="5" t="s">
        <v>75</v>
      </c>
      <c r="BD14" s="6" t="s">
        <v>49</v>
      </c>
      <c r="BE14" s="171" t="s">
        <v>458</v>
      </c>
      <c r="BF14" s="172" t="s">
        <v>459</v>
      </c>
      <c r="BG14" s="172" t="s">
        <v>49</v>
      </c>
      <c r="BH14" s="176"/>
    </row>
    <row r="15" spans="1:60" s="1" customFormat="1" ht="180.95" customHeight="1" x14ac:dyDescent="0.25">
      <c r="A15" s="15">
        <v>39</v>
      </c>
      <c r="B15" s="19" t="s">
        <v>59</v>
      </c>
      <c r="C15" s="8" t="s">
        <v>60</v>
      </c>
      <c r="D15" s="32" t="s">
        <v>167</v>
      </c>
      <c r="E15" s="88" t="s">
        <v>168</v>
      </c>
      <c r="F15" s="88" t="s">
        <v>153</v>
      </c>
      <c r="G15" s="88" t="s">
        <v>50</v>
      </c>
      <c r="H15" s="8" t="s">
        <v>45</v>
      </c>
      <c r="I15" s="11" t="s">
        <v>52</v>
      </c>
      <c r="J15" s="88" t="s">
        <v>55</v>
      </c>
      <c r="K15" s="88" t="s">
        <v>55</v>
      </c>
      <c r="L15" s="121">
        <v>44136</v>
      </c>
      <c r="M15" s="121">
        <v>47848</v>
      </c>
      <c r="N15" s="11">
        <v>10</v>
      </c>
      <c r="O15" s="88">
        <v>101</v>
      </c>
      <c r="P15" s="19" t="s">
        <v>54</v>
      </c>
      <c r="Q15" s="82">
        <v>59280000</v>
      </c>
      <c r="R15" s="82">
        <v>59280000</v>
      </c>
      <c r="S15" s="83" t="s">
        <v>129</v>
      </c>
      <c r="T15" s="83" t="s">
        <v>129</v>
      </c>
      <c r="U15" s="88" t="s">
        <v>113</v>
      </c>
      <c r="V15" s="88" t="s">
        <v>130</v>
      </c>
      <c r="W15" s="11" t="s">
        <v>169</v>
      </c>
      <c r="X15" s="11" t="s">
        <v>170</v>
      </c>
      <c r="Y15" s="228" t="s">
        <v>450</v>
      </c>
      <c r="Z15" s="234" t="s">
        <v>449</v>
      </c>
      <c r="AA15" s="29">
        <v>0</v>
      </c>
      <c r="AB15" s="25">
        <v>0</v>
      </c>
      <c r="AC15" s="25">
        <v>0</v>
      </c>
      <c r="AD15" s="245">
        <v>10</v>
      </c>
      <c r="AE15" s="33" t="s">
        <v>171</v>
      </c>
      <c r="AF15" s="33" t="s">
        <v>172</v>
      </c>
      <c r="AG15" s="26" t="s">
        <v>173</v>
      </c>
      <c r="AH15" s="242" t="s">
        <v>425</v>
      </c>
      <c r="AI15" s="89" t="s">
        <v>352</v>
      </c>
      <c r="AJ15" s="39" t="s">
        <v>342</v>
      </c>
      <c r="AK15" s="34" t="s">
        <v>335</v>
      </c>
      <c r="AL15" s="242" t="s">
        <v>426</v>
      </c>
      <c r="AM15" s="29" t="s">
        <v>120</v>
      </c>
      <c r="AN15" s="25" t="s">
        <v>120</v>
      </c>
      <c r="AO15" s="25" t="s">
        <v>120</v>
      </c>
      <c r="AP15" s="195">
        <v>0</v>
      </c>
      <c r="AQ15" s="3" t="s">
        <v>174</v>
      </c>
      <c r="AR15" s="5" t="s">
        <v>175</v>
      </c>
      <c r="AS15" s="5" t="s">
        <v>55</v>
      </c>
      <c r="AT15" s="243" t="s">
        <v>55</v>
      </c>
      <c r="AU15" s="243" t="s">
        <v>121</v>
      </c>
      <c r="AV15" s="90" t="s">
        <v>176</v>
      </c>
      <c r="AW15" s="23" t="s">
        <v>177</v>
      </c>
      <c r="AX15" s="93" t="s">
        <v>48</v>
      </c>
      <c r="AY15" s="90" t="s">
        <v>353</v>
      </c>
      <c r="AZ15" s="23" t="s">
        <v>178</v>
      </c>
      <c r="BA15" s="95" t="s">
        <v>179</v>
      </c>
      <c r="BB15" s="3" t="s">
        <v>108</v>
      </c>
      <c r="BC15" s="5" t="s">
        <v>138</v>
      </c>
      <c r="BD15" s="6" t="s">
        <v>49</v>
      </c>
      <c r="BE15" s="171" t="s">
        <v>460</v>
      </c>
      <c r="BF15" s="172" t="s">
        <v>460</v>
      </c>
      <c r="BG15" s="172" t="s">
        <v>461</v>
      </c>
      <c r="BH15" s="176"/>
    </row>
    <row r="16" spans="1:60" s="1" customFormat="1" ht="217.5" customHeight="1" x14ac:dyDescent="0.25">
      <c r="A16" s="15">
        <v>40</v>
      </c>
      <c r="B16" s="19" t="s">
        <v>59</v>
      </c>
      <c r="C16" s="8" t="s">
        <v>60</v>
      </c>
      <c r="D16" s="32" t="s">
        <v>180</v>
      </c>
      <c r="E16" s="91" t="s">
        <v>181</v>
      </c>
      <c r="F16" s="91" t="s">
        <v>182</v>
      </c>
      <c r="G16" s="19" t="s">
        <v>50</v>
      </c>
      <c r="H16" s="8" t="s">
        <v>51</v>
      </c>
      <c r="I16" s="19" t="s">
        <v>46</v>
      </c>
      <c r="J16" s="19" t="s">
        <v>55</v>
      </c>
      <c r="K16" s="19" t="s">
        <v>55</v>
      </c>
      <c r="L16" s="121">
        <v>43891</v>
      </c>
      <c r="M16" s="122">
        <v>47847</v>
      </c>
      <c r="N16" s="11">
        <v>4</v>
      </c>
      <c r="O16" s="88">
        <v>41</v>
      </c>
      <c r="P16" s="19" t="s">
        <v>54</v>
      </c>
      <c r="Q16" s="82">
        <v>0</v>
      </c>
      <c r="R16" s="82">
        <v>0</v>
      </c>
      <c r="S16" s="96" t="s">
        <v>183</v>
      </c>
      <c r="T16" s="96" t="s">
        <v>183</v>
      </c>
      <c r="U16" s="19" t="s">
        <v>113</v>
      </c>
      <c r="V16" s="19" t="s">
        <v>144</v>
      </c>
      <c r="W16" s="7" t="s">
        <v>145</v>
      </c>
      <c r="X16" s="7" t="s">
        <v>434</v>
      </c>
      <c r="Y16" s="7">
        <v>2203000</v>
      </c>
      <c r="Z16" s="225" t="s">
        <v>435</v>
      </c>
      <c r="AA16" s="29">
        <v>0</v>
      </c>
      <c r="AB16" s="25">
        <v>0</v>
      </c>
      <c r="AC16" s="25">
        <v>0</v>
      </c>
      <c r="AD16" s="245">
        <v>4</v>
      </c>
      <c r="AE16" s="33" t="s">
        <v>184</v>
      </c>
      <c r="AF16" s="33" t="s">
        <v>185</v>
      </c>
      <c r="AG16" s="37" t="s">
        <v>186</v>
      </c>
      <c r="AH16" s="244" t="s">
        <v>441</v>
      </c>
      <c r="AI16" s="97" t="s">
        <v>354</v>
      </c>
      <c r="AJ16" s="39" t="s">
        <v>355</v>
      </c>
      <c r="AK16" s="98" t="s">
        <v>356</v>
      </c>
      <c r="AL16" s="44" t="s">
        <v>409</v>
      </c>
      <c r="AM16" s="29" t="s">
        <v>120</v>
      </c>
      <c r="AN16" s="25" t="s">
        <v>120</v>
      </c>
      <c r="AO16" s="25" t="s">
        <v>120</v>
      </c>
      <c r="AP16" s="153">
        <v>0</v>
      </c>
      <c r="AQ16" s="3" t="s">
        <v>77</v>
      </c>
      <c r="AR16" s="5" t="s">
        <v>77</v>
      </c>
      <c r="AS16" s="5" t="s">
        <v>55</v>
      </c>
      <c r="AT16" s="197" t="s">
        <v>77</v>
      </c>
      <c r="AU16" s="109" t="s">
        <v>77</v>
      </c>
      <c r="AV16" s="90" t="s">
        <v>187</v>
      </c>
      <c r="AW16" s="23" t="s">
        <v>188</v>
      </c>
      <c r="AX16" s="93" t="s">
        <v>48</v>
      </c>
      <c r="AY16" s="90" t="s">
        <v>189</v>
      </c>
      <c r="AZ16" s="41" t="s">
        <v>190</v>
      </c>
      <c r="BA16" s="95" t="s">
        <v>357</v>
      </c>
      <c r="BB16" s="3" t="s">
        <v>108</v>
      </c>
      <c r="BC16" s="5" t="s">
        <v>191</v>
      </c>
      <c r="BD16" s="6" t="s">
        <v>49</v>
      </c>
      <c r="BE16" s="171" t="s">
        <v>462</v>
      </c>
      <c r="BF16" s="172" t="s">
        <v>463</v>
      </c>
      <c r="BG16" s="172" t="s">
        <v>49</v>
      </c>
      <c r="BH16" s="176"/>
    </row>
    <row r="17" spans="1:60" s="1" customFormat="1" ht="180.95" customHeight="1" x14ac:dyDescent="0.25">
      <c r="A17" s="110">
        <v>45</v>
      </c>
      <c r="B17" s="113" t="s">
        <v>59</v>
      </c>
      <c r="C17" s="32" t="s">
        <v>60</v>
      </c>
      <c r="D17" s="237" t="s">
        <v>192</v>
      </c>
      <c r="E17" s="178" t="s">
        <v>193</v>
      </c>
      <c r="F17" s="112" t="s">
        <v>194</v>
      </c>
      <c r="G17" s="178" t="s">
        <v>87</v>
      </c>
      <c r="H17" s="180" t="s">
        <v>51</v>
      </c>
      <c r="I17" s="5" t="s">
        <v>61</v>
      </c>
      <c r="J17" s="181" t="s">
        <v>55</v>
      </c>
      <c r="K17" s="119" t="s">
        <v>55</v>
      </c>
      <c r="L17" s="129">
        <v>44287</v>
      </c>
      <c r="M17" s="129">
        <v>44440</v>
      </c>
      <c r="N17" s="113" t="s">
        <v>55</v>
      </c>
      <c r="O17" s="182">
        <v>1</v>
      </c>
      <c r="P17" s="26" t="s">
        <v>54</v>
      </c>
      <c r="Q17" s="25" t="s">
        <v>55</v>
      </c>
      <c r="R17" s="25" t="s">
        <v>55</v>
      </c>
      <c r="S17" s="182" t="s">
        <v>55</v>
      </c>
      <c r="T17" s="25" t="s">
        <v>55</v>
      </c>
      <c r="U17" s="115" t="s">
        <v>89</v>
      </c>
      <c r="V17" s="115" t="s">
        <v>90</v>
      </c>
      <c r="W17" s="115" t="s">
        <v>91</v>
      </c>
      <c r="X17" s="213" t="s">
        <v>443</v>
      </c>
      <c r="Y17" s="213">
        <v>3124472477</v>
      </c>
      <c r="Z17" s="232" t="s">
        <v>444</v>
      </c>
      <c r="AA17" s="29">
        <v>0</v>
      </c>
      <c r="AB17" s="25">
        <v>0</v>
      </c>
      <c r="AC17" s="25">
        <v>0</v>
      </c>
      <c r="AD17" s="204">
        <v>0</v>
      </c>
      <c r="AE17" s="36" t="s">
        <v>195</v>
      </c>
      <c r="AF17" s="38" t="s">
        <v>196</v>
      </c>
      <c r="AG17" s="26" t="s">
        <v>197</v>
      </c>
      <c r="AH17" s="186" t="s">
        <v>404</v>
      </c>
      <c r="AI17" s="103" t="s">
        <v>377</v>
      </c>
      <c r="AJ17" s="39" t="s">
        <v>378</v>
      </c>
      <c r="AK17" s="34" t="s">
        <v>379</v>
      </c>
      <c r="AL17" s="186" t="s">
        <v>413</v>
      </c>
      <c r="AM17" s="120" t="s">
        <v>64</v>
      </c>
      <c r="AN17" s="25" t="s">
        <v>198</v>
      </c>
      <c r="AO17" s="25" t="s">
        <v>198</v>
      </c>
      <c r="AP17" s="206" t="s">
        <v>198</v>
      </c>
      <c r="AQ17" s="3" t="s">
        <v>199</v>
      </c>
      <c r="AR17" s="5" t="s">
        <v>200</v>
      </c>
      <c r="AS17" s="5" t="s">
        <v>201</v>
      </c>
      <c r="AT17" s="197" t="s">
        <v>201</v>
      </c>
      <c r="AU17" s="108" t="s">
        <v>202</v>
      </c>
      <c r="AV17" s="118" t="s">
        <v>203</v>
      </c>
      <c r="AW17" s="33" t="s">
        <v>203</v>
      </c>
      <c r="AX17" s="200" t="s">
        <v>203</v>
      </c>
      <c r="AY17" s="118" t="s">
        <v>204</v>
      </c>
      <c r="AZ17" s="33" t="s">
        <v>204</v>
      </c>
      <c r="BA17" s="202" t="s">
        <v>204</v>
      </c>
      <c r="BB17" s="3" t="s">
        <v>205</v>
      </c>
      <c r="BC17" s="5" t="s">
        <v>205</v>
      </c>
      <c r="BD17" s="6" t="s">
        <v>205</v>
      </c>
      <c r="BE17" s="171" t="s">
        <v>421</v>
      </c>
      <c r="BF17" s="172" t="s">
        <v>421</v>
      </c>
      <c r="BG17" s="172" t="s">
        <v>421</v>
      </c>
      <c r="BH17" s="176"/>
    </row>
    <row r="18" spans="1:60" s="1" customFormat="1" ht="208.5" customHeight="1" x14ac:dyDescent="0.25">
      <c r="A18" s="15">
        <v>50</v>
      </c>
      <c r="B18" s="19" t="s">
        <v>59</v>
      </c>
      <c r="C18" s="8" t="s">
        <v>74</v>
      </c>
      <c r="D18" s="32" t="s">
        <v>206</v>
      </c>
      <c r="E18" s="2" t="s">
        <v>207</v>
      </c>
      <c r="F18" s="2" t="s">
        <v>208</v>
      </c>
      <c r="G18" s="24" t="s">
        <v>50</v>
      </c>
      <c r="H18" s="179" t="s">
        <v>51</v>
      </c>
      <c r="I18" s="19" t="s">
        <v>61</v>
      </c>
      <c r="J18" s="24" t="s">
        <v>55</v>
      </c>
      <c r="K18" s="19" t="s">
        <v>55</v>
      </c>
      <c r="L18" s="121">
        <v>44044</v>
      </c>
      <c r="M18" s="121">
        <v>47848</v>
      </c>
      <c r="N18" s="208">
        <v>1</v>
      </c>
      <c r="O18" s="210">
        <v>1</v>
      </c>
      <c r="P18" s="208" t="s">
        <v>62</v>
      </c>
      <c r="Q18" s="82">
        <v>27000000</v>
      </c>
      <c r="R18" s="82">
        <v>27000000</v>
      </c>
      <c r="S18" s="83" t="s">
        <v>63</v>
      </c>
      <c r="T18" s="96">
        <v>7858</v>
      </c>
      <c r="U18" s="19" t="s">
        <v>113</v>
      </c>
      <c r="V18" s="159" t="s">
        <v>114</v>
      </c>
      <c r="W18" s="19" t="s">
        <v>209</v>
      </c>
      <c r="X18" s="230" t="s">
        <v>210</v>
      </c>
      <c r="Y18" s="230" t="s">
        <v>211</v>
      </c>
      <c r="Z18" s="231" t="s">
        <v>212</v>
      </c>
      <c r="AA18" s="29" t="s">
        <v>213</v>
      </c>
      <c r="AB18" s="25" t="s">
        <v>214</v>
      </c>
      <c r="AC18" s="25" t="s">
        <v>215</v>
      </c>
      <c r="AD18" s="184" t="s">
        <v>414</v>
      </c>
      <c r="AE18" s="33" t="s">
        <v>216</v>
      </c>
      <c r="AF18" s="33" t="s">
        <v>217</v>
      </c>
      <c r="AG18" s="26" t="s">
        <v>218</v>
      </c>
      <c r="AH18" s="250" t="s">
        <v>466</v>
      </c>
      <c r="AI18" s="89" t="s">
        <v>358</v>
      </c>
      <c r="AJ18" s="89" t="s">
        <v>359</v>
      </c>
      <c r="AK18" s="34" t="s">
        <v>360</v>
      </c>
      <c r="AL18" s="189" t="s">
        <v>407</v>
      </c>
      <c r="AM18" s="29" t="s">
        <v>120</v>
      </c>
      <c r="AN18" s="25" t="s">
        <v>219</v>
      </c>
      <c r="AO18" s="25" t="s">
        <v>219</v>
      </c>
      <c r="AP18" s="155" t="s">
        <v>219</v>
      </c>
      <c r="AQ18" s="3" t="s">
        <v>220</v>
      </c>
      <c r="AR18" s="5" t="s">
        <v>221</v>
      </c>
      <c r="AS18" s="5" t="s">
        <v>221</v>
      </c>
      <c r="AT18" s="196" t="s">
        <v>221</v>
      </c>
      <c r="AU18" s="108" t="s">
        <v>222</v>
      </c>
      <c r="AV18" s="90" t="s">
        <v>223</v>
      </c>
      <c r="AW18" s="23" t="s">
        <v>224</v>
      </c>
      <c r="AX18" s="93" t="s">
        <v>48</v>
      </c>
      <c r="AY18" s="23" t="s">
        <v>225</v>
      </c>
      <c r="AZ18" s="23" t="s">
        <v>226</v>
      </c>
      <c r="BA18" s="95" t="s">
        <v>227</v>
      </c>
      <c r="BB18" s="3" t="s">
        <v>361</v>
      </c>
      <c r="BC18" s="5" t="s">
        <v>228</v>
      </c>
      <c r="BD18" s="6" t="s">
        <v>49</v>
      </c>
      <c r="BE18" s="173" t="s">
        <v>419</v>
      </c>
      <c r="BF18" s="172" t="s">
        <v>471</v>
      </c>
      <c r="BG18" s="172" t="s">
        <v>49</v>
      </c>
      <c r="BH18" s="176"/>
    </row>
    <row r="19" spans="1:60" s="1" customFormat="1" ht="236.25" customHeight="1" x14ac:dyDescent="0.25">
      <c r="A19" s="15">
        <v>51</v>
      </c>
      <c r="B19" s="19" t="s">
        <v>59</v>
      </c>
      <c r="C19" s="8" t="s">
        <v>74</v>
      </c>
      <c r="D19" s="32" t="s">
        <v>229</v>
      </c>
      <c r="E19" s="91" t="s">
        <v>230</v>
      </c>
      <c r="F19" s="21" t="s">
        <v>231</v>
      </c>
      <c r="G19" s="24" t="s">
        <v>50</v>
      </c>
      <c r="H19" s="179" t="s">
        <v>51</v>
      </c>
      <c r="I19" s="19" t="s">
        <v>61</v>
      </c>
      <c r="J19" s="19" t="s">
        <v>55</v>
      </c>
      <c r="K19" s="19" t="s">
        <v>55</v>
      </c>
      <c r="L19" s="121">
        <v>43891</v>
      </c>
      <c r="M19" s="121">
        <v>47847</v>
      </c>
      <c r="N19" s="81">
        <v>1</v>
      </c>
      <c r="O19" s="208">
        <v>1</v>
      </c>
      <c r="P19" s="208" t="s">
        <v>62</v>
      </c>
      <c r="Q19" s="82">
        <v>0</v>
      </c>
      <c r="R19" s="82">
        <v>0</v>
      </c>
      <c r="S19" s="183" t="s">
        <v>183</v>
      </c>
      <c r="T19" s="96" t="s">
        <v>183</v>
      </c>
      <c r="U19" s="19" t="s">
        <v>113</v>
      </c>
      <c r="V19" s="19" t="s">
        <v>144</v>
      </c>
      <c r="W19" s="7" t="s">
        <v>436</v>
      </c>
      <c r="X19" s="218" t="s">
        <v>437</v>
      </c>
      <c r="Y19" s="218">
        <v>2203000</v>
      </c>
      <c r="Z19" s="235" t="s">
        <v>438</v>
      </c>
      <c r="AA19" s="29" t="s">
        <v>232</v>
      </c>
      <c r="AB19" s="25" t="s">
        <v>233</v>
      </c>
      <c r="AC19" s="25" t="s">
        <v>234</v>
      </c>
      <c r="AD19" s="185" t="s">
        <v>401</v>
      </c>
      <c r="AE19" s="38" t="s">
        <v>235</v>
      </c>
      <c r="AF19" s="33" t="s">
        <v>236</v>
      </c>
      <c r="AG19" s="26" t="s">
        <v>237</v>
      </c>
      <c r="AH19" s="244" t="s">
        <v>470</v>
      </c>
      <c r="AI19" s="103" t="s">
        <v>362</v>
      </c>
      <c r="AJ19" s="39" t="s">
        <v>363</v>
      </c>
      <c r="AK19" s="34" t="s">
        <v>364</v>
      </c>
      <c r="AL19" s="43" t="s">
        <v>410</v>
      </c>
      <c r="AM19" s="29" t="s">
        <v>120</v>
      </c>
      <c r="AN19" s="25" t="s">
        <v>120</v>
      </c>
      <c r="AO19" s="25" t="s">
        <v>120</v>
      </c>
      <c r="AP19" s="153">
        <v>0</v>
      </c>
      <c r="AQ19" s="3" t="s">
        <v>81</v>
      </c>
      <c r="AR19" s="5" t="s">
        <v>77</v>
      </c>
      <c r="AS19" s="5" t="s">
        <v>55</v>
      </c>
      <c r="AT19" s="161" t="s">
        <v>77</v>
      </c>
      <c r="AU19" s="109" t="s">
        <v>77</v>
      </c>
      <c r="AV19" s="90" t="s">
        <v>238</v>
      </c>
      <c r="AW19" s="90" t="s">
        <v>75</v>
      </c>
      <c r="AX19" s="90" t="s">
        <v>48</v>
      </c>
      <c r="AY19" s="100" t="s">
        <v>239</v>
      </c>
      <c r="AZ19" s="7" t="s">
        <v>240</v>
      </c>
      <c r="BA19" s="22" t="s">
        <v>227</v>
      </c>
      <c r="BB19" s="3" t="s">
        <v>108</v>
      </c>
      <c r="BC19" s="5" t="s">
        <v>241</v>
      </c>
      <c r="BD19" s="6" t="s">
        <v>49</v>
      </c>
      <c r="BE19" s="174" t="s">
        <v>416</v>
      </c>
      <c r="BF19" s="172" t="s">
        <v>471</v>
      </c>
      <c r="BG19" s="172" t="s">
        <v>49</v>
      </c>
      <c r="BH19" s="176"/>
    </row>
    <row r="20" spans="1:60" s="1" customFormat="1" ht="180.95" customHeight="1" x14ac:dyDescent="0.25">
      <c r="A20" s="15">
        <v>67</v>
      </c>
      <c r="B20" s="19" t="s">
        <v>59</v>
      </c>
      <c r="C20" s="8" t="s">
        <v>79</v>
      </c>
      <c r="D20" s="237" t="s">
        <v>242</v>
      </c>
      <c r="E20" s="7" t="s">
        <v>243</v>
      </c>
      <c r="F20" s="7" t="s">
        <v>244</v>
      </c>
      <c r="G20" s="7" t="s">
        <v>70</v>
      </c>
      <c r="H20" s="10" t="s">
        <v>51</v>
      </c>
      <c r="I20" s="7" t="s">
        <v>61</v>
      </c>
      <c r="J20" s="11" t="s">
        <v>47</v>
      </c>
      <c r="K20" s="11" t="s">
        <v>47</v>
      </c>
      <c r="L20" s="124">
        <v>44197</v>
      </c>
      <c r="M20" s="124">
        <v>47848</v>
      </c>
      <c r="N20" s="9">
        <v>1</v>
      </c>
      <c r="O20" s="9">
        <v>1</v>
      </c>
      <c r="P20" s="9" t="s">
        <v>53</v>
      </c>
      <c r="Q20" s="82">
        <v>42000000</v>
      </c>
      <c r="R20" s="82" t="s">
        <v>77</v>
      </c>
      <c r="S20" s="11" t="s">
        <v>56</v>
      </c>
      <c r="T20" s="11" t="s">
        <v>245</v>
      </c>
      <c r="U20" s="11" t="s">
        <v>113</v>
      </c>
      <c r="V20" s="160" t="s">
        <v>90</v>
      </c>
      <c r="W20" s="11" t="s">
        <v>246</v>
      </c>
      <c r="X20" s="221" t="s">
        <v>431</v>
      </c>
      <c r="Y20" s="222"/>
      <c r="Z20" s="223" t="s">
        <v>432</v>
      </c>
      <c r="AA20" s="30">
        <v>0.1333</v>
      </c>
      <c r="AB20" s="85">
        <v>0.4</v>
      </c>
      <c r="AC20" s="85">
        <v>0.86670000000000003</v>
      </c>
      <c r="AD20" s="212">
        <v>1</v>
      </c>
      <c r="AE20" s="33" t="s">
        <v>247</v>
      </c>
      <c r="AF20" s="33" t="s">
        <v>248</v>
      </c>
      <c r="AG20" s="26" t="s">
        <v>249</v>
      </c>
      <c r="AH20" s="251" t="s">
        <v>467</v>
      </c>
      <c r="AI20" s="89" t="s">
        <v>365</v>
      </c>
      <c r="AJ20" s="39" t="s">
        <v>366</v>
      </c>
      <c r="AK20" s="34" t="s">
        <v>367</v>
      </c>
      <c r="AL20" s="224" t="s">
        <v>433</v>
      </c>
      <c r="AM20" s="29" t="s">
        <v>250</v>
      </c>
      <c r="AN20" s="25" t="s">
        <v>250</v>
      </c>
      <c r="AO20" s="25" t="s">
        <v>250</v>
      </c>
      <c r="AP20" s="106" t="s">
        <v>250</v>
      </c>
      <c r="AQ20" s="3" t="s">
        <v>251</v>
      </c>
      <c r="AR20" s="5" t="s">
        <v>252</v>
      </c>
      <c r="AS20" s="5" t="s">
        <v>252</v>
      </c>
      <c r="AT20" s="196" t="s">
        <v>252</v>
      </c>
      <c r="AU20" s="108" t="s">
        <v>398</v>
      </c>
      <c r="AV20" s="90" t="s">
        <v>253</v>
      </c>
      <c r="AW20" s="90" t="s">
        <v>254</v>
      </c>
      <c r="AX20" s="93" t="s">
        <v>48</v>
      </c>
      <c r="AY20" s="201" t="s">
        <v>368</v>
      </c>
      <c r="AZ20" s="23" t="s">
        <v>71</v>
      </c>
      <c r="BA20" s="22" t="s">
        <v>48</v>
      </c>
      <c r="BB20" s="3" t="s">
        <v>369</v>
      </c>
      <c r="BC20" s="5" t="s">
        <v>370</v>
      </c>
      <c r="BD20" s="6" t="s">
        <v>49</v>
      </c>
      <c r="BE20" s="173" t="s">
        <v>420</v>
      </c>
      <c r="BF20" s="171" t="s">
        <v>468</v>
      </c>
      <c r="BG20" s="172" t="s">
        <v>49</v>
      </c>
      <c r="BH20" s="176"/>
    </row>
    <row r="21" spans="1:60" s="1" customFormat="1" ht="180.95" customHeight="1" x14ac:dyDescent="0.25">
      <c r="A21" s="15">
        <v>68</v>
      </c>
      <c r="B21" s="19" t="s">
        <v>59</v>
      </c>
      <c r="C21" s="8" t="s">
        <v>79</v>
      </c>
      <c r="D21" s="237" t="s">
        <v>255</v>
      </c>
      <c r="E21" s="12" t="s">
        <v>256</v>
      </c>
      <c r="F21" s="12" t="s">
        <v>257</v>
      </c>
      <c r="G21" s="12" t="s">
        <v>87</v>
      </c>
      <c r="H21" s="10" t="s">
        <v>51</v>
      </c>
      <c r="I21" s="12" t="s">
        <v>52</v>
      </c>
      <c r="J21" s="11" t="s">
        <v>47</v>
      </c>
      <c r="K21" s="11" t="s">
        <v>47</v>
      </c>
      <c r="L21" s="124">
        <v>44165</v>
      </c>
      <c r="M21" s="124">
        <v>47847</v>
      </c>
      <c r="N21" s="11">
        <v>48</v>
      </c>
      <c r="O21" s="11">
        <v>484</v>
      </c>
      <c r="P21" s="7" t="s">
        <v>53</v>
      </c>
      <c r="Q21" s="82">
        <v>4364885425</v>
      </c>
      <c r="R21" s="82">
        <v>4364885425</v>
      </c>
      <c r="S21" s="101">
        <v>118</v>
      </c>
      <c r="T21" s="101">
        <v>7581</v>
      </c>
      <c r="U21" s="101" t="s">
        <v>89</v>
      </c>
      <c r="V21" s="13" t="s">
        <v>90</v>
      </c>
      <c r="W21" s="13" t="s">
        <v>154</v>
      </c>
      <c r="X21" s="213" t="s">
        <v>258</v>
      </c>
      <c r="Y21" s="213">
        <v>3649400</v>
      </c>
      <c r="Z21" s="220" t="s">
        <v>259</v>
      </c>
      <c r="AA21" s="29">
        <v>4</v>
      </c>
      <c r="AB21" s="25">
        <v>34</v>
      </c>
      <c r="AC21" s="25">
        <v>10</v>
      </c>
      <c r="AD21" s="211">
        <v>16</v>
      </c>
      <c r="AE21" s="33" t="s">
        <v>260</v>
      </c>
      <c r="AF21" s="39" t="s">
        <v>334</v>
      </c>
      <c r="AG21" s="26" t="s">
        <v>261</v>
      </c>
      <c r="AH21" s="187" t="s">
        <v>399</v>
      </c>
      <c r="AI21" s="89" t="s">
        <v>380</v>
      </c>
      <c r="AJ21" s="39" t="s">
        <v>381</v>
      </c>
      <c r="AK21" s="34" t="s">
        <v>382</v>
      </c>
      <c r="AL21" s="189" t="s">
        <v>411</v>
      </c>
      <c r="AM21" s="29" t="s">
        <v>262</v>
      </c>
      <c r="AN21" s="25" t="s">
        <v>263</v>
      </c>
      <c r="AO21" s="25" t="s">
        <v>264</v>
      </c>
      <c r="AP21" s="205">
        <v>15498000</v>
      </c>
      <c r="AQ21" s="3" t="s">
        <v>265</v>
      </c>
      <c r="AR21" s="5" t="s">
        <v>265</v>
      </c>
      <c r="AS21" s="5" t="s">
        <v>266</v>
      </c>
      <c r="AT21" s="196" t="s">
        <v>266</v>
      </c>
      <c r="AU21" s="108" t="s">
        <v>415</v>
      </c>
      <c r="AV21" s="90" t="s">
        <v>58</v>
      </c>
      <c r="AW21" s="90" t="s">
        <v>75</v>
      </c>
      <c r="AX21" s="93" t="s">
        <v>48</v>
      </c>
      <c r="AY21" s="99" t="s">
        <v>383</v>
      </c>
      <c r="AZ21" s="23" t="s">
        <v>75</v>
      </c>
      <c r="BA21" s="22" t="s">
        <v>48</v>
      </c>
      <c r="BB21" s="3" t="s">
        <v>267</v>
      </c>
      <c r="BC21" s="5" t="s">
        <v>191</v>
      </c>
      <c r="BD21" s="6" t="s">
        <v>49</v>
      </c>
      <c r="BE21" s="171" t="s">
        <v>417</v>
      </c>
      <c r="BF21" s="172" t="s">
        <v>75</v>
      </c>
      <c r="BG21" s="172" t="s">
        <v>49</v>
      </c>
      <c r="BH21" s="176"/>
    </row>
    <row r="22" spans="1:60" x14ac:dyDescent="0.25">
      <c r="A22" s="20"/>
      <c r="B22" s="20"/>
      <c r="C22" s="20"/>
      <c r="D22" s="20"/>
      <c r="AA22" s="1"/>
      <c r="AB22" s="1"/>
      <c r="AE22" s="1"/>
      <c r="AF22" s="1"/>
      <c r="AI22" s="1"/>
      <c r="AJ22" s="1"/>
      <c r="AM22" s="1"/>
      <c r="AN22" s="1"/>
      <c r="AQ22" s="1"/>
      <c r="AR22" s="1"/>
      <c r="AV22" s="1"/>
      <c r="AW22" s="1"/>
      <c r="AX22" s="1"/>
      <c r="AY22" s="1"/>
      <c r="AZ22" s="1"/>
      <c r="BA22" s="1"/>
      <c r="BB22" s="1"/>
      <c r="BC22" s="1"/>
      <c r="BD22" s="1"/>
      <c r="BE22" s="1"/>
      <c r="BF22" s="1"/>
      <c r="BG22" s="1"/>
    </row>
    <row r="23" spans="1:60" x14ac:dyDescent="0.25">
      <c r="A23" s="20"/>
      <c r="B23" s="20"/>
      <c r="C23" s="20"/>
      <c r="D23" s="20"/>
      <c r="AA23" s="1"/>
      <c r="AB23" s="1"/>
      <c r="AE23" s="1"/>
      <c r="AF23" s="1"/>
      <c r="AI23" s="1"/>
      <c r="AJ23" s="1"/>
      <c r="AM23" s="1"/>
      <c r="AN23" s="1"/>
      <c r="AQ23" s="1"/>
      <c r="AR23" s="1"/>
      <c r="AV23" s="1"/>
      <c r="AW23" s="1"/>
      <c r="AX23" s="1"/>
      <c r="AY23" s="1"/>
      <c r="AZ23" s="1"/>
      <c r="BA23" s="1"/>
      <c r="BB23" s="1"/>
      <c r="BC23" s="1"/>
      <c r="BD23" s="1"/>
      <c r="BE23" s="1"/>
      <c r="BF23" s="1"/>
      <c r="BG23" s="1"/>
    </row>
    <row r="24" spans="1:60" x14ac:dyDescent="0.25">
      <c r="A24" s="20"/>
      <c r="B24" s="20"/>
      <c r="C24" s="20"/>
      <c r="D24" s="20"/>
      <c r="AA24" s="1"/>
      <c r="AB24" s="1"/>
      <c r="AE24" s="1"/>
      <c r="AF24" s="1"/>
      <c r="AI24" s="1"/>
      <c r="AJ24" s="1"/>
      <c r="AM24" s="1"/>
      <c r="AN24" s="1"/>
      <c r="AQ24" s="1"/>
      <c r="AR24" s="1"/>
      <c r="AV24" s="1"/>
      <c r="AW24" s="1"/>
      <c r="AX24" s="1"/>
      <c r="AY24" s="1"/>
      <c r="AZ24" s="1"/>
      <c r="BA24" s="1"/>
      <c r="BB24" s="1"/>
      <c r="BC24" s="1"/>
      <c r="BD24" s="1"/>
      <c r="BE24" s="1"/>
      <c r="BF24" s="1"/>
      <c r="BG24" s="1"/>
    </row>
    <row r="25" spans="1:60" x14ac:dyDescent="0.25">
      <c r="A25" s="20"/>
      <c r="B25" s="20"/>
      <c r="C25" s="20"/>
      <c r="D25" s="20"/>
      <c r="AA25" s="1"/>
      <c r="AB25" s="1"/>
      <c r="AE25" s="1"/>
      <c r="AF25" s="1"/>
      <c r="AI25" s="1"/>
      <c r="AJ25" s="1"/>
      <c r="AM25" s="1"/>
      <c r="AN25" s="1"/>
      <c r="AQ25" s="1"/>
      <c r="AR25" s="1"/>
      <c r="AV25" s="1"/>
      <c r="AW25" s="1"/>
      <c r="AX25" s="1"/>
      <c r="AY25" s="1"/>
      <c r="AZ25" s="1"/>
      <c r="BA25" s="1"/>
      <c r="BB25" s="1"/>
      <c r="BC25" s="1"/>
      <c r="BD25" s="1"/>
      <c r="BE25" s="1"/>
      <c r="BF25" s="1"/>
      <c r="BG25" s="1"/>
    </row>
    <row r="26" spans="1:60" x14ac:dyDescent="0.25">
      <c r="A26" s="20"/>
      <c r="B26" s="20"/>
      <c r="C26" s="20"/>
      <c r="D26" s="20"/>
      <c r="AA26" s="1"/>
      <c r="AB26" s="1"/>
      <c r="AE26" s="1"/>
      <c r="AF26" s="1"/>
      <c r="AI26" s="1"/>
      <c r="AJ26" s="1"/>
      <c r="AM26" s="1"/>
      <c r="AN26" s="1"/>
      <c r="AQ26" s="1"/>
      <c r="AR26" s="1"/>
      <c r="AV26" s="1"/>
      <c r="AW26" s="1"/>
      <c r="AX26" s="1"/>
      <c r="AY26" s="1"/>
      <c r="AZ26" s="1"/>
      <c r="BA26" s="1"/>
      <c r="BB26" s="1"/>
      <c r="BC26" s="1"/>
      <c r="BD26" s="1"/>
      <c r="BE26" s="1"/>
      <c r="BF26" s="1"/>
      <c r="BG26" s="1"/>
    </row>
    <row r="27" spans="1:60" x14ac:dyDescent="0.25">
      <c r="A27" s="20"/>
      <c r="B27" s="20"/>
      <c r="C27" s="20"/>
      <c r="D27" s="20"/>
      <c r="AA27" s="1"/>
      <c r="AB27" s="1"/>
      <c r="AE27" s="1"/>
      <c r="AF27" s="1"/>
      <c r="AI27" s="1"/>
      <c r="AJ27" s="1"/>
      <c r="AM27" s="1"/>
      <c r="AN27" s="1"/>
      <c r="AQ27" s="1"/>
      <c r="AR27" s="1"/>
      <c r="AV27" s="1"/>
      <c r="AW27" s="1"/>
      <c r="AX27" s="1"/>
      <c r="AY27" s="1"/>
      <c r="AZ27" s="1"/>
      <c r="BA27" s="1"/>
      <c r="BB27" s="1"/>
      <c r="BC27" s="1"/>
      <c r="BD27" s="1"/>
      <c r="BE27" s="1"/>
      <c r="BF27" s="1"/>
      <c r="BG27" s="1"/>
    </row>
    <row r="28" spans="1:60" x14ac:dyDescent="0.25">
      <c r="A28" s="20"/>
      <c r="B28" s="20"/>
      <c r="C28" s="20"/>
      <c r="D28" s="20"/>
      <c r="AA28" s="1"/>
      <c r="AB28" s="1"/>
      <c r="AE28" s="1"/>
      <c r="AF28" s="1"/>
      <c r="AI28" s="1"/>
      <c r="AJ28" s="1"/>
      <c r="AM28" s="1"/>
      <c r="AN28" s="1"/>
      <c r="AQ28" s="1"/>
      <c r="AR28" s="1"/>
      <c r="AV28" s="1"/>
      <c r="AW28" s="1"/>
      <c r="AX28" s="1"/>
      <c r="AY28" s="1"/>
      <c r="AZ28" s="1"/>
      <c r="BA28" s="1"/>
      <c r="BB28" s="1"/>
      <c r="BC28" s="1"/>
      <c r="BD28" s="1"/>
      <c r="BE28" s="1"/>
      <c r="BF28" s="1"/>
      <c r="BG28" s="1"/>
    </row>
    <row r="29" spans="1:60" x14ac:dyDescent="0.25">
      <c r="A29" s="20"/>
      <c r="B29" s="20"/>
      <c r="C29" s="20"/>
      <c r="D29" s="20"/>
      <c r="AA29" s="1"/>
      <c r="AB29" s="1"/>
      <c r="AE29" s="1"/>
      <c r="AF29" s="1"/>
      <c r="AI29" s="1"/>
      <c r="AJ29" s="1"/>
      <c r="AM29" s="1"/>
      <c r="AN29" s="1"/>
      <c r="AQ29" s="1"/>
      <c r="AR29" s="1"/>
      <c r="AV29" s="1"/>
      <c r="AW29" s="1"/>
      <c r="AX29" s="1"/>
      <c r="AY29" s="1"/>
      <c r="AZ29" s="1"/>
      <c r="BA29" s="1"/>
      <c r="BB29" s="1"/>
      <c r="BC29" s="1"/>
      <c r="BD29" s="1"/>
      <c r="BE29" s="1"/>
      <c r="BF29" s="1"/>
      <c r="BG29" s="1"/>
    </row>
    <row r="30" spans="1:60" x14ac:dyDescent="0.25">
      <c r="A30" s="20"/>
      <c r="B30" s="20"/>
      <c r="C30" s="20"/>
      <c r="D30" s="20"/>
      <c r="AA30" s="1"/>
      <c r="AB30" s="1"/>
      <c r="AE30" s="1"/>
      <c r="AF30" s="1"/>
      <c r="AI30" s="1"/>
      <c r="AJ30" s="1"/>
      <c r="AM30" s="1"/>
      <c r="AN30" s="1"/>
      <c r="AQ30" s="1"/>
      <c r="AR30" s="1"/>
      <c r="AV30" s="1"/>
      <c r="AW30" s="1"/>
      <c r="AX30" s="1"/>
      <c r="AY30" s="1"/>
      <c r="AZ30" s="1"/>
      <c r="BA30" s="1"/>
      <c r="BB30" s="1"/>
      <c r="BC30" s="1"/>
      <c r="BD30" s="1"/>
      <c r="BE30" s="1"/>
      <c r="BF30" s="1"/>
      <c r="BG30" s="1"/>
    </row>
    <row r="31" spans="1:60" x14ac:dyDescent="0.25">
      <c r="A31" s="20"/>
      <c r="B31" s="20"/>
      <c r="C31" s="20"/>
      <c r="D31" s="20"/>
      <c r="AA31" s="1"/>
      <c r="AB31" s="1"/>
      <c r="AE31" s="1"/>
      <c r="AF31" s="1"/>
      <c r="AI31" s="1"/>
      <c r="AJ31" s="1"/>
      <c r="AM31" s="1"/>
      <c r="AN31" s="1"/>
      <c r="AQ31" s="1"/>
      <c r="AR31" s="1"/>
      <c r="AV31" s="1"/>
      <c r="AW31" s="1"/>
      <c r="AX31" s="1"/>
      <c r="AY31" s="1"/>
      <c r="AZ31" s="1"/>
      <c r="BA31" s="1"/>
      <c r="BB31" s="1"/>
      <c r="BC31" s="1"/>
      <c r="BD31" s="1"/>
      <c r="BE31" s="1"/>
      <c r="BF31" s="1"/>
      <c r="BG31" s="1"/>
    </row>
    <row r="32" spans="1:60" x14ac:dyDescent="0.25">
      <c r="A32" s="20"/>
      <c r="B32" s="20"/>
      <c r="C32" s="20"/>
      <c r="D32" s="20"/>
      <c r="AA32" s="1"/>
      <c r="AB32" s="1"/>
      <c r="AE32" s="1"/>
      <c r="AF32" s="1"/>
      <c r="AI32" s="1"/>
      <c r="AJ32" s="1"/>
      <c r="AM32" s="1"/>
      <c r="AN32" s="1"/>
      <c r="AQ32" s="1"/>
      <c r="AR32" s="1"/>
      <c r="AV32" s="1"/>
      <c r="AW32" s="1"/>
      <c r="AX32" s="1"/>
      <c r="AY32" s="1"/>
      <c r="AZ32" s="1"/>
      <c r="BA32" s="1"/>
      <c r="BB32" s="1"/>
      <c r="BC32" s="1"/>
      <c r="BD32" s="1"/>
      <c r="BE32" s="1"/>
      <c r="BF32" s="1"/>
      <c r="BG32" s="1"/>
    </row>
    <row r="33" spans="1:59" x14ac:dyDescent="0.25">
      <c r="A33" s="20"/>
      <c r="B33" s="20"/>
      <c r="C33" s="20"/>
      <c r="D33" s="20"/>
      <c r="AA33" s="1"/>
      <c r="AB33" s="1"/>
      <c r="AE33" s="1"/>
      <c r="AF33" s="1"/>
      <c r="AI33" s="1"/>
      <c r="AJ33" s="1"/>
      <c r="AM33" s="1"/>
      <c r="AN33" s="1"/>
      <c r="AQ33" s="1"/>
      <c r="AR33" s="1"/>
      <c r="AV33" s="1"/>
      <c r="AW33" s="1"/>
      <c r="AX33" s="1"/>
      <c r="AY33" s="1"/>
      <c r="AZ33" s="1"/>
      <c r="BA33" s="1"/>
      <c r="BB33" s="1"/>
      <c r="BC33" s="1"/>
      <c r="BD33" s="1"/>
      <c r="BE33" s="1"/>
      <c r="BF33" s="1"/>
      <c r="BG33" s="1"/>
    </row>
    <row r="34" spans="1:59" x14ac:dyDescent="0.25">
      <c r="A34" s="20"/>
      <c r="B34" s="20"/>
      <c r="C34" s="20"/>
      <c r="D34" s="20"/>
      <c r="AA34" s="1"/>
      <c r="AB34" s="1"/>
      <c r="AE34" s="1"/>
      <c r="AF34" s="1"/>
      <c r="AI34" s="1"/>
      <c r="AJ34" s="1"/>
      <c r="AM34" s="1"/>
      <c r="AN34" s="1"/>
      <c r="AQ34" s="1"/>
      <c r="AR34" s="1"/>
      <c r="AV34" s="1"/>
      <c r="AW34" s="1"/>
      <c r="AX34" s="1"/>
      <c r="AY34" s="1"/>
      <c r="AZ34" s="1"/>
      <c r="BA34" s="1"/>
      <c r="BB34" s="1"/>
      <c r="BC34" s="1"/>
      <c r="BD34" s="1"/>
      <c r="BE34" s="1"/>
      <c r="BF34" s="1"/>
      <c r="BG34" s="1"/>
    </row>
    <row r="35" spans="1:59" x14ac:dyDescent="0.25">
      <c r="A35" s="20"/>
      <c r="B35" s="20"/>
      <c r="C35" s="20"/>
      <c r="D35" s="20"/>
      <c r="AA35" s="1"/>
      <c r="AB35" s="1"/>
      <c r="AE35" s="1"/>
      <c r="AF35" s="1"/>
      <c r="AI35" s="1"/>
      <c r="AJ35" s="1"/>
      <c r="AM35" s="1"/>
      <c r="AN35" s="1"/>
      <c r="AQ35" s="1"/>
      <c r="AR35" s="1"/>
      <c r="AV35" s="1"/>
      <c r="AW35" s="1"/>
      <c r="AX35" s="1"/>
      <c r="AY35" s="1"/>
      <c r="AZ35" s="1"/>
      <c r="BA35" s="1"/>
      <c r="BB35" s="1"/>
      <c r="BC35" s="1"/>
      <c r="BD35" s="1"/>
      <c r="BE35" s="1"/>
      <c r="BF35" s="1"/>
      <c r="BG35" s="1"/>
    </row>
    <row r="36" spans="1:59" x14ac:dyDescent="0.25">
      <c r="A36" s="20"/>
      <c r="B36" s="20"/>
      <c r="C36" s="20"/>
      <c r="D36" s="20"/>
      <c r="AA36" s="1"/>
      <c r="AB36" s="1"/>
      <c r="AE36" s="1"/>
      <c r="AF36" s="1"/>
      <c r="AI36" s="1"/>
      <c r="AJ36" s="1"/>
      <c r="AM36" s="1"/>
      <c r="AN36" s="1"/>
      <c r="AQ36" s="1"/>
      <c r="AR36" s="1"/>
      <c r="AV36" s="1"/>
      <c r="AW36" s="1"/>
      <c r="AX36" s="1"/>
      <c r="AY36" s="1"/>
      <c r="AZ36" s="1"/>
      <c r="BA36" s="1"/>
      <c r="BB36" s="1"/>
      <c r="BC36" s="1"/>
      <c r="BD36" s="1"/>
      <c r="BE36" s="1"/>
      <c r="BF36" s="1"/>
      <c r="BG36" s="1"/>
    </row>
    <row r="37" spans="1:59" x14ac:dyDescent="0.25">
      <c r="A37" s="20"/>
      <c r="B37" s="20"/>
      <c r="C37" s="20"/>
      <c r="D37" s="20"/>
      <c r="AY37" s="1"/>
      <c r="AZ37" s="1"/>
      <c r="BA37" s="1"/>
      <c r="BB37" s="1"/>
      <c r="BC37" s="1"/>
      <c r="BD37" s="1"/>
      <c r="BE37" s="1"/>
      <c r="BF37" s="1"/>
      <c r="BG37" s="1"/>
    </row>
    <row r="38" spans="1:59" x14ac:dyDescent="0.25">
      <c r="A38" s="20"/>
      <c r="B38" s="20"/>
      <c r="C38" s="20"/>
      <c r="D38" s="20"/>
      <c r="AY38" s="1"/>
      <c r="AZ38" s="1"/>
      <c r="BA38" s="1"/>
      <c r="BB38" s="1"/>
      <c r="BC38" s="1"/>
      <c r="BD38" s="1"/>
      <c r="BE38" s="1"/>
      <c r="BF38" s="1"/>
      <c r="BG38" s="1"/>
    </row>
    <row r="39" spans="1:59" x14ac:dyDescent="0.25">
      <c r="A39" s="20"/>
      <c r="B39" s="20"/>
      <c r="C39" s="20"/>
      <c r="D39" s="20"/>
      <c r="AY39" s="1"/>
      <c r="AZ39" s="1"/>
      <c r="BA39" s="1"/>
      <c r="BB39" s="1"/>
      <c r="BC39" s="1"/>
      <c r="BD39" s="1"/>
      <c r="BE39" s="1"/>
      <c r="BF39" s="1"/>
      <c r="BG39" s="1"/>
    </row>
    <row r="40" spans="1:59" x14ac:dyDescent="0.25">
      <c r="A40" s="20"/>
      <c r="B40" s="20"/>
      <c r="C40" s="20"/>
      <c r="D40" s="20"/>
      <c r="AY40" s="1"/>
      <c r="AZ40" s="1"/>
      <c r="BA40" s="1"/>
      <c r="BB40" s="1"/>
      <c r="BC40" s="1"/>
      <c r="BD40" s="1"/>
      <c r="BE40" s="1"/>
      <c r="BF40" s="1"/>
      <c r="BG40" s="1"/>
    </row>
    <row r="41" spans="1:59" x14ac:dyDescent="0.25">
      <c r="A41" s="20"/>
      <c r="B41" s="20"/>
      <c r="C41" s="20"/>
      <c r="D41" s="20"/>
      <c r="AY41" s="1"/>
      <c r="AZ41" s="1"/>
      <c r="BA41" s="1"/>
      <c r="BB41" s="1"/>
      <c r="BC41" s="1"/>
      <c r="BD41" s="1"/>
      <c r="BE41" s="1"/>
      <c r="BF41" s="1"/>
      <c r="BG41" s="1"/>
    </row>
    <row r="42" spans="1:59" x14ac:dyDescent="0.25">
      <c r="A42" s="20"/>
      <c r="B42" s="20"/>
      <c r="C42" s="20"/>
      <c r="D42" s="20"/>
      <c r="AY42" s="1"/>
      <c r="AZ42" s="1"/>
      <c r="BA42" s="1"/>
      <c r="BB42" s="1"/>
      <c r="BC42" s="1"/>
      <c r="BD42" s="1"/>
      <c r="BE42" s="1"/>
      <c r="BF42" s="1"/>
      <c r="BG42" s="1"/>
    </row>
    <row r="43" spans="1:59" x14ac:dyDescent="0.25">
      <c r="A43" s="20"/>
      <c r="B43" s="20"/>
      <c r="C43" s="20"/>
      <c r="D43" s="20"/>
      <c r="AY43" s="1"/>
      <c r="AZ43" s="1"/>
      <c r="BA43" s="1"/>
      <c r="BB43" s="1"/>
      <c r="BC43" s="1"/>
      <c r="BD43" s="1"/>
      <c r="BE43" s="1"/>
      <c r="BF43" s="1"/>
      <c r="BG43" s="1"/>
    </row>
    <row r="44" spans="1:59" x14ac:dyDescent="0.25">
      <c r="A44" s="20"/>
      <c r="B44" s="20"/>
      <c r="C44" s="20"/>
      <c r="D44" s="20"/>
      <c r="AY44" s="1"/>
      <c r="AZ44" s="1"/>
      <c r="BA44" s="1"/>
      <c r="BB44" s="1"/>
      <c r="BC44" s="1"/>
      <c r="BD44" s="1"/>
      <c r="BE44" s="1"/>
      <c r="BF44" s="1"/>
      <c r="BG44" s="1"/>
    </row>
    <row r="45" spans="1:59" x14ac:dyDescent="0.25">
      <c r="A45" s="20"/>
      <c r="B45" s="20"/>
      <c r="C45" s="20"/>
      <c r="D45" s="20"/>
    </row>
    <row r="46" spans="1:59" x14ac:dyDescent="0.25">
      <c r="A46" s="20"/>
      <c r="B46" s="20"/>
      <c r="C46" s="20"/>
      <c r="D46" s="20"/>
    </row>
    <row r="47" spans="1:59" x14ac:dyDescent="0.25">
      <c r="A47" s="20"/>
      <c r="B47" s="20"/>
      <c r="C47" s="20"/>
      <c r="D47" s="20"/>
    </row>
    <row r="48" spans="1:59" x14ac:dyDescent="0.25">
      <c r="A48" s="20"/>
      <c r="B48" s="20"/>
      <c r="C48" s="20"/>
      <c r="D48" s="20"/>
    </row>
    <row r="49" spans="1:4" x14ac:dyDescent="0.25">
      <c r="A49" s="20"/>
      <c r="B49" s="20"/>
      <c r="C49" s="20"/>
      <c r="D49" s="20"/>
    </row>
  </sheetData>
  <autoFilter ref="A4:BG21" xr:uid="{00000000-0009-0000-0000-000000000000}">
    <sortState xmlns:xlrd2="http://schemas.microsoft.com/office/spreadsheetml/2017/richdata2" ref="A5:BH21">
      <sortCondition ref="D4:D21"/>
    </sortState>
  </autoFilter>
  <mergeCells count="35">
    <mergeCell ref="AA2:AD2"/>
    <mergeCell ref="BE2:BG2"/>
    <mergeCell ref="A1:A3"/>
    <mergeCell ref="U2:U3"/>
    <mergeCell ref="B1:B3"/>
    <mergeCell ref="C1:C3"/>
    <mergeCell ref="AV1:BG1"/>
    <mergeCell ref="AA1:AU1"/>
    <mergeCell ref="AV2:AX2"/>
    <mergeCell ref="AY2:BA2"/>
    <mergeCell ref="BB2:BD2"/>
    <mergeCell ref="AQ2:AT2"/>
    <mergeCell ref="AU2:AU3"/>
    <mergeCell ref="AE2:AH2"/>
    <mergeCell ref="AI2:AL2"/>
    <mergeCell ref="AM2:AP2"/>
    <mergeCell ref="G2:H2"/>
    <mergeCell ref="D1:K1"/>
    <mergeCell ref="D2:D3"/>
    <mergeCell ref="E2:E3"/>
    <mergeCell ref="F2:F3"/>
    <mergeCell ref="I2:I3"/>
    <mergeCell ref="J2:K2"/>
    <mergeCell ref="O1:O3"/>
    <mergeCell ref="Q1:T1"/>
    <mergeCell ref="U1:Z1"/>
    <mergeCell ref="L1:M2"/>
    <mergeCell ref="N1:N2"/>
    <mergeCell ref="Q2:T2"/>
    <mergeCell ref="Y2:Y3"/>
    <mergeCell ref="Z2:Z3"/>
    <mergeCell ref="V2:V3"/>
    <mergeCell ref="P1:P3"/>
    <mergeCell ref="X2:X3"/>
    <mergeCell ref="W2:W3"/>
  </mergeCells>
  <phoneticPr fontId="11" type="noConversion"/>
  <dataValidations count="18">
    <dataValidation allowBlank="1" showInputMessage="1" showErrorMessage="1" prompt="Período que tomará lograr el resultado o producto." sqref="L1" xr:uid="{00000000-0002-0000-0000-000000000000}"/>
    <dataValidation allowBlank="1" showInputMessage="1" showErrorMessage="1" prompt="Determine si el indicador responde a un enfoque (Derechos Humanos, Género, Poblacional - Diferencial, Ambiental y Territorial). Si responde a más de enfoque separelos por ;" sqref="G2" xr:uid="{00000000-0002-0000-0000-000001000000}"/>
    <dataValidation allowBlank="1" showInputMessage="1" showErrorMessage="1" prompt="Totalice la meta de producto a alcanzar al final de la vigencia de la política pública. Tenga en cuenta el Tipo de Anualización determinado." sqref="P1 O1:O4" xr:uid="{00000000-0002-0000-0000-000002000000}"/>
    <dataValidation allowBlank="1" showInputMessage="1" showErrorMessage="1" prompt="Marco de referencia cuantitativo de la situación actual que se pretende modificar._x000a_Debe estar expresada en la misma unidad de medida de la meta. Todos los indicadores que se van a medir deben tener línea base." sqref="J2:K2" xr:uid="{00000000-0002-0000-0000-000003000000}"/>
    <dataValidation allowBlank="1" showInputMessage="1" showErrorMessage="1" prompt="Seleccione de la lista desplegable, la entidad responsable de la ejecución del producto o acción." sqref="V2:V3 U2 U4:V4" xr:uid="{00000000-0002-0000-0000-000004000000}"/>
    <dataValidation allowBlank="1" showInputMessage="1" showErrorMessage="1" prompt="Cifras en millones de pesos. Corresponde al valor de implementar la acción._x000a_" sqref="Q3:Q4" xr:uid="{00000000-0002-0000-0000-000005000000}"/>
    <dataValidation allowBlank="1" showInputMessage="1" showErrorMessage="1" prompt="Si la fuente de financiación es inversión, identifique el código del proyecto." sqref="T3:T4" xr:uid="{00000000-0002-0000-0000-000006000000}"/>
    <dataValidation allowBlank="1" showInputMessage="1" showErrorMessage="1" prompt="Identifique la fuente de financiación (Funcionamiento, Inversión, Cooperaciòn, Crédito, etc. )" sqref="S3:S4" xr:uid="{00000000-0002-0000-0000-000007000000}"/>
    <dataValidation allowBlank="1" showInputMessage="1" showErrorMessage="1" prompt="Cifras en millones de pesos. Corresponde al valor con el que se cuenta y se asigna a la implementación de la acción. _x000a_No necesariamente corresponderá al costo." sqref="R3:R4" xr:uid="{00000000-0002-0000-0000-000008000000}"/>
    <dataValidation allowBlank="1" showInputMessage="1" showErrorMessage="1" prompt="Seleccione de la lista desplegable._x000a_Fórmula a través de la cual se acumulan los avances, de tal forma que sea posible determinar el avance del indicador. _x000a__x000a_" sqref="I2:I4" xr:uid="{00000000-0002-0000-0000-000009000000}"/>
    <dataValidation allowBlank="1" showInputMessage="1" showErrorMessage="1" prompt="Defina el Producto que quiere alcanzar a través de la medición." sqref="D2:D4" xr:uid="{00000000-0002-0000-0000-00000A000000}"/>
    <dataValidation allowBlank="1" showInputMessage="1" showErrorMessage="1" prompt="Escriba el numero telefónico, número de extensión, correo electrónico de la persona de contacto relacionada en la columna anterior." sqref="Z2:Z4" xr:uid="{00000000-0002-0000-0000-00000B000000}"/>
    <dataValidation allowBlank="1" showInputMessage="1" showErrorMessage="1" prompt="Escriba el nombre completo de la persona responsable de la ejecución del producto." sqref="X2:Y4" xr:uid="{00000000-0002-0000-0000-00000C000000}"/>
    <dataValidation allowBlank="1" showInputMessage="1" showErrorMessage="1" prompt="Escriba la Dirección, Subdirección, Grupo o Unidad responsable de la ejecución del producto o acción._x000a_Utilice nombres completos." sqref="W2:W4" xr:uid="{00000000-0002-0000-0000-00000D000000}"/>
    <dataValidation allowBlank="1" showInputMessage="1" showErrorMessage="1" prompt="Formato DD/MM/AAAA_x000a_Escriba la fecha de finalización de ejecución del producto._x000a__x000a_" sqref="M3:M4" xr:uid="{00000000-0002-0000-0000-00000E000000}"/>
    <dataValidation allowBlank="1" showInputMessage="1" showErrorMessage="1" prompt="Formato DD/MM/AAAA_x000a_Escriba la fecha de inicio de ejecución del producto._x000a_" sqref="L3:L4" xr:uid="{00000000-0002-0000-0000-00000F000000}"/>
    <dataValidation allowBlank="1" showInputMessage="1" showErrorMessage="1" prompt="Escriba el nombre del indicador. _x000a_Debe evidenciar con precisión la propiedad a medir, y debe guardar coherencia con la fórmula._x000a_Solo se puede tener un indicador por producto o acción." sqref="E2:E4" xr:uid="{00000000-0002-0000-0000-000010000000}"/>
    <dataValidation allowBlank="1" showInputMessage="1" showErrorMessage="1" prompt="Escriba la fórmula de cálculo del indicador. _x000a_Variables usadas para la medición del indicador, debe ser explicita la unidad de medida." sqref="F2:F4" xr:uid="{00000000-0002-0000-0000-000011000000}"/>
  </dataValidations>
  <hyperlinks>
    <hyperlink ref="Z6" r:id="rId1" xr:uid="{00000000-0004-0000-0000-000000000000}"/>
    <hyperlink ref="Z21" r:id="rId2" xr:uid="{00000000-0004-0000-0000-000001000000}"/>
    <hyperlink ref="Z9" r:id="rId3" xr:uid="{00000000-0004-0000-0000-000002000000}"/>
    <hyperlink ref="Z10" r:id="rId4" xr:uid="{00000000-0004-0000-0000-000003000000}"/>
    <hyperlink ref="Z11" r:id="rId5" xr:uid="{00000000-0004-0000-0000-000004000000}"/>
    <hyperlink ref="Z16" r:id="rId6" xr:uid="{00000000-0004-0000-0000-000005000000}"/>
    <hyperlink ref="Z19" r:id="rId7" xr:uid="{00000000-0004-0000-0000-000006000000}"/>
    <hyperlink ref="Z5" r:id="rId8" xr:uid="{00000000-0004-0000-0000-000007000000}"/>
    <hyperlink ref="Z17" r:id="rId9" xr:uid="{00000000-0004-0000-0000-000008000000}"/>
    <hyperlink ref="Z13" r:id="rId10" xr:uid="{00000000-0004-0000-0000-000009000000}"/>
    <hyperlink ref="Z12" r:id="rId11" xr:uid="{00000000-0004-0000-0000-00000A000000}"/>
  </hyperlinks>
  <printOptions horizontalCentered="1" verticalCentered="1"/>
  <pageMargins left="0.39" right="0.23" top="0.74803149606299213" bottom="0.74803149606299213" header="0.31496062992125984" footer="0.31496062992125984"/>
  <pageSetup paperSize="3" scale="14" orientation="landscape"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PPMYEG</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Valeria Caballero</dc:creator>
  <cp:lastModifiedBy>Lenovo</cp:lastModifiedBy>
  <cp:revision/>
  <cp:lastPrinted>2023-02-23T21:38:02Z</cp:lastPrinted>
  <dcterms:created xsi:type="dcterms:W3CDTF">2022-01-31T15:59:13Z</dcterms:created>
  <dcterms:modified xsi:type="dcterms:W3CDTF">2023-03-03T14:47:36Z</dcterms:modified>
</cp:coreProperties>
</file>