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G:\Mi unidad\Politica de Mujer\2021\Diciembre 2021\Retroalimentacion\"/>
    </mc:Choice>
  </mc:AlternateContent>
  <xr:revisionPtr revIDLastSave="0" documentId="13_ncr:1_{35D49454-C1F3-42DC-9E79-8D5DD9F51DDB}" xr6:coauthVersionLast="47" xr6:coauthVersionMax="47" xr10:uidLastSave="{00000000-0000-0000-0000-000000000000}"/>
  <bookViews>
    <workbookView xWindow="-120" yWindow="-120" windowWidth="20730" windowHeight="11040" xr2:uid="{00000000-000D-0000-FFFF-FFFF00000000}"/>
  </bookViews>
  <sheets>
    <sheet name="MATRIZ PPMYEG" sheetId="1" r:id="rId1"/>
    <sheet name="Ficha Técnica IP 1.1.16" sheetId="2" r:id="rId2"/>
    <sheet name="Ficha Técnica IP 1.1.17" sheetId="3" r:id="rId3"/>
    <sheet name="Ficha Técnica IP 1.2.4" sheetId="4" r:id="rId4"/>
    <sheet name="Ficha Técnica IP 1.2.5" sheetId="5" r:id="rId5"/>
    <sheet name="Ficha Técnica IP 1.2.6" sheetId="6" r:id="rId6"/>
    <sheet name="Ficha Técnica IP 3.1.2" sheetId="7" r:id="rId7"/>
    <sheet name="Ficha Técnica IP 3.1.3" sheetId="8" r:id="rId8"/>
    <sheet name="Ficha Técnica IP 3.1.4" sheetId="9" r:id="rId9"/>
    <sheet name="Ficha Técnica IP 3.1.9" sheetId="10" r:id="rId10"/>
    <sheet name="Ficha Técnica IP 3.2.2" sheetId="11" r:id="rId11"/>
    <sheet name="Ficha Técnica IP 3.2.3" sheetId="12" r:id="rId12"/>
    <sheet name="Ficha Técnica IP 3.3.8" sheetId="13" r:id="rId13"/>
    <sheet name="Ficha Técnica IP 3.3.9" sheetId="14" r:id="rId14"/>
    <sheet name="Ficha Técnica IP 10.1.2" sheetId="16" r:id="rId15"/>
    <sheet name="Ficha Técnica IP 10.1.9" sheetId="17" r:id="rId16"/>
    <sheet name="Ficha Técnica IP 11.1.9" sheetId="18" r:id="rId17"/>
    <sheet name="Ficha Técnica IP 11.1.10" sheetId="19" r:id="rId18"/>
  </sheets>
  <externalReferences>
    <externalReference r:id="rId19"/>
    <externalReference r:id="rId20"/>
  </externalReferences>
  <definedNames>
    <definedName name="_xlnm._FilterDatabase" localSheetId="0" hidden="1">'MATRIZ PPMYEG'!$A$15:$CQ$32</definedName>
    <definedName name="ANUALIZACIÓN" localSheetId="0">[1]Desplegables!$B$9:$B$12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17" i="1" l="1"/>
  <c r="AF17" i="1"/>
  <c r="AG24" i="1"/>
  <c r="AE17" i="1"/>
  <c r="AD17" i="1"/>
  <c r="AF27" i="1"/>
  <c r="AE27" i="1"/>
  <c r="AD27" i="1"/>
  <c r="BC16" i="1"/>
  <c r="BB16" i="1"/>
</calcChain>
</file>

<file path=xl/sharedStrings.xml><?xml version="1.0" encoding="utf-8"?>
<sst xmlns="http://schemas.openxmlformats.org/spreadsheetml/2006/main" count="3291" uniqueCount="910">
  <si>
    <t>FORMATO DE PLAN DE ACCION POLÍTICAS PÚBLICAS</t>
  </si>
  <si>
    <t>Política Pública de Mujeres y Equidad de Género</t>
  </si>
  <si>
    <t>Documento CONPES Distrital No: 14</t>
  </si>
  <si>
    <t>Fecha de aprobación:</t>
  </si>
  <si>
    <t>Fecha de actualización:</t>
  </si>
  <si>
    <t>Fecha de corte de seguimiento:</t>
  </si>
  <si>
    <t>Sector líder:</t>
  </si>
  <si>
    <t>Mujeres</t>
  </si>
  <si>
    <t>Entidad líder:</t>
  </si>
  <si>
    <t>Secretaría Distrital de la Mujer</t>
  </si>
  <si>
    <t>Sector corresponsable 1:</t>
  </si>
  <si>
    <t>Entidad 1:</t>
  </si>
  <si>
    <t>Entidad 2:</t>
  </si>
  <si>
    <t>Sector corresponsable 3:</t>
  </si>
  <si>
    <t>Objetivo General de la Política Pública:  Reconocer, garantizar y restablecer los derechos de las mujeres en sus diferencias y diversidad que habitan en el Distrito Capital, de manera que se modifiquen de forma progresiva y sostenible, las condiciones injustas y evitables de la discriminación, la desigualdad y la subordinación de género en los ámbitos público y privado.</t>
  </si>
  <si>
    <t>Objetivo específico</t>
  </si>
  <si>
    <t>Importancia relativa  del objetivo especifico
(%)</t>
  </si>
  <si>
    <t>Indicadores de resultado</t>
  </si>
  <si>
    <t>Indicadores de producto</t>
  </si>
  <si>
    <t>Tiempos de ejecución</t>
  </si>
  <si>
    <t>Metas anuales de 
producto</t>
  </si>
  <si>
    <t>Meta de producto Final</t>
  </si>
  <si>
    <t>Costos estimados y Recursos disponibles</t>
  </si>
  <si>
    <t>Responsable de la ejecución</t>
  </si>
  <si>
    <t>Corresponsables de la ejecución</t>
  </si>
  <si>
    <t>Resultado esperado</t>
  </si>
  <si>
    <t>Importancia relativa  del resultado
(%)</t>
  </si>
  <si>
    <t>Nombre del indicador de resultado</t>
  </si>
  <si>
    <t>Fórmula del indicador de resultado</t>
  </si>
  <si>
    <t>Enfoque</t>
  </si>
  <si>
    <t>Tipo de anualización</t>
  </si>
  <si>
    <t>Línea base</t>
  </si>
  <si>
    <t>Metas anuales de resultado</t>
  </si>
  <si>
    <t>Meta de resultado Final</t>
  </si>
  <si>
    <t>Producto esperado</t>
  </si>
  <si>
    <t>Importancia relativa del producto
(%)</t>
  </si>
  <si>
    <t xml:space="preserve">Nombre indicador de producto </t>
  </si>
  <si>
    <t>Fórmula del indicador de producto</t>
  </si>
  <si>
    <t>Indicador del PDD</t>
  </si>
  <si>
    <t>Código Meta
PDD</t>
  </si>
  <si>
    <t xml:space="preserve">Sector </t>
  </si>
  <si>
    <t>Entidad</t>
  </si>
  <si>
    <t>Dirección/Subdirección/Grupo/Unidad</t>
  </si>
  <si>
    <t>Persona de contacto</t>
  </si>
  <si>
    <t>Teléfono</t>
  </si>
  <si>
    <t>Correo electrónico</t>
  </si>
  <si>
    <t>Valor</t>
  </si>
  <si>
    <t>Año</t>
  </si>
  <si>
    <t>Fecha de inicio</t>
  </si>
  <si>
    <t>Fecha de finalización</t>
  </si>
  <si>
    <t>Costo Estimado</t>
  </si>
  <si>
    <t>Recurso disponible.</t>
  </si>
  <si>
    <t>Fuente de financiación</t>
  </si>
  <si>
    <t xml:space="preserve">1.Transversalizar los enfoques de género, de derechos de las mujeres y diferencial en los procesos institucionales de las entidades, dentro de su gestión administrativa y cultura organizacional, así como en su labor misional en el marco de la planeación territorial, social, económica, presupuestal y ambiental de la ciudad rural y urbana. </t>
  </si>
  <si>
    <t xml:space="preserve">1.1 Las entidades del distrito cuentan con capacidades para la incorporación de los enfoques de género, de los derechos de las mujeres y diferencial en desarrollo de sus competencias, planeación,  gestión administrativa y en sus  procesos misionales. </t>
  </si>
  <si>
    <t>Índice de capacidades del DC para la incorporación de enfoques</t>
  </si>
  <si>
    <t>ICIE=(W1*P1101+W2*P1102+W3*IP1103+W4*P1104+W5*P1105+W6*P1106+W8*P1108+W9*IP1109+W10*IP1110+W11*P1111+W12*IP1112+W13*IP1113+W14*P1114+W15*P1115+W16*P1116+W17*P1117+W18*P1118)
Donde
Wi=Ponderación relativa del producto i
Pi = 1 si IPei &gt;=100% de la meta ei 
Pi = 0 si IPei &lt;100% de la meta ei
IPi= Indicador del producto i</t>
  </si>
  <si>
    <t xml:space="preserve">Género; Diferencial; Derechos de las mujeres  </t>
  </si>
  <si>
    <t>Suma</t>
  </si>
  <si>
    <t>ND</t>
  </si>
  <si>
    <t>Igualdaddegénero</t>
  </si>
  <si>
    <t>Creciente</t>
  </si>
  <si>
    <t>N/A</t>
  </si>
  <si>
    <t xml:space="preserve">Género 
diferencial
derechos  humanos </t>
  </si>
  <si>
    <t>Constante</t>
  </si>
  <si>
    <t>No</t>
  </si>
  <si>
    <t>NA</t>
  </si>
  <si>
    <t xml:space="preserve">Creciente </t>
  </si>
  <si>
    <t>N/D</t>
  </si>
  <si>
    <t>Pazjusticiaeinstitucionessólidas</t>
  </si>
  <si>
    <t>Promover y aplicar leyes y políticas no discriminatorias en favor del desarrollo sostenible.</t>
  </si>
  <si>
    <t>Mujer</t>
  </si>
  <si>
    <t>clopez@sdmujer.gov.co</t>
  </si>
  <si>
    <t xml:space="preserve">Inversión </t>
  </si>
  <si>
    <t>1.1.16 Estudio sobre la capacidad de pago del transporte público para poblaciones vulnerables teniendo en cuenta el enfoque diferencial, poblacional y de género</t>
  </si>
  <si>
    <t>Número de estudios sobre la capacidad de pago del transporte público para poblaciones vulnerables teniendo en cuenta el enfoque diferencial, poblacional y de género</t>
  </si>
  <si>
    <t>Sumatoria de estudios sobre la capacidad de pago del transporte público para poblaciones vulnerables teniendo en cuenta el enfoque diferencial, poblacional y de género</t>
  </si>
  <si>
    <t xml:space="preserve">Género 
diferencial
derechos humanos </t>
  </si>
  <si>
    <t>31/04/2021</t>
  </si>
  <si>
    <t xml:space="preserve">Movilidad </t>
  </si>
  <si>
    <t>Secretaría Distrital de Movilidad</t>
  </si>
  <si>
    <t>DIM</t>
  </si>
  <si>
    <t>Lina Quiñones</t>
  </si>
  <si>
    <t>lmquinones@movilidadbogota.gov.co</t>
  </si>
  <si>
    <t>1.1.17  Estrategia de inclusión de enfoque de género en la operación del centro de victimas por Siniestros viales</t>
  </si>
  <si>
    <t>Porcentaje de implementación de la Estrategia de inclusión del enfoque de género en la operación del centro</t>
  </si>
  <si>
    <t>(Número de acciones para la estrategia de inclusión del enfoque de género en la operación del centro implementadas / Número de acciones para la estrategia de inclusión del enfoque de género en la operación del centro programadas)*100</t>
  </si>
  <si>
    <t>Género, diferencial y de derechos</t>
  </si>
  <si>
    <t xml:space="preserve">Suma </t>
  </si>
  <si>
    <t xml:space="preserve">Mujer
Movilidad
</t>
  </si>
  <si>
    <t xml:space="preserve">SDMujer
SDMovilidad
</t>
  </si>
  <si>
    <t xml:space="preserve">1.2 Las entidades del Distrito incorporan los enfoques de género, de los derechos de las mujeres y diferencial en su cultura organizacional </t>
  </si>
  <si>
    <t>Índice de incorporación de enfoques en la cultura organizacional</t>
  </si>
  <si>
    <t>IIECO=(W1*P121+W2*IP122+W3*P123+W4*P124+W5*IP125+W6*IP126+W7*IP127+W8*IP128+W9*IP129+W10*IP1210)
Donde
Wi=Ponderación relativa del producto i
Pi = 1 si IPei &gt;=100% de la meta ei 
Pi = 0 si IPei &lt;100% de la meta ei
IPi= Indicador del producto i</t>
  </si>
  <si>
    <t>Género; Diferencial; Derechos Humanos</t>
  </si>
  <si>
    <t xml:space="preserve">Gestión Pública </t>
  </si>
  <si>
    <t xml:space="preserve">1.2.4 Programa de sensibilización, formación y capacitación dirigido a colaboradores de las entidades adscritas o vinculadas  de la UAERMV en el marco de la cultura libre de sexismo, discriminaciones contra las mujeres y estereotipos de género en el transporte público. </t>
  </si>
  <si>
    <t xml:space="preserve">Porcentaje de avance del programa de sensibilización, formación y capacitación dirigidos a colaboradores (servidoras, servidores y contratistas) de las entidades adscritas o vinculadas en el marco de la cultura libre de sexismo, discriminaciones contra las mujeres y estereotipos de género en el transporte público 
</t>
  </si>
  <si>
    <t>(ponderación de la  vigencia* (Número de jornadas de sensibilización, formación y capacitación  dirigidas a colaboradores (servidoras, servidores y contratistas) de las entidades adscritas o vinculadas en el marco de la cultura libre de sexismo, discriminaciones contra las mujeres y estereotipos de género en el transporte público realizadas/Número de jornadas de sensibilización, formación y capacitación  dirigidas a colaboradores (servidoras, servidores y contratistas) de las entidades adscritas o vinculadas en el marco de la cultura libre de sexismo, discriminaciones contra las mujeres y estereotipos de género en el transporte público, programadas))*100</t>
  </si>
  <si>
    <t>Poner fin a todas las formas de discriminación contra todas las mujeres y las niñas en todo el mundo</t>
  </si>
  <si>
    <t>Movilidad</t>
  </si>
  <si>
    <t>UAERMV</t>
  </si>
  <si>
    <t>Oficina Asesora de Planeación</t>
  </si>
  <si>
    <t>Christian Medina Fandiño/
Andrea del Pilar Zambrano</t>
  </si>
  <si>
    <t>christian.medina@umv.gov.co / andrea.zambrano@umv.gov.co</t>
  </si>
  <si>
    <t>1.2.5  Programas de sensibilización, formación y capacitación dirigido a colaboradores de las entidades adscritas o vinculadas al IDU en el marco de la cultura libre de sexismo, discriminaciones contra las mujeres y estereotipos de género en el transporte público.</t>
  </si>
  <si>
    <t xml:space="preserve">Número de programas de sensibilización, formación y capacitación dirigidos a colaboradores (servidoras, servidores y contratistas) de las entidades adscritas o vinculadas en el marco de la cultura libre de sexismo, discriminaciones contra las mujeres y estereotipos de género en el transporte público realizados </t>
  </si>
  <si>
    <t>Sumatoria de programas de sensibilización, formación y capacitación dirigidos a colaboradores (servidoras, servidores y contratistas) de las entidades adscritas o vinculadas en el marco de la cultura libre de sexismo, discriminaciones contra las mujeres y estereotipos de género en el transporte público realizados.</t>
  </si>
  <si>
    <t>Instituto de Desarrollo Urbano</t>
  </si>
  <si>
    <t>Oficina de Atención al Ciudadano / Subdirección Técnica de Recursos Humanos</t>
  </si>
  <si>
    <t>Lucy Molano, Alejandra Muñoz Calderón</t>
  </si>
  <si>
    <t xml:space="preserve">Mujer </t>
  </si>
  <si>
    <t xml:space="preserve">Secreataria Distrital de la Mujer </t>
  </si>
  <si>
    <t>Dirección de eliminación de violencias contra las mujeres y acceso a la justicia</t>
  </si>
  <si>
    <t>1.2.6 Estrategias de divulgación y sensibilización dirigidos a funcionarios o colaboradores o agentes del sistema o usuarios en el marco de la cultura libre de sexismo, discriminaciones contra las mujeres y estereotipos de género en el transporte público</t>
  </si>
  <si>
    <t>Número de estrategias  de divulgación y sensibilización dirigidos a funcionarios, colaboradores, usuarios o agentes del sistema Transmilenio   realizadas en el marco de la cultura libre de sexismo, discriminaciones contra las mujeres y estereotipos de género en el transporte público.</t>
  </si>
  <si>
    <t>Sumatoria de estrategias  de divulgación y sensibilización dirigidos a funcionarios, colaboradores, usuarios o agentes del sistema Transmilenio   realizadas en el marco de la cultura libre de sexismo, discriminaciones contra las mujeres y estereotipos de género en el transporte público.</t>
  </si>
  <si>
    <t>Igualdad de género</t>
  </si>
  <si>
    <t xml:space="preserve">
Empresa de Transporte del Tercer Milenio -Transmilenio S.A.</t>
  </si>
  <si>
    <t>SUBGERENCIA DE ATENCIÓN AL USUARIO Y COMUNICACIONES - DIRECCIÓN TECNICA DE SEGURIDAD</t>
  </si>
  <si>
    <t>JEISSON LUCUMI -  ALEJANDRA VALDERRAMA</t>
  </si>
  <si>
    <t>jeisson.lucumi@transmilenio.gov.co alejandra.valderrama@transmilenio.gov.co</t>
  </si>
  <si>
    <t>Sí</t>
  </si>
  <si>
    <t>Género</t>
  </si>
  <si>
    <t>Eliminar todas las formas de violencia contra todas las mujeres y las niñas en los ámbitos público y privado, incluidas la trata y la explotación sexual y otros tipos de explotación</t>
  </si>
  <si>
    <t>3169001 Ext. 1007</t>
  </si>
  <si>
    <t>aquintero@sdmujer.gov.co</t>
  </si>
  <si>
    <t>Secretaría General</t>
  </si>
  <si>
    <t>3. Contribuir a la garantía del derecho de las mujeres en sus diferentes ciclos de vida, a una vida libre de violencias en los ámbitos político, comunitario e institucional, familiar y de pareja en el espacio público y privado.</t>
  </si>
  <si>
    <t>3.1 Aumento de capacidades en el sector público, privado, y la ciudadanía, para la prevención y atención de las violencias contra las mujeres</t>
  </si>
  <si>
    <t>Índice de capacidades para la prevención y atención de las violencias contra las mujeres</t>
  </si>
  <si>
    <t>ICPAVCM=(Ponderación vigencia * (W1*IP1+W2*IP2+W3*IP3+W4*IP4+W5*IP5+W6*IP6+W7*IP7+W8*IP8+W9*IP9+W10*IP10+W11*IP11+W12*IP12)
Donde
Wi=Ponderación relativa del producto i
IPi = 1 si IPei &gt;=100% de la meta ei 
IPi = 0 si IPei &lt;100% de la meta ei</t>
  </si>
  <si>
    <t>3.1.2 Capacitaciones al personal, operadores y empresas vinculadas al sector transporte en la garantía del derecho de las mujeres a una vida libre de violencias.</t>
  </si>
  <si>
    <t>Numero de capacitaciones al personal, operadores y empresas vinculadas al sector transporte en la garantía del derecho de las mujeres a una vida libre de violencias realizadas.</t>
  </si>
  <si>
    <t>Sumatoria de capacitaciones al personal, operadores y empresas vinculadas al sector transporte en la garantía del derecho de las mujeres a una vida libre de violencias realizadas.</t>
  </si>
  <si>
    <t>N.A</t>
  </si>
  <si>
    <t>Oficina Asesora de Comunicaciones y Cultura para la Movilidad</t>
  </si>
  <si>
    <t>Sergio Jiménez</t>
  </si>
  <si>
    <t>sjimenez@movilidadbogota.gov.co</t>
  </si>
  <si>
    <t>SDM</t>
  </si>
  <si>
    <t>Elizabeth Malaver</t>
  </si>
  <si>
    <t>mmalaver@movilidadbogota.gov.co</t>
  </si>
  <si>
    <t>3.1.3  Capacitaciones al personal, operadores y empresas vinculadas al  IDU  en la garantía del derecho de las mujeres a una vida libre de violencias.</t>
  </si>
  <si>
    <t>Numero de capacitaciones al personal, operadores y empresas vinculadas al IDU en la garantía del derecho de las mujeres a una vida libre de violencias realizadas.</t>
  </si>
  <si>
    <t>Oficina de Atención al Ciudadano / Subdirección General de Infraestructura / Subdirección General de Desarrollo Urbano</t>
  </si>
  <si>
    <t>Lucy Molano, Alejandra Muñoz Calderón, Patricia del Pilar Zapata</t>
  </si>
  <si>
    <t xml:space="preserve">3.1.4 Socialización o capacitación a colaboradores, funcionarios, operadores y empresas vinculadas al sector transporte de Transmilenio  en la garantía del derecho de las mujeres a una vida libre de violencias.
</t>
  </si>
  <si>
    <t>Numero de socialización o capacitación a colaboradores, funcionarios, operadores  y empresas vinculadas al sector transporte de Transmilenio en la garantía del derecho de las mujeres a una vida libre de violencias.</t>
  </si>
  <si>
    <t>Sumatoria de socialización o capacitaciones a colaboradores, funcionarios, operadores y empresas vinculadas al sector transporte en la garantía del derecho de las mujeres a una vida libre de violencias.</t>
  </si>
  <si>
    <t>2203000- 1922</t>
  </si>
  <si>
    <t>3.1. 9 Estudio sobre movilidad y género a nivel ciudad, con énfasis en la movilidad del cuidado y la seguridad personal</t>
  </si>
  <si>
    <t>Número de estudios sobre movilidad y género a nivel ciudad, con énfasis en la movilidad del cuidado y la seguridad personal</t>
  </si>
  <si>
    <t>Sumatoria de estudios sobre movilidad y género a nivel ciudad, con énfasis en la movilidad del cuidado y la seguridad personal</t>
  </si>
  <si>
    <t>Género, diferencial, derechos  humanos.</t>
  </si>
  <si>
    <t>3.2 Fortalecimiento de la respuesta institucional en materia de prevención, protección, atención, información y sanción frente a las violencias contra las mujeres, en el marco del derecho de las mujeres a una vida libre de violencias -SISTEMA SOFIA</t>
  </si>
  <si>
    <t>índice de fortalecimiento de la respuesta institucional en materia de prevención, protección, atención, información y sanción frente a las violencias contra las mujeres - SOFIA</t>
  </si>
  <si>
    <t>IFRPPAISVCM=(W1*IP1+W2*IP2+W3*IP3+W4*IP4+W5*IP5+...+W11*IP11)
Donde
Wi=Ponderación relativa del producto i
IPi = 1 si IPei &gt;=100% de la meta ei 
IPi = 0 si IPei &lt;100% de la meta ei</t>
  </si>
  <si>
    <t>3.2.2 Acciones de implementación y seguimiento del  Protocolo de Prevención, atención y sanción de las violencias contra las mujeres en el espacio y el transporte público en el Distrito Capital</t>
  </si>
  <si>
    <t xml:space="preserve">Porcentaje de implementación y seguimiento del  Protocolo de Prevención, atención y sanción de las violencias contra las mujeres en el espacio y el transporte público en el Distrito Capital
</t>
  </si>
  <si>
    <t>(Acciones de implementación y seguimiento del  Protocolo ejecutadas/Acciones de implementación y seguimiento del  Protocolo programadas)*100</t>
  </si>
  <si>
    <t>Subdirección Técnica de Producción e Intervención / Gerencia ambiental Social y de Atención al Usuario</t>
  </si>
  <si>
    <t>Jose Fernando Franco Buitrago</t>
  </si>
  <si>
    <t>3779555 ext. 1033</t>
  </si>
  <si>
    <t>jose.franco@umv.gov.co</t>
  </si>
  <si>
    <t>3.2.3 Reporte de  los casos de violencias contra las mujeres que se presentan en el Sistema TransMilenio y se encuentren registrados en el aplicativo de gestión y control de la operación</t>
  </si>
  <si>
    <t xml:space="preserve">Porcentaje de  los casos de violencias contra las mujeres que se presentan en el Sistema TransMilenio reportados 
</t>
  </si>
  <si>
    <t>(Número de casos  de violencias contra las mujeres que se presentan en el Sistema TransMilenio reportados /Número de casos  de violencias contra las mujeres que se presentan en el Sistema TransMilenioregistrados en el  aplicativo de gestión y control de la operación)* 100</t>
  </si>
  <si>
    <t>Aprobar y fortalecer políticas acertadas y leyes aplicables para promover la igualdad de género y el empoderamiento de todas las mujeres y las niñas a todos los niveles..</t>
  </si>
  <si>
    <t>3.3 Aumento de la apropiación de los instrumentos para la movilización y exigencia del derecho  a una vida libre de violencias.</t>
  </si>
  <si>
    <t>Índice de la apropiación de los instrumentos para la movilización y exigencia del derecho  a una vida libre de violencias.</t>
  </si>
  <si>
    <t>IAIMEDVLV=(W1*IP1+W2*IP2+W3*IP3+W4*IP4+W5*IP5+W6*IP6+W7*IP7+W8*IP8+W9*IP9)
Donde
Wi=Ponderación relativa del producto i
IPi = 1 si IPei &gt;=100% de la meta ei 
IPi = 0 si IPei &lt;100% de la meta ei</t>
  </si>
  <si>
    <t>3.3.8  Estrategia integral para el mejoramiento de la experiencia de viaje y la seguridad de las mujeres usuarias y prestadoras del servicio de transporte público individual (Taxi)</t>
  </si>
  <si>
    <t>Porcentaje de implementación de la Estrategia integral para el mejoramiento de la experiencia de viaje y la seguridad de las mujeres usuarias y prestadoras del servicio de transporte público individual (Taxi)</t>
  </si>
  <si>
    <t xml:space="preserve">(Número de acciones  cumplidas de la de la Estrategia de  integral para el mejoramiento de la experiencia de viaje y la seguridad de las mujeres usuarias y prestadoras del servicio de transporte público individual (Taxi)/Número de acciones  programadas de la Estrategia ntegral para el mejoramiento de la experiencia de viaje y la seguridad de las mujeres usuarias y prestadoras del servicio de transporte público individual (Taxi)n)*100 </t>
  </si>
  <si>
    <t>Ciudadesycomunidadessostenibles</t>
  </si>
  <si>
    <t>Subdirección de Transporte Público</t>
  </si>
  <si>
    <t>Claudia Mercado</t>
  </si>
  <si>
    <t>cmercado@movilidadbogota.gov.co</t>
  </si>
  <si>
    <t>3.3.9 Capacitaciones y acciones de comunicación y cultura ciudadana dirigidas a promover el derecho de las mujeres a una vida libre de violencia, en el sistema de movilidad.</t>
  </si>
  <si>
    <t>Número de capacitaciones y acciones de comunicación  y cultura ciudadana dirigidas a promover el derecho de las mujeres a una vida libre de violencia, en el sistema de movilidad</t>
  </si>
  <si>
    <t>Sumatoria de capacitaciones y acciones de comunicación y cultura ciudadana dirigidas a promover el derecho de las mujeres a una vida libre de violencia, en el sistema de movilidad</t>
  </si>
  <si>
    <t>Andrés Contento</t>
  </si>
  <si>
    <t>acontento@movilidadbogota.gov.co</t>
  </si>
  <si>
    <t>10. Contribuir a la transformación de los imaginarios, prejuicios, estereotipos y prácticas sociales que generan y reproducen los diferentes tipos de discriminación contra las mujeres en sus diferencias y diversidad.</t>
  </si>
  <si>
    <t>10.1 Aumento de capacidades en el sector público, privado, y la ciudadanía, para la identificación y desnaturalización de los diferentes tipos de discriminación contra las mujeres generados y reproducidos por imaginarios, prejuicios, estereotipos y prácticas sociales.</t>
  </si>
  <si>
    <t>índice de de capacidades para la identificación y desnaturalización de los diferentes tipos de discriminación contra las mujeres .</t>
  </si>
  <si>
    <t>ICIDDDCM=(W1*IP1+W2*IP2+W3*IP3+W4*IP4+W5*IP5+...+W17*IP17)
Donde
Wi=Ponderación relativa del producto i
IPi = 1 si IPei &gt;=100% de la meta ei 
IPi = 0 si IPei &lt;100% de la meta ei</t>
  </si>
  <si>
    <t>10.1.2 Estrategias de promoción del uso de la bicicleta enfocadas en el aumento del uso de la bicicleta por parte de las mujeres.</t>
  </si>
  <si>
    <t>Porcentaje de implementación de la Estrategia promoción del uso de la bicicleta por parte de las mujeres</t>
  </si>
  <si>
    <t xml:space="preserve">(Número de acciones anuales cumplidas de la de la Estrategia de promoción del uso de la bicicleta por parte de las mujeres/Número de acciones anuales programadas de la Estrategia de promocióndel uso de la bicicleta por parte de las mujeres)*100 </t>
  </si>
  <si>
    <t>Subdirección de la Bicicleta y el Peatón</t>
  </si>
  <si>
    <t>Deyanira Ávila</t>
  </si>
  <si>
    <t>davila@movilidadbogota.gov.co</t>
  </si>
  <si>
    <t>10.1.9 Estrategia de reducción del gasto en transporte de los hogares con jefatura femenina para que  de no supere el 15% de sus ingresos</t>
  </si>
  <si>
    <t>Porcentaje de gasto en transporte de los hogares con jefatura femenina</t>
  </si>
  <si>
    <t>((Costo promedio del viaje*2*30)* Número de personas en el hogar)/ Ingreso del hogar
El número 2 corresponde a la canasta de viajes que hace una persona al día 
El número 30 corresponde a los días del mes
Costo promedio del viaje: Encuesta de Orígenes y Destinos de Hogares 2019
Número de personas en el hogar: Gran Encuesta Integrada de Hogares - DANE 
Ingreso del Hogar: Gran Encuesta Integrada de Hogares - DANE</t>
  </si>
  <si>
    <t>Decreciente</t>
  </si>
  <si>
    <t>Estrato 1: 25,86%
Estrato 2: 22,97%</t>
  </si>
  <si>
    <t>11. Contribuir a la igualdad de oportunidades para las mujeres a través de la implementación de un Sistema Distrital de Cuidado que asegure el acceso al cuidado con el fin de reconocer, redistribuir y reducir el tiempo de trabajo no remunerado de las mujeres.</t>
  </si>
  <si>
    <t>11.1.Acceso de las mujeres a un sistema de cuidado con el fin de reconocer, redistribuir y reducir su tiempo de trabajo no remunerado".</t>
  </si>
  <si>
    <t>Indice de implementación del SIDICU</t>
  </si>
  <si>
    <t>IISIDICU=(W1*IP1+W2*IP2+W3*IP3+W4*IP4+W5*IP5+W6*IP6+W7*IP7+W8*IP8+...+W17*IP17)
Wi=Ponderación relativa del producto i
IPi = 1 si IPei &gt;=100% de la meta ei 
IPi = 0 si IPei &lt;100% de la meta ei</t>
  </si>
  <si>
    <t xml:space="preserve">11.1.9 Estrategia de participacion con enfoque de genero en el sistema distrital del cuidado     </t>
  </si>
  <si>
    <t>Porcentaje de implementación de la Estrategia de participación ciudadana incidente, orientada a promover dinámicas de movilidad segura, incluyente, sostenible y accesible, con enfoque de género en el Sistema Distrital de Cuidado</t>
  </si>
  <si>
    <t>(Número de acciones de Estrategia de participación ciudadana incidente, orientada a promover dinámicas de movilidad segura, incluyente, sostenible y accesible, con enfoque de género en el Sistema Distrital de Cuidado implementadas / Número de acciones de Estrategia de participación ciudadana incidente, orientada a promover dinámicas de movilidad segura, incluyente, sostenible y accesible, con enfoque de género en el Sistema Distrital de Cuidado programadas)</t>
  </si>
  <si>
    <t>Disponibilidad de datos oportunos, fiables y de alta calidad desglosados por grupos de ingresos, género, edad, raza, origen étnico, condición migratoria discapacidad, ubicación geográfica y otras características pertinentes</t>
  </si>
  <si>
    <t>Enfoque de genero,  diferencial y Territorial</t>
  </si>
  <si>
    <t>Oficina de Gestión Social</t>
  </si>
  <si>
    <t xml:space="preserve">Adriana Ruth Iza Certuche </t>
  </si>
  <si>
    <t>aiza@movilidadbogota.gov.co</t>
  </si>
  <si>
    <t>SDMujer</t>
  </si>
  <si>
    <t>Secretaria Distrital de la Mujer</t>
  </si>
  <si>
    <t xml:space="preserve">Directora de Derechos y Diseño de Política </t>
  </si>
  <si>
    <t>Porcentaje de implementación de la estrategia de Capacitacion y formacion con enfoque de genero sobre temas asociados a movilidad</t>
  </si>
  <si>
    <t>(Número de acciones de la estrategia de Capacitacion y formacion con enfoque de genero sobre temas asociados a movilidad implementadas / Número de acciones de la estrategia de Capacitacion y formacion con enfoque de genero sobre temas asociados a movilidad programadas)*100</t>
  </si>
  <si>
    <t>FICHA TÉCNICA INDICADOR DE PRODUCTO 1.1.16</t>
  </si>
  <si>
    <t>Información general</t>
  </si>
  <si>
    <t>Nombre del indicador</t>
  </si>
  <si>
    <t>Número de estudios sobre la capacidad de pago del transporte público para poblaciones vulnerables teniendo en cuenta el enfoque diferencial, poblacional y de género realizados</t>
  </si>
  <si>
    <t>Relación entre el indicador de producto y el resultado esperado</t>
  </si>
  <si>
    <t>Pilar, Objetivo o Eje del PDD</t>
  </si>
  <si>
    <t>Programa (PDD)</t>
  </si>
  <si>
    <t>Sector responsable</t>
  </si>
  <si>
    <t>Entidades involucradas en el cumplimiento del indicador</t>
  </si>
  <si>
    <t xml:space="preserve">Entidad </t>
  </si>
  <si>
    <t>Descripción del indicador</t>
  </si>
  <si>
    <t>Este indicador se mide a través de  la suma de los estudios sobre la capacidad de pago del transporte público para poblaciones vulnerables teniendo en cuenta el enfoque diferencial, poblacional y de género realizados. Se realizará la sumatoria de estos estudios realizados con una anualización tipo suma,  con el fin de alcanzar la meta establecida para el final de la ejecución del producto</t>
  </si>
  <si>
    <t>Descripción del producto</t>
  </si>
  <si>
    <t xml:space="preserve">El estudio sobre la capacidad de pago del transporte público para poblaciones vulnerables teniendo en cuenta el enfoque diferencial, poblacional y de género, permite documentar y analizar datos incluyendo variables que visibilicen las problemáticas que intervienen en la capacidad de pago del transporte público que tienen las mujeres </t>
  </si>
  <si>
    <t>Meta(s) de resultado a la que el producto aporta mediante su implementación.</t>
  </si>
  <si>
    <t>Objetivo de Desarrollo Sostenible ODS</t>
  </si>
  <si>
    <t>Meta ODS</t>
  </si>
  <si>
    <t xml:space="preserve">
Lograr que las ciudades y los asentamientos humanos sean inclusivos, seguros, resilientes y sostenibles</t>
  </si>
  <si>
    <t>Medición</t>
  </si>
  <si>
    <t>Género, diferencial</t>
  </si>
  <si>
    <t>Fórmula de cálculo</t>
  </si>
  <si>
    <t>Sumatoria de estudios sobre la capacidad de pago del transporte público para poblaciones vulnerables teniendo en cuenta el enfoque diferencial, poblacional y de género realizados</t>
  </si>
  <si>
    <t>Unidad de medida</t>
  </si>
  <si>
    <t>Kilómetros</t>
  </si>
  <si>
    <t>Toneladas</t>
  </si>
  <si>
    <t>Programas</t>
  </si>
  <si>
    <t>Personas</t>
  </si>
  <si>
    <t>Hectáreas</t>
  </si>
  <si>
    <t>Habitantes</t>
  </si>
  <si>
    <t>Acuerdos</t>
  </si>
  <si>
    <t>Documento</t>
  </si>
  <si>
    <t>x</t>
  </si>
  <si>
    <t>Estrategia</t>
  </si>
  <si>
    <t>Otro</t>
  </si>
  <si>
    <t>Cuál?</t>
  </si>
  <si>
    <t>Periodicidad de medición</t>
  </si>
  <si>
    <t>Mensual</t>
  </si>
  <si>
    <t>Trimestral</t>
  </si>
  <si>
    <t>Anual</t>
  </si>
  <si>
    <t>Bimestral</t>
  </si>
  <si>
    <t>Semestral</t>
  </si>
  <si>
    <t>Línea Base (LB)</t>
  </si>
  <si>
    <t>LB</t>
  </si>
  <si>
    <t>Fecha de LB</t>
  </si>
  <si>
    <t>Fuente LB</t>
  </si>
  <si>
    <t>Año inicio - Año fin</t>
  </si>
  <si>
    <t>Año inicio</t>
  </si>
  <si>
    <t>Año Fin</t>
  </si>
  <si>
    <t>2021</t>
  </si>
  <si>
    <t>Metas</t>
  </si>
  <si>
    <t>Año 1</t>
  </si>
  <si>
    <t>Año 2</t>
  </si>
  <si>
    <t>Año 3</t>
  </si>
  <si>
    <t>Año 4</t>
  </si>
  <si>
    <t>Año 5</t>
  </si>
  <si>
    <t>Año 6</t>
  </si>
  <si>
    <t>Año 7</t>
  </si>
  <si>
    <t>Año 8</t>
  </si>
  <si>
    <t>Año 9</t>
  </si>
  <si>
    <t>Año 10</t>
  </si>
  <si>
    <t>Año 11</t>
  </si>
  <si>
    <t>Año 12</t>
  </si>
  <si>
    <t>Año 13</t>
  </si>
  <si>
    <t>Año 14</t>
  </si>
  <si>
    <t>Año …</t>
  </si>
  <si>
    <t>Final</t>
  </si>
  <si>
    <t>Territorialización del indicador</t>
  </si>
  <si>
    <t>Nivel:</t>
  </si>
  <si>
    <t>Cúal?</t>
  </si>
  <si>
    <t>X</t>
  </si>
  <si>
    <t>Metodología de medición</t>
  </si>
  <si>
    <t>Se realizará la sumatoria de los estudios sobre la capacidad de pago del transporte público para poblaciones vulnerables teniendo en cuenta el enfoque diferencial, poblacional y de género realizados por la Dirección de Inteligencia para la Movilidad de la Secretaría de Distrital de Movilidad</t>
  </si>
  <si>
    <t xml:space="preserve">Fuentes de información </t>
  </si>
  <si>
    <t>Informes de Gestión Dirección de Inteligencia para la Movilidad</t>
  </si>
  <si>
    <t>Días de rezago</t>
  </si>
  <si>
    <t>Serie disponible</t>
  </si>
  <si>
    <t>Datos del responsable del indicador</t>
  </si>
  <si>
    <t>Nombre funcionario:</t>
  </si>
  <si>
    <t>Lina Marcela Quiñones Sánchez</t>
  </si>
  <si>
    <t>Cargo:</t>
  </si>
  <si>
    <t>Directora de Inteligencia para la Movilidad</t>
  </si>
  <si>
    <t>Entidad:</t>
  </si>
  <si>
    <t>Dependencia:</t>
  </si>
  <si>
    <t>Dirección de Inteligencia para la Movilidad</t>
  </si>
  <si>
    <t>Correo electrónico:</t>
  </si>
  <si>
    <t>Teléfono:</t>
  </si>
  <si>
    <t>Aprobación Oficina de Planeación de la entidad responsable de reportar el dato</t>
  </si>
  <si>
    <t>Nombre funcionario</t>
  </si>
  <si>
    <t>Julieth Rojas Betancour</t>
  </si>
  <si>
    <t>Cargo</t>
  </si>
  <si>
    <t xml:space="preserve">Jefe de Oficina Asesora de Planeación </t>
  </si>
  <si>
    <t>Observaciones</t>
  </si>
  <si>
    <t>FICHA TÉCNICA INDICADOR DE PRODUCTO 1.1.17</t>
  </si>
  <si>
    <t>Porcentaje de avance en la implementación de la estrategia de inclusión del enfoque de género en la operación del centro  de Orientación a Victimas por Siniestros Viales</t>
  </si>
  <si>
    <t xml:space="preserve">El indicador mide el porcentaje de avance de  la implementación de la  estrategia de inclusión del enfoque de género en la operación del centro  de Orientación a Victimas por Siniestros Viales, la cual  está diseñada para ejecutarse en 5 años. Esta estrategia determina un número de  acciones que se deben generar para lograr su implementación cada vigencia, por tal motivo, se debe establecer la proporción entre el número de acciones que se ejecutaron y el número de  acciones que fueron programadas, para posteriormente ser multiplicados por la ponderación que tenga cada vigencia con relación a su importancia relativa en la implementación de la estrategia:
2020: 0.20
2021: 0.45
2022: 0.70
2023: 0.95
2024: 1
Se espera que este indicador tenga un comportamiento creciente </t>
  </si>
  <si>
    <t xml:space="preserve"> La estrategia de inclusión del enfoque de género en la operación del Centro  de Orientación a Victimas por Siniestros Viales consiste en el diseño e implementación de acciones orientadas a la inclusión del enfoque de género en los servicios y actividades que se ofrecen en este Centro, con el fin de brindar una atención diferencial a las mujeres que beneficiaras de estos servicios.</t>
  </si>
  <si>
    <t>igualdad de género</t>
  </si>
  <si>
    <t>Reconocer y valorar los cuidados y el trabajo doméstico no remunerados mediante servicios públicos, infraestructuras y políticas de protección social, y promoviendo la responsabilidad compartida en el hogar y la familia, según proceda en cada país.</t>
  </si>
  <si>
    <t>Porcentaje de avance en la implementación de la Estrategia de inclusión del enfoque de género en la operación del centro  de Orientación a Victimas por Siniestros Viales</t>
  </si>
  <si>
    <t>Porcentaje</t>
  </si>
  <si>
    <t>2024</t>
  </si>
  <si>
    <t>Se tomará la información de los reportes de las acciones implementadas de la estrategia de inclusión del enfoque de género en la operación del centro  de Orientación a Victimas por Siniestros Viales y se relacionarán con las  acciones programadas para la implementación de esta estrategia, luego de hacer la relación entre las acciones que fueron implementadas y programadas, se procede a multiplicar por la ponderación de la vigencia que sea objeto de medición.</t>
  </si>
  <si>
    <t>Informes de Gestión Oficina de Gestión Social</t>
  </si>
  <si>
    <t>Jefe de Oficina de Gestión Social</t>
  </si>
  <si>
    <t>FICHA TÉCNICA INDICADOR DE PRODUCTO 1.2.4</t>
  </si>
  <si>
    <t>Unidad Administrativa Especial de Rehabilitación y Mantenimiento Vial UAERMV</t>
  </si>
  <si>
    <t xml:space="preserve">El indicador mide el porcentaje de avance del del programa de sensibilización, formación y capacitación dirigidos a colaboradores (servidoras, servidores y contratistas) de las entidades adscritas o vinculadas en el marco de la cultura libre de sexismo, discriminaciones contra las mujeres y estereotipos de género en el transporte público 
, el cual  está diseñado para ejecutarse en 11 años. Este programa determina un número de  jornadas de sensibilización que se deben generar para lograr su implementación cada vigencia, por tal motivo, se debe establecer la proporción entre el número de jornadas de sensibilización que se ejecutaron y el número de  jornadas de sensibilización que fueron programadas, para posteriormente ser multiplicados por la ponderación que tenga cada vigencia con relación a su importancia relativa en la implementación de la estrategia:
2020: 0.09                  
2021: 0.18
2022: 0.27
2023: 0.36
2024: 0.45
2025: 0.54
2026: 0.72
2027: 0.81
2028: 0.90
2029: 1
2030: 1
Se espera que este indicador tenga un comportamiento creciente </t>
  </si>
  <si>
    <t>El producto consiste en el desarrollo de programas para la formación a diferentes niveles con servidoras, servidores y contratistas de la Unidad Administrativa Especial de Rehabilitación y Mantenimiento Vial -UAERMV-.  En los contenidos se trabajarán temas generales como los enfoques de la Política Pública de Mujeres y Equidad de Género, la cultura y comunicación libre de sexismo, así como la importancia de trabajar para la reducción de las discriminaciones contra las mujeres en el espacio público y el transporte de la ciudad.</t>
  </si>
  <si>
    <t xml:space="preserve">Género, diferencial, derechos  humanos </t>
  </si>
  <si>
    <t>2030</t>
  </si>
  <si>
    <t>local</t>
  </si>
  <si>
    <t>Se tomará la información de los reportes de las jornadas de sensibilización  ejecutadas  del programa  de sensibilización, formación y capacitación dirigidos a colaboradores (servidoras, servidores y contratistas) de las entidades adscritas o vinculadas a la UARMV en el marco de la cultura libre de sexismo, discriminaciones contra las mujeres y estereotipos de género en el transporte público y se relacionarán con las  jornadas de sensibilización programadas en el programa, luego de hacer la relación entre las jornadas de sensibilización que fueron ejecutados y programados, se procede a multiplicar por la ponderación de la vigencia que sea objeto de medición.</t>
  </si>
  <si>
    <t>Informes de Gestión Oficina Asesora de Planeación DASC</t>
  </si>
  <si>
    <t>Andrea del Pilar Zambrano</t>
  </si>
  <si>
    <t>Contratista</t>
  </si>
  <si>
    <t>Unidad Administrativa de Rehabilitación y Mantenimiento</t>
  </si>
  <si>
    <t>andrea.zambrano@umv.gov.co</t>
  </si>
  <si>
    <t>Marcela del Pilar Reyes Toledo</t>
  </si>
  <si>
    <t>Jefe Oficina Asesora de Planeación</t>
  </si>
  <si>
    <t>FICHA TÉCNICA INDICADOR DE PRODUCTO 1.2.5</t>
  </si>
  <si>
    <t>Instituto de Desarrollo Urbano 
IDU</t>
  </si>
  <si>
    <t>Este indicador se mide a través de  la suma de los programas de sensibilización, formación y capacitación dirigidos a colaboradores (servidoras, servidores y contratistas) de las entidades adscritas o vinculadas en el marco de la cultura libre de sexismo, discriminaciones contra las mujeres y estereotipos de género en el transporte público que realizados. Se lleva a cabo la sumatoria de estos programas con una anualización tipo suma,  con el fin de alcanzar la meta establecida para el final de la ejecución del producto</t>
  </si>
  <si>
    <t>El producto consiste en el desarrollo de programas para la formación a diferentes niveles con servidoras, servidores y contratistas del Instituto de Desarrollo Urbano -IDU-.  En los contenidos se trabajarán temas generales como los enfoques de la Política Pública de Mujeres y Equidad de Género, la cultura y comunicación libre de sexismo, así como la importancia de trabajar para la reducción de las discriminaciones contra las mujeres en el espacio público y el transporte de la ciudad.</t>
  </si>
  <si>
    <t xml:space="preserve">Se tomará la información de los reportes de las jornadas de sensibilización  ejecutadas  del programa  de sensibilización, formación y capacitación dirigidos a colaboradores (servidoras, servidores y contratistas) de las entidades adscritas o vinculadas del IDU en el marco de la cultura libre de sexismo, discriminaciones contra las mujeres y estereotipos de género en el transporte público </t>
  </si>
  <si>
    <t>Informes de Gestión Oficiina de Atención al ciudadano del IDU</t>
  </si>
  <si>
    <t>Oficina de atención al ciudadano</t>
  </si>
  <si>
    <t>SANDRA MILENA DEL PILAR RUEDA OCHOA</t>
  </si>
  <si>
    <t>FICHA TÉCNICA INDICADOR DE PRODUCTO 1.2.6</t>
  </si>
  <si>
    <t xml:space="preserve"> Número de estrategias  de divulgación y sensibilización dirigidos a funcionarios, colaboradores, usuarios o agentes del sistema Transmilenio   realizadas en el marco de la cultura libre de sexismo, discriminaciones contra las mujeres y estereotipos de género en el transporte público.</t>
  </si>
  <si>
    <t>Empresa de Transporte del Tercer Milenio -Transmilenio S.A.</t>
  </si>
  <si>
    <t>Este indicador se mide a través de  la suma de las lestrategias  de divulgación y sensibilización dirigidos a funcionarios o colaboradores o agentes del sistema o usuarios  realizadas en el marco de la cultura libre de sexismo, discriminaciones contra las mujeres y estereotipos de género en el transporte público. Se lleva a cabo la sumatoria de estas estrategias con una anualización tipo suma,  con el fin de alcanzar la meta establecida para el final de la ejecución del producto</t>
  </si>
  <si>
    <t>El producto consiste en el desarrollo estrategias de divulgación y sensibilización dirigidos servidoras y servidores, colaboradores o agentes del sistema, así como a ciudadanía usuaria del sistema Transmilenio. En sus contenidos se trabajarán los enfoques de la Política Pública de Mujeres y Equidad de Género, los derechos de las mujeres, la comunicación libre de sexismo y la prevención de las discriminaciones contra las mujeres en el transporte público.</t>
  </si>
  <si>
    <t>Se tomará la información de los reportes de las estrategias  de divulgación y sensibilización dirigidos a funcionarios o colaboradores o agentes del sistema o usuarios  realizadas en el marco de la cultura libre de sexismo, discriminaciones contra las mujeres y estereotipos de género en el transporte público.</t>
  </si>
  <si>
    <t>Informes de Gestión Oficiina de la  SUBGERENCIA DE ATENCIÓN AL USUARIO Y COMUNICACIONES - DIRECCIÓN TECNICA DE SEGURIDAD</t>
  </si>
  <si>
    <t xml:space="preserve">JEISSON LUCUMI </t>
  </si>
  <si>
    <t>TRANSMILENIO S.A.</t>
  </si>
  <si>
    <t>jeisson.lucumi@transmilenio.gov.co</t>
  </si>
  <si>
    <t>Sofía Zarama Valenzuela</t>
  </si>
  <si>
    <t>Es importante resaltar que en cumplimiento del producto en cual es responsable TRANMSILENIO S.A., se hará en le marco de la ejecución de la meta de inversión "Implementar el 100% de los compromisos de TRANSMILENO para la ejecución del Protocolo de Prevención, atención y sanción de las violencia contra las mujeres en el espacio y el transporte Público de Bogotá", inscrito dento del Proyecto de inversión "Desarrollo y gestión de seguridad en el SITP de Bogotá"</t>
  </si>
  <si>
    <t>FICHA TÉCNICA INDICADOR DE PRODUCTO 3.1.2</t>
  </si>
  <si>
    <t>Numero de capacitaciones al personal, operadores y empresas vinculadas al sector transporte en la garantía del derecho de las mujeres a una vida libre de violencias realizadas</t>
  </si>
  <si>
    <t>Este indicador se mide a través de  la suma de las capacitaciones al personal, operadores y empresas vinculadas al sector transporte en la garantía del derecho de las mujeres a una vida libre de violencias realizadas por la Secretaría de Distrital de Movilidad. Se realizará la sumatoria de estas capacitaciones con una anualización tipo suma,  con el fin de alcanzar la meta establecida para el final de la ejecución del producto</t>
  </si>
  <si>
    <t>El producto consiste en la realización de capacitaciones al personal, operadores y empresas vinculadas al sector transporte sobre temas relacionados con la garantía del derecho de las mujeres a una vida libre de violencias, con énfasis en la desnaturalización de las situaciones de vulneración a la integridad de las mujeres, acoso y discriminación que ocurren en el sistema de transporte público, así como en las rutas y mecanismos para la atención de tales problemáticas.</t>
  </si>
  <si>
    <t xml:space="preserve">3.1 Aumento de capacidades en el sector público, privado, y la ciudadanía, para la prevención y atención de las violencias contra las mujeres </t>
  </si>
  <si>
    <t>Sumatoria de capacitaciones al personal, operadores y empresas vinculadas al sector transporte en la garantía del derecho de las mujeres a una vida libre de violencias realizadas</t>
  </si>
  <si>
    <t>Capacitaciones</t>
  </si>
  <si>
    <t>Localidad</t>
  </si>
  <si>
    <t>Se realiza la sumatoria del reporte  de las capacitaciones al personal, operadores y empresas vinculadas al sector transporte en la garantía del derecho de las mujeres a una vida libre de violencias realizadas realizadas, el cual lo consolida la Oficina Asesora de Comunicaciones y Cultura para la Movilidad</t>
  </si>
  <si>
    <t>Base de datos y/o registros de la Oficina Asesora de Comunicaciones y Cultura para la Movilidad</t>
  </si>
  <si>
    <t>90 días</t>
  </si>
  <si>
    <t>Sergio Andrés Jiménez Malagón</t>
  </si>
  <si>
    <t>Profesional Universitario</t>
  </si>
  <si>
    <t>3649400 ext 8303</t>
  </si>
  <si>
    <t>Julieth Rojas Betancourt</t>
  </si>
  <si>
    <t>Jefe Oficina Asesora de Planeación Institucional</t>
  </si>
  <si>
    <t>FICHA TÉCNICA INDICADOR DE PRODUCTO 3.1.3</t>
  </si>
  <si>
    <t>Este indicador se mide a través de  la suma de las capacitaciones al personal, operadores y empresas vinculadas al IDU en la garantía del derecho de las mujeres a una vida libre de violencias realizadas por el Instituto de Desarrollo Urbano. Se realizará la sumatoria de estas capacitaciones con una anualización tipo suma,  con el fin de alcanzar la meta establecida para el final de la ejecución del producto</t>
  </si>
  <si>
    <t>El producto consiste en la realización de actividades de capacitación al personal, operadores y empresas vinculadas al Instituto sobre temas relacionados con el derecho de las mujeres a una vida libre de violencias, con énfasis en la normatividad vigente sobre el tema y las responsabilidades de las entidades distritales para su atención.</t>
  </si>
  <si>
    <t>Se realiza la sumatoria del reporte  de las capacitaciones al personal, operadores y empresas vinculadas al sector transporte en la garantía del derecho de las mujeres a una vida libre de violencias realizadas realizadas, el cual lo consolida la Oficina de Atención al Ciudadano del IDU</t>
  </si>
  <si>
    <t>Informes de Gestión Oficina de Atención al Ciudadano del IDU</t>
  </si>
  <si>
    <t>20 días</t>
  </si>
  <si>
    <t>Lucy Molano</t>
  </si>
  <si>
    <t>Instituto de Desarrollo Urbano IDU</t>
  </si>
  <si>
    <t>Oficina de Atención al Ciudadano</t>
  </si>
  <si>
    <t>FICHA TÉCNICA INDICADOR DE PRODUCTO 3.1.4</t>
  </si>
  <si>
    <t>Este indicador se mide a través de  la suma de las jornadas de socialización o capacitación a colaboradores, funcionarios, operadores  y empresas vinculadas al sector transporte de Transmilenio en la garantía del derecho de las mujeres a una vida libre de violencias realizadas por Transmilenio. Se realizará la sumatoria de estas jornadas de socialización o capacitación con una anualización tipo suma,  con el fin de alcanzar la meta establecida para el final de la ejecución del producto</t>
  </si>
  <si>
    <t>El producto consiste en la realización de actividades de capacitación al personal, operadores y empresas vinculadas al Instituto sobre temas relacionados con la garantía del derecho de las mujeres a una vida libre de violencias, con énfasis en aspectos preventivos de su ocurrencia, la importancia del cambio cultural para convertir a las violencias como intolerable social, así como en las responsabilidades de las entidades distritales para su atención.</t>
  </si>
  <si>
    <t>Sumatoria de socialización o capacitaciones a colaboradores, funcionarios, operadores y empresas vinculadas al sector transporte en la garantía del derecho de las mujeres a una vida libre de violencias</t>
  </si>
  <si>
    <t>socializaciones</t>
  </si>
  <si>
    <t>Se realiza la sumatoria con los reportes cualitativos y cuantitativos de la SUBGERENCIA DE ATENCIÓN AL USUARIO Y COMUNICACIONES - DIRECCIÓN TECNICA DE SEGURIDAD de Transmilenio</t>
  </si>
  <si>
    <t>Informes de gesión SUBGERENCIA DE ATENCIÓN AL USUARIO Y COMUNICACIONES - DIRECCIÓN TECNICA DE SEGURIDAD</t>
  </si>
  <si>
    <t>30 días</t>
  </si>
  <si>
    <t>FICHA TÉCNICA INDICADOR DE PRODUCTO 3.1.9</t>
  </si>
  <si>
    <t>Número de estudios sobre movilidad y género a nivel ciudad, con énfasis en la movilidad del cuidado y la seguridad personal realizados</t>
  </si>
  <si>
    <t>Este indicador se mide a través de  la suma de los estudios sobre movilidad y género a nivel ciudad, con énfasis en la movilidad del cuidado y la seguridad personal realizados. Se realizará la sumatoria de estos estudios realizados con una anualización tipo suma,  con el fin de alcanzar la meta establecida para el final de la ejecución del producto</t>
  </si>
  <si>
    <t>El estudio sobre movilidad y género a nivel ciudad, con énfasis en la movilidad del cuidado y la seguridad personal realizados tiene por objeto analizar los factores que influyen en las dinámicas de las mujeres en el sistema de movilidad de la ciudad de Bogotá, prinicpalmente en los asociados a su seguridad y la necesidad de ejercer acciones de cuidado para garantizar un espacio libre de violencia para las mujeres</t>
  </si>
  <si>
    <t>Sumatoria de estudios sobre movilidad y género a nivel ciudad, con énfasis en la movilidad del cuidado y la seguridad personal realizados</t>
  </si>
  <si>
    <t>Se realizará la sumatoria de los  estudios sobre movilidad y género a nivel ciudad, con énfasis en la movilidad del cuidado y la seguridad personal realizados por la Dirección de Inteligencia para la Movilidad de la Secretaría de Distrital de Movilidad</t>
  </si>
  <si>
    <t>FICHA TÉCNICA INDICADOR DE PRODUCTO 3.2.2</t>
  </si>
  <si>
    <t>Porcentaje de implementación y seguimiento del  Protocolo de Prevención, atención y sanción de las violencias contra las mujeres en el espacio y el transporte público en el Distrito Capital</t>
  </si>
  <si>
    <t>Índice de mejoramiento de articulación institucional SOFIA</t>
  </si>
  <si>
    <t xml:space="preserve">Articulación con los sectores del orden Disitrtial </t>
  </si>
  <si>
    <t>Este indicador mide la proporción entre el número de acciones de implementación y seguimiento del  Protocolo ejecutadas, y el número de acciones de implementación y seguimiento del  Protocolo que fueron programadas durante su etapa de diseño. Se espera que este indicador tenga un comportamiento constante con un cumplimiento del 100% garantizando la implementación de la estrategia</t>
  </si>
  <si>
    <t xml:space="preserve">El producto consiste en implementar y hacer seguimiento al protocolo de prevención, atención y sanción de las violencias contra las mujeres en el espacio y el transporte público en el Distrito Capital. El protocolo es un instrumento que busca contribuir a la prevención, atención y sanción de las violencias contra las mujeres en el transporte y espacio público de Bogotá.  Para ello, propone la coordinación y articulación de acciones intersectoriales e institucionales, desde los enfoques de derechos de las mujeres, género y diferencial en el Marco de la Política Pública de Mujeres y Equidad de Género. Con su implementación, en el área de la prevención, se busca visibilizar las problemáticas de las mujeres y generar condiciones para su seguridad. En el ámbito de la sanción y promoción del acceso a la justicia, se busca aumentar la sanción social de las violencias contra las mujeres en el transporte y promover el acceso a la justicia de las víctimas. (Fuente: Respuesta SDQS 2025782019 Secretaría Distrital de la Mujer). </t>
  </si>
  <si>
    <t xml:space="preserve">índice de fortalecimiento de la respuesta institucional en materia de prevención, protección, atención, información y sanción frente a las violencias contra las mujeres - SOFIA </t>
  </si>
  <si>
    <t xml:space="preserve">La medición del indicador del Protocolo de prevención, atención y sanción de las violencias contra las mujeres en el espacio y el transporte público, se realiza a través de los reportes entregados por la Lider de la estrategia de forma mensual y registrados en el reporte Plan de acción de la entidad Entidad. </t>
  </si>
  <si>
    <t>Informe de Gestión Dirección de Eliminación de Violencias contra las Mujeres y Acceso a la Justicia</t>
  </si>
  <si>
    <t>Alexandra Quintero Benavides</t>
  </si>
  <si>
    <t>Directora de Eliminación de Violencias contra las Mujeres y Acceso a la Justicia</t>
  </si>
  <si>
    <t>Dirección de Eliminación de Violencias contra las Mujeres y Acceso a la Justicia</t>
  </si>
  <si>
    <t>Adriana Estupiñan Jaramillo</t>
  </si>
  <si>
    <t>Jefa Oficina Asesora de Planeación</t>
  </si>
  <si>
    <t>FICHA TÉCNICA INDICADOR DE PRODUCTO 3.2.3</t>
  </si>
  <si>
    <t xml:space="preserve">Porcentaje de  los casos de violencias contra las mujeres que se presentan en el Sistema TransMilenio reportados </t>
  </si>
  <si>
    <t xml:space="preserve">Este indicador mide la proporción entre el número de casos  de violencias contra las mujeres que se presentan en el Sistema TransMilenio reportadosa la Secretaría Distrital de la Mujer, y el número de casos  de violencias contra las mujeres que se presentan en el Sistema TransMilenio registrados en el  aplicativo de gestión y control de la operación. Se espera que este indicador tenga un comportamiento constante con un cumplimiento del 100% </t>
  </si>
  <si>
    <t>El producto está constituido por el reporte de casos de violencias contra las mujeres ocurridas en el Sistema Transmilenio, en el marco del aplicativo de gestión y control de la operación de los servicios. Su implementación contribuirá a visibilizar la ocurrencia de casos y monitorear tendencias en términos de días o franjas horarias en los que se presentan con más frecuencia, alzas en los casos etc, que contribuyan a la toma de decisiones en la materia para mitigar la problemática.</t>
  </si>
  <si>
    <t>Reportes cualitativos y cuantitativos de la SUBGERENCIA DE ATENCIÓN AL USUARIO Y COMUNICACIONES - DIRECCIÓN TECNICA DE SEGURIDAD</t>
  </si>
  <si>
    <t>TRANSMILENIO</t>
  </si>
  <si>
    <t>FICHA TÉCNICA INDICADOR DE PRODUCTO 3.3.8</t>
  </si>
  <si>
    <t>El indicador presenta el porcentaje de avance de la implementación de la estrategia de promoción de la mejoramiento de la experiencia de viaje y la seguridad de las mujeres usuarias y prestadoras del servicio de Taxi</t>
  </si>
  <si>
    <t>El producto consiste en la implementación de una estrategia integral para el mejoramiento de la experiencia de viaje y seguridad de mujeres y prestadoras de servicio de transporte público individual de la modalidad taxi. En su desarrollo se busca generar acciones de promoción tales como campañas de comunicación, sensibilización y pedagogía orientadas a aumentar las condiciones de seguridad de las mujeres cuando viajen en taxi.</t>
  </si>
  <si>
    <t xml:space="preserve">Género, diferencial,derechos  humanos </t>
  </si>
  <si>
    <t xml:space="preserve">La información para consolidar el indicador proviene del desarrollo de las diferentes actividades proyectadas, es así que para el desarrollo de las campañas de comunicación se tendrá en cuenta tanto la generación como la difusión de las piezas comunicativas; las campañas de sensibilización se medirán a través del cumplimiento de las acciones </t>
  </si>
  <si>
    <t>Se usarán los registros administrativos proyectados por la Subdirección de Transporte Público Secretaría Distrital de Movilidad</t>
  </si>
  <si>
    <t>Claudia J. Mercado</t>
  </si>
  <si>
    <t>Subdirectora de Transporte Público</t>
  </si>
  <si>
    <t>365 9400 Ext. 8202</t>
  </si>
  <si>
    <t xml:space="preserve">Julieth  Rojas Betancourt </t>
  </si>
  <si>
    <t>Jefe de la Oficina Asesora de Planeación</t>
  </si>
  <si>
    <t>FICHA TÉCNICA INDICADOR DE PRODUCTO 3.3.9</t>
  </si>
  <si>
    <t>Número de capacitaciones y acciones de comunicación  y cultura ciudadana dirigidas a promover el derecho de las mujeres a una vida libre de violencia, en el sistema de movilidad realizadas</t>
  </si>
  <si>
    <t>Este indicador se mide a través de  la suma de las capacitaciones y acciones de comunicación  y cultura ciudadana dirigidas a promover el derecho de las mujeres a una vida libre de violencia, en el sistema de movilidad realizadas . Se realizará la sumatoria de estas capacitaciones realizadas con una anualización tipo suma,  con el fin de alcanzar la meta establecida para el final de la ejecución del producto</t>
  </si>
  <si>
    <t>Las capacitaciones y acciones de comunicación y cultura ciudadana dirigidas a promover el derecho de las mujeres a una vida libre de violencia, en el sistema de movilidad, hacen parte de una estrategia de cultura ciudadana diseñada e implementada por el sector movilidad, mediante las cuales se busca fortalecer una cultura de respeto y garantía del derecho de las mujeres a tener una vida libre de volencias, especialmente de aquellas que se generan en el sistema de movilidad en la ciudad de Bogotá.</t>
  </si>
  <si>
    <t>Sumatoria de capacitaciones y acciones de comunicación y cultura ciudadana dirigidas a promover el derecho de las mujeres a una vida libre de violencia, en el sistema de movilidad realizadas</t>
  </si>
  <si>
    <t>Se realizará la sumatoria de lascapacitaciones y acciones de comunicación  y cultura ciudadana dirigidas a promover el derecho de las mujeres a una vida libre de violencia, en el sistema de movilidad realizadas por la Oficina Asesora de Comunicaciones y Cultura para la Movilidad de la Secretaría de Distrital de Movilidad</t>
  </si>
  <si>
    <t>Informes de Gestión Oficina Asesora de Comunicaciones y Cultura para la Movilidad</t>
  </si>
  <si>
    <t>Jefe Oficina Asesora de Comunicaciones y Cultura para la Movilidad</t>
  </si>
  <si>
    <t>FICHA TÉCNICA INDICADOR DE PRODUCTO 10.1.2</t>
  </si>
  <si>
    <t>índice de capacidades para la identificación y desnaturalización de los diferentes tipos de discriminación contra las mujeres. El producto aporta a este resultado desde la búsqueda de la superación estereotipos negativos existentes frente a las mismas, promoviendo un aumento en el porcentaje de mujeres que usan y disfrutan de la bicicleta en la ciudad</t>
  </si>
  <si>
    <t xml:space="preserve">Secretaría Distrital de la Mujer </t>
  </si>
  <si>
    <t>El indicador presenta el porcentaje de avance de la implementación de la estrategia de promoción del uso de la bicicleta por parte de las mujeres año a año</t>
  </si>
  <si>
    <t>El producto consiste en la implementación de una estrategia para la promoción del uso de la bicicleta enfocada en el aumento de su uso por parte de las mujeres,  buscando superar estereotipos negativos existentes frente a las mismas, promoviendo un aumento en el porcentaje de mujeres que usan y disfrutan de la bicicleta en la ciudad.  En su desarrollo se pretende el desarrollo de acciones de promoción tales como campañas de comunicación, sensibilización y pedagogía orientadas a que más mujeres se suban a la bicicleta rompiendo estereotipos negativos sobre su uso.</t>
  </si>
  <si>
    <t>La información para consolidar el indicador proviene del desarrollo de las diferentes actividades proyectadas, es así que para el desarrollo de las campañas de comunicación se tendrá en cuenta tanto la generación como la difusión de las piezas comunicativas; las campañas de sensibilización se medirán a través del cumplimiento de las acciones en vía (entrega de información en la calle a mujeres ciclistas) y las campañas pedagógicas a través de las acciones en vía y de la identificación de actores particulares (colectivos, organizaciones, grupos de ciudadanos) que puedan ser focalizados a través de talleres o sesiones de trabajo</t>
  </si>
  <si>
    <t>Se usarán los registros administrativos proyectados por la Subdirección de la Bicicleta y el Peatón de la Secretaría Distrital de Movilidad</t>
  </si>
  <si>
    <t>La primera serie se tendrá disponible en abril de 2021</t>
  </si>
  <si>
    <t>Subdirectora de la Bicicleta y el Peatón</t>
  </si>
  <si>
    <t xml:space="preserve">Subdirección de la Bicicleta y el Peatón </t>
  </si>
  <si>
    <t>FICHA TÉCNICA INDICADOR DE PRODUCTO 10.1.9</t>
  </si>
  <si>
    <t>índice de capacidades para la identificación y desnaturalización de los diferentes tipos de discriminación contra las mujeres</t>
  </si>
  <si>
    <t>Este indicador mide la proporción entre el gasto promedio en trasporte y el Ingreso del hogar con jefatura femenina,  para lo cual, multiplica el costo promedio del viaje por 2, que corresponde a la canasta de viajes que hace una persona al día y a su vez este resultado por 30, que 
 corresponde a los días del mes; y este resultado por el número de pensonas en el hogar, para finalmente dividirlo por el ingreso del hogar. Las fuentes de información de estas variables son:
Costo promedio del viaje: Encuesta de Orígenes y Destinos de Hogares 2019
Número de personas en el hogar: Gran Encuesta Integrada de Hogares - DANE 
Ingreso del Hogar: Gran Encuesta Integrada de Hogares - DANE
Se espera que este indicador tenga un comportamiento decreciente hasta llegar a un 15 %, lo cual significa que se logró reducir a esta cifra el gasto en transporte de los hogares con jefatura femenina</t>
  </si>
  <si>
    <t xml:space="preserve">La estrategia de reducción del gasto en transporte de los hogares con jefatura femenina para que no supere el 15% de sus ingresos, consiste en el diseño e implementación de un conjunto de acciones que permita reducir el gasto que realizan los hogares con jefatura femenina para movilizarse en la ciudad, lo cual permitirá que estos hogares destinen más dinero a la satisfacción de otras necesidades como alimentación, vivienda, recreación, entre otras. </t>
  </si>
  <si>
    <t>((Costo promedio del viaje*2*30)* Número de personas en el hogar)/ Ingreso del hogar</t>
  </si>
  <si>
    <t>porcentaje</t>
  </si>
  <si>
    <t>Secretaría Distrital de movilidad</t>
  </si>
  <si>
    <t>2014</t>
  </si>
  <si>
    <t xml:space="preserve">Para la realización del cálculo de la fórmula del indicador se tendrán en cuenta las siguientes fuentes de información:
Costo promedio del viaje: Encuesta de Orígenes y Destinos de Hogares 2019
Número de personas en el hogar: Gran Encuesta Integrada de Hogares - DANE 
Ingreso del Hogar: Gran Encuesta Integrada de Hogares - DANE
Con estos datos la Dirección inteligencia para la movilidad calculará el porcentaje de gasto en transporte para los hogares con jefatura femenina
</t>
  </si>
  <si>
    <t>Costo promedio del viaje: Encuesta de Orígenes y Destinos de Hogares 2019
Número de personas en el hogar: Gran Encuesta Integrada de Hogares - DANE 
Ingreso del Hogar: Gran Encuesta Integrada de Hogares - DANE</t>
  </si>
  <si>
    <t>FICHA TÉCNICA INDICADOR DE PRODUCTO 11.1.9</t>
  </si>
  <si>
    <t>Porcentaje de avance en implementación de la Estrategia de participación ciudadana incidente, orientada a promover dinámicas de movilidad segura, incluyente, sostenible y accesible, con enfoque de género en el Sistema Distrital de Cuidado</t>
  </si>
  <si>
    <t xml:space="preserve">El indicador mide el porcentaje de avance de  la implementación de la estrategia de participación ciudadana incidente, orientada a promover dinámicas de movilidad segura, incluyente, sostenible y accesible, con enfoque de género en el Sistema Distrital de Cuidado, la cual  está diseñada para ejecutarse en 10 años. Esta estrategia determina un número de  acciones que se deben generar para lograr su implementación cada vigencia, por tal motivo, se debe establecer la proporción entre el número de acciones que se ejecutaron y el número de  acciones que fueron programadas, para posteriormente ser multiplicados por la ponderación que tenga cada vigencia con relación a su importancia relativa en la implementación de la estrategia:
2021: 0.10
2022: 0.20
2023: 0.30
2024: 0.40
2025: 0.50
2026: 0.60
2027: 0.70
2028: 0.80
2029: 0.90
2030: 1
Se espera que este indicador tenga un comportamiento creciente </t>
  </si>
  <si>
    <t>La Estrategia de participación ciudadana incidente, orientada a promover dinámicas de movilidad segura, incluyente, sostenible y accesible, con enfoque de género en el Sistema Distrital de Cuidado, busca fortalecer las capacidades ciudadadanas de las mujeres para participar de forma incidente en las decisiones que se tomen  para garantizar la seguirdad, sostenibilidad, accesibilidad e inclusión en las dinámicas de movilidad de la ciudad de Bogotá.</t>
  </si>
  <si>
    <t>alianzas para lograr los objetivos</t>
  </si>
  <si>
    <t>(Ponderación vigencia * (Número de acciones de Estrategia de participación ciudadana incidente, orientada a promover dinámicas de movilidad segura, incluyente, sostenible y accesible, con enfoque de género en el Sistema Distrital de Cuidado implementadas / Número de acciones de Estrategia de participación ciudadana incidente, orientada a promover dinámicas de movilidad segura, incluyente, sostenible y accesible, con enfoque de género en el Sistema Distrital de Cuidado programadas)*100</t>
  </si>
  <si>
    <t>Se tomará la información de los reportes de las acciones implementadas de la Estrategia de participación ciudadana incidente, orientada a promover dinámicas de movilidad segura, incluyente, sostenible y accesible, con enfoque de género en el Sistema Distrital de Cuidado y se relacionarán con las  acciones programadas para la implementación de esta estrategia, luego de hacer la relación entre las acciones que fueron implementadas y programadas, se procede a multiplicar por la ponderación de la vigencia que sea objeto de medición.</t>
  </si>
  <si>
    <t xml:space="preserve">FICHA TÉCNICA INDICADOR DE PRODUCTO </t>
  </si>
  <si>
    <t>Porcentaje de avance en implementación de la estrategia de Capacitacion y formacion con enfoque de genero sobre temas asociados a movilidad</t>
  </si>
  <si>
    <t xml:space="preserve">El indicador mide el porcentaje de avance de  la implementación de la estrategia de Capacitacion y formacion con enfoque de genero sobre temas asociados a movilidad, la cual  está diseñada para ejecutarse en 10 años. Esta estrategia determina un número de  acciones que se deben generar para lograr su implementación cada vigencia, por tal motivo, se debe establecer la proporción entre el número de acciones que se ejecutaron y el número de  acciones que fueron programadas, para posteriormente ser multiplicados por la ponderación que tenga cada vigencia con relación a su importancia relativa en la implementación de la estrategia:
2021: 0.10
2022: 0.20
2023: 0.30
2024: 0.40
2025: 0.50
2026: 0.60
2027: 0.70
2028: 0.80
2029: 0.90
2030: 1
Se espera que este indicador tenga un comportamiento creciente </t>
  </si>
  <si>
    <t>Ponderación vigencia *((Número de acciones de la estrategia de Capacitacion y formacion con enfoque de genero sobre temas asociados a movilidad implementadas / Número de acciones de la estrategia de Capacitacion y formacion con enfoque de genero sobre temas asociados a movilidad programadas))*100</t>
  </si>
  <si>
    <t>Periodicidad</t>
  </si>
  <si>
    <t>Territorialización</t>
  </si>
  <si>
    <t>Información de Territorialización del indicador</t>
  </si>
  <si>
    <t>Avance Cualitativo (Descriptivo)</t>
  </si>
  <si>
    <t>Avance Implementación Enfoques (Descriptivo)</t>
  </si>
  <si>
    <t>Derechos - Derechos Humanos</t>
  </si>
  <si>
    <t>Diferencial</t>
  </si>
  <si>
    <t>Otros</t>
  </si>
  <si>
    <t>Local</t>
  </si>
  <si>
    <t>Seguimiento Vigencia 2021</t>
  </si>
  <si>
    <t>Proyectados 2021</t>
  </si>
  <si>
    <t>Ejecutados 2021</t>
  </si>
  <si>
    <t>Avance Cualitativo Información Financiera 2021</t>
  </si>
  <si>
    <t>Meta 2021</t>
  </si>
  <si>
    <t>Trimestre 1 (Ene - Mar)</t>
  </si>
  <si>
    <t>Trimestre 2 (Abr - Jun)</t>
  </si>
  <si>
    <t>Trimestre 3 (Jul - Sept)</t>
  </si>
  <si>
    <t>Trimestre 4 (Oct - Dic)</t>
  </si>
  <si>
    <t>01-Aporte del Distrito 
12- Otros Distrito</t>
  </si>
  <si>
    <t>Inversión</t>
  </si>
  <si>
    <t xml:space="preserve">$ 492,160,000 </t>
  </si>
  <si>
    <t>Porcentaje de la Estrategia integral para el mejoramiento de la experiencia de viaje y la seguridad de las mujeres usuarias y prestadoras del servicio de transporte público individual (Taxi)</t>
  </si>
  <si>
    <t>Se busca contribuir al resultado a través de la mejora de viaje y la seguridad de las mujeres usuarias y prestadoras del servicio de taxi</t>
  </si>
  <si>
    <t xml:space="preserve">Se divulga y aplica el instrumento como parte de la primera fase del programa de sensibilización. </t>
  </si>
  <si>
    <t>Se incluyeron en el instrumento ejemplos de los 8 derechos y el programa está orientado a atender los siguientes: Derecho a una cultura libre se sexismos y Derecho a una v ida libre de violencias</t>
  </si>
  <si>
    <t xml:space="preserve">El programa buscar a través de la ejecución de diferentes actividades planteadas, que se elimine la reproducción en el IDU de situaciones de discriminación y exclusión con las mujeres, las cuales se evidencian en el uso de lenguajes, manejo de imágenes por medios de comunicación internos y externos o actitudes comportamentales entre compañeros y compañeras de trabajo en la entidad. </t>
  </si>
  <si>
    <t xml:space="preserve">El programa busca identificar las desigualdades existentes, que se producen  a través de los imaginarios de las y los funcionarios y que se materializan en actitudes de inequidad. </t>
  </si>
  <si>
    <t xml:space="preserve">El Plan es la hoja de ruta para adelantar los procesos de capacitación orientados a mitigar todas las posibles situaciones que atenten contra el derecho a una vida libre de violencias. </t>
  </si>
  <si>
    <t xml:space="preserve">En el "Plan de acción VBG" se identificaron imaginarios de naturalización de violencias por parte de las mujeres que laboran en la obra Troncal Caracas,  los cuales legitiman la inequidad y deben ser transformados. </t>
  </si>
  <si>
    <t>*Acciones de comunicación interna y externa para resaltar el papel y el rol de las mujeres en la entidad y conmemorar el Día Internacional de la Mujer. 
*Video de reconocimiento a la labor de las mujeres que hacen parte de la entidad por parte del Secretario Distrital de Movilidad, Nicolás Estupiñán, y destacó la labor de las mujeres que integran el equipo de directo. Este equipo directivo, conformado en su mayoría por mujeres permite que el enfoque de género este presente en las diversas actividades que desarrolla la entidad. 
Desde la perspectiva de comunicación de comunicación interna, se desarrollaron acciones para involucrar y destacar el rol de la mujer en las actividades que desarrolla entidad, es así como a través  de productos como:
* 'Nuestra gente', 
* 'Vetaneando'
* 'Somos defensores de la Movilidad' se resalta el rol de la mujer. 
*En comunicación externa, y como producto de Gestión Social, se desarrolló una pieza audiovisual para la 'Jornada Cuidadana de Movilidad' en la que se encontró y resaltó la perspectiva de la mujer como un actor vial de gran relevancia. 
*Pieza audiovisual del avance de la ciclorruta de la Calle 13, se incluyó la voz de una mujer que recorre en bicicleta este sector todos días para ir a su trabajo. 
*Así mismo, gracias al trabajo realizado para promover el viaje seguro de mujeres en bicicleta, se promovió un artículo en el periódico El Tiempo que fue titulada:¡Más mujeres en bicicleta! La ambiciosa meta de Bogotá para el 2039. 
*Invitación charla -¡Sororidad! Un acuerdo entre mujeres
*Validación, ajuste y aprobación del taller "Un deseo de Esperanza".</t>
  </si>
  <si>
    <t>Las capacitaciones y acciones de comunicación buscan reflexionar sobre los derechos y deberes de todos los actores de la vía y la corresponsabilidad en la protección de los usuarios más vulnerables, en especial de la población femenina y así garantizar sus derechos.</t>
  </si>
  <si>
    <t>Estas acciones promueven la igualdad de género y la movilidad segura de los diferentes actores viales para promover el goce de los derechos en la movilidad.</t>
  </si>
  <si>
    <t>Las capacitaciones y acciones de comunicación reconocen las particularidades de la poblacióny se brindan a todos los grupos poblacionales sin restricciones garantizando el acceso a los diferentes servicios ofertados por la SDM.</t>
  </si>
  <si>
    <t>Capacitaciones y  acciones de comunicaciones y cultura ciudadana</t>
  </si>
  <si>
    <t>El Centro de Orientación a Victimas de Siniestros Viales es una estrategia que con la transversalización del enfoque de género reconoce las desigualdades, violencias, discriminación y riesgo de las mujeres en distintos ámbitos de interacción o a consecuencia de un siniestro vial, brindando información para la garantía de sus derechos en el marco de las orientaciones  jurídica, psicológica y social.</t>
  </si>
  <si>
    <t>Desde un enfoque diferencial, el Centro de Orientación a Victimas de  Siniestros Viales, en un acercamiento a la realidad social de las personas, reconoce características y necesidades especificas de grupos en condiciones de desigualdad, vulnerabilidad o riesgo.</t>
  </si>
  <si>
    <t>1-100-I017  VA-Multas de tránsito</t>
  </si>
  <si>
    <t>Para el avance de este indicador, la DIM se encuentra realizando un estudio que le permita determinar la estrategía de reducción de gasto en el transporte. Por lo que se contrató al Consorcio C&amp;M-Proyectamos 2020 para "Diseñar la estrategia técnica, financiera, jurídica e institucional para reducir las barreras de asequibilidad para acceder al Sistema Integrado de Transporte Público, con el fin de avanzar hacia la inclusión social y productiva de la población pobre y vulnerable de Bogotá". La Consultoría comenzó en el año 2020 y en el primer trimestre está enfocada en estructurar el esquema de tarifas diferenciales para poblaciones vulnerables, específicamente hay un componente relacionado con la vulnerabilidad de las madres cabeza de hogar.
Hay que tener presente que la consultoría en este periodo se suspendió el contrato desde el 23 febreo al 23 de marzo.</t>
  </si>
  <si>
    <t>A partir del reconocimiento del transporte público como servicio esencial, garante del acceso a derechos como la educación, el empleo, el desarrollo social y el bienestar humano, es propósito de este gobierno el implementar acciones que permitan reducir las barreras de acceso al Sistema Integrado de Transporte Público (SITP)</t>
  </si>
  <si>
    <t>Se realizó una caracterización a nivel sociodemográfico, económico y transporte de los grupos poblacionales vulnerables identificados por la consultoría. En cada caracterización la perspectiva de genero fue parte del análisis.</t>
  </si>
  <si>
    <t>A partir de la caracterización realizada, se propondrán acciones específicas e intervenciones para hacer el sistema de transporte más incluyente y accesible, que su planeación responda a las necesidades diferenciadas de las mujeres.</t>
  </si>
  <si>
    <t xml:space="preserve">Este proyecto busca caracterizar desde el enfoque o la perspectiva de género y diferencial los patrones de movilidad en la ciudad utilizando metodologías cuantitativas y cualitativas. </t>
  </si>
  <si>
    <t>A partir del reconocimiento del transporte público como servicio esencial, garante del acceso a derechos como la educación, el empleo, el desarrollo social y el bienestar humano, es propósito de este gobierno el implementar acciones que permitan reducir las barreras de acceso al Sistema Integrado de Transporte Público (SITP).</t>
  </si>
  <si>
    <t xml:space="preserve">Se realizó el esquema de tarifas diferenciales para poblaciones vulnerables, en el que hay un componente específico para madres cabeza de familia. </t>
  </si>
  <si>
    <t xml:space="preserve"> Se realizó el esquema de tarifas diferenciales para poblaciones vulnerables, en el que hay un componente específico:
- La población LGBTI.
- Las minorias etnicas.
- La población con discapacidad.
- La población adulto mayor</t>
  </si>
  <si>
    <t xml:space="preserve">Debido a recortes presupuestales de la entidad, ya no se cuenta con los recursos destinados para este proyecto, por lo que se está adelantando con profesionales de la entidad y se están explorando alternativas para cumplir con el objetivo y producto propuesto. </t>
  </si>
  <si>
    <t>Otros Distrito</t>
  </si>
  <si>
    <t>otros distrito</t>
  </si>
  <si>
    <t xml:space="preserve">No se ejecutan recursos, dado que la acción aún no se empieza a desarrollar. </t>
  </si>
  <si>
    <t xml:space="preserve">Aplica para los colabores de la entidad. </t>
  </si>
  <si>
    <t>El objetivo de la  caracterización sobre los viajes del cuidado, cuenta con un enfoque diferencial y de género.</t>
  </si>
  <si>
    <t>Territorial: en dos territorios específicos: Upz El Porvenir en Bosa y Upz Alcazares en Barrios Unidos.</t>
  </si>
  <si>
    <t>El objetivo del pilotaje sobre circuitos de cuidado cuenta con un enfoque de género.</t>
  </si>
  <si>
    <t>Territorial: Un circuito de cuidado en la localidad de Kennedy.</t>
  </si>
  <si>
    <t xml:space="preserve">Corresponde a la ejecución contractual de una Consultoría. Los valores ejecutados son Reservas 2020, aunque la ejecución del contrato inició el presente año. </t>
  </si>
  <si>
    <t xml:space="preserve">Corresponde a la programación y ejecución contractual de una contratistas de la Oficina de Gestión Social encargada de la formulación y realización de actividades en los productos. </t>
  </si>
  <si>
    <r>
      <t>Se comprometieron</t>
    </r>
    <r>
      <rPr>
        <b/>
        <sz val="10"/>
        <rFont val="Arial Narrow"/>
        <family val="2"/>
      </rPr>
      <t xml:space="preserve"> $ 90,000,000</t>
    </r>
    <r>
      <rPr>
        <sz val="10"/>
        <rFont val="Arial Narrow"/>
        <family val="2"/>
      </rPr>
      <t xml:space="preserve"> para la contratación de un profesional: El Gerente de Taxi. Para el periodo de reporte no se alcanzaron a hacer giros efectuados a dicho compromiso. Los recursos reportados en la matriz (492,160,000) son para ejecutar todas las actividades de la meta Plan, no hay recursos dirigidos de manera específica a la estrategia de género. </t>
    </r>
  </si>
  <si>
    <t>En coordinación con la Secretaría Distrital de Gobierno, se avanzó un un programa formativo en derechos humanos para transmilenio</t>
  </si>
  <si>
    <t>La Dirección Técnica de Seguridad ha sostenido reuniones con la Secretaría Distrital de la Mujer con el fin de reforzar la respuesta a los casos de acoso que se presentan en el sistema. Uno de esos compromisos es tener una reunión mensual para cruzar casos y hacer análisis del fenómeno de acoso</t>
  </si>
  <si>
    <t xml:space="preserve">En coordinación con la Dirección de Diversidad Sexual de la Secretaría Distrital de Planeación, se adelantó un espacio de trabajo con el fin de identificar casos de discriminación en contra de mujeres trans y lesbianas. </t>
  </si>
  <si>
    <t>De acuerdo con la información publicada en la Secretaría Distrital de Planeación sobre el plan de acción CONPES Mujer 2020 - 2030, no se designó costos y recursos a este producto.</t>
  </si>
  <si>
    <t>Durante el primer trimestre se trabajó  en temas de gestión. Para el siguiente trimestre se hará reporte de los costos destinados.
Las acciones de gestión han estado enfocadas en el desarrollo de dos mesas de trabajo para la articulación con Secretaria de la Mujer en lo referente a la coordinación y planeación de la implementación de acciones conjuntas frente a la estrategia.
Se realizaron acciones de socialización y divulgación de ORVI en grupos de interés de participación ciudadana.</t>
  </si>
  <si>
    <t>-</t>
  </si>
  <si>
    <t>Se parte del principio de igualdad de los derechos humanos. El centro de la acción es la persona y sus derechos</t>
  </si>
  <si>
    <t>Por medio de las actividades se visibilizan los derechos de las mujeres y su capacidad de desempeño en espacios socialmente considerados como masculinos</t>
  </si>
  <si>
    <t>Se reconoce el aporte de las mujeres.</t>
  </si>
  <si>
    <t>RETROALIMENTACIÓN</t>
  </si>
  <si>
    <t>Porcentaje de Avance de Cumplimiento de Meta IP</t>
  </si>
  <si>
    <t>I Trimestre</t>
  </si>
  <si>
    <t>II Trimestre</t>
  </si>
  <si>
    <t>III Trimestre</t>
  </si>
  <si>
    <t>IV Trimestre</t>
  </si>
  <si>
    <t>Cuantitativo</t>
  </si>
  <si>
    <t>Cualitativo</t>
  </si>
  <si>
    <t>Análisis Financiero</t>
  </si>
  <si>
    <t xml:space="preserve">Se recibe a conformidad el reporte cualitativo. </t>
  </si>
  <si>
    <t xml:space="preserve">Es necesario registrar el reporte de información financiera (tanto cuantitativo como cualitativo) ya que hay presupuesto proyectado para este producto en la vigencia 2021, por lo cual es necesario indicar que sucede con su ejecución durante el 2021. </t>
  </si>
  <si>
    <t xml:space="preserve">Como se señala en el plan de acción el costo estimado y los recursos disponibles para este producto en el 2021 son de 387 millones. En este sentido, es importante señalar la ejecución entre enero hasta el 23 de febrero que fue suspendido el contrato, como se señala el reporte. Es posible que lo señalado en "observaciones" sea más pertinente ubicarlo en el avance cualitativo de la información financiera. </t>
  </si>
  <si>
    <t xml:space="preserve">Conforme a lo señalado en el reporta se espera que en segundo trimestre se evidencie la manera en que se ejecutaron los recursos destinados para este producto. Es posible que lo señalado en "observaciones" sea más pertinente ubicarlo en el avance cualitativo de la información financiera. </t>
  </si>
  <si>
    <t xml:space="preserve">Se recibe a conformidad el reporte de información financiera. </t>
  </si>
  <si>
    <t xml:space="preserve">Es necesario ajustar el reporte cuantitativo, ya que lo reportado no corresponde con la fórmula del indicador de producto que es la sumatoria del número de programas realizados. Si por el momento no se han adelantado programas, es posible registrar 0. </t>
  </si>
  <si>
    <t xml:space="preserve">Se recibe a conformidad el reporte. </t>
  </si>
  <si>
    <t xml:space="preserve">Es importante hacer el reporte cualitativo de la información financiera, teniendo en cuenta que se hizo el reporte cuantitativo de la misma, con el fin de evidenciar a que obedeció la ejecución de los recursos reportados. </t>
  </si>
  <si>
    <t xml:space="preserve">Conforme a lo solicitado por el Sistema de Seguimiento y Evaluación de Políticas Públicas - SSEPP, es necesario reportar cualitativamente de manera trimestral avance en cada producto. Sobre este producto el sector no remitió ningún reporte. </t>
  </si>
  <si>
    <t xml:space="preserve">Como se señala en el plan de acción el costo estimado y los recursos disponibles para este producto en el 2021 son de 800 millones. En este sentido, es importante hacer el reporte sobre la información financiera. Es posible que lo señalado en "observaciones" sea más pertinente ubicarlo en el avance cualitativo de la información financiera. </t>
  </si>
  <si>
    <t xml:space="preserve">Se sugiere que lo señalado en la columna "observaciones" es más pertinente como reporte cualitativo de la información financiera. </t>
  </si>
  <si>
    <t xml:space="preserve">Como se señala en el plan de acción el costo estimado y los recursos disponibles para este producto en el 2021 son de 811 millones. En este sentido, es importante señalar la ejecución entre enero hasta el 23 de febrero que fue suspendido el contrato, como se señala el reporte. Es posible que lo señalado en "observaciones" sea más pertinente ubicarlo en el avance cualitativo de la información financiera. </t>
  </si>
  <si>
    <t xml:space="preserve">Es importante complementar el reporte con la información financera de la vigencia 2021. </t>
  </si>
  <si>
    <t xml:space="preserve">Se recbe a conformidad el reporte. </t>
  </si>
  <si>
    <t>Conforme a lo solicitado por el Sistema de Seguimiento y Evaluación de Políticas Públicas - SSEPP, si la periodicidad del reporte es semestral, esto aplica unicamente para el reporte cuantitativo, ya que cualitativamente de manera trimestral debe entregarse un reporte de avance en el producto. Se sugiere registrar cero (0) hasta que se reporte</t>
  </si>
  <si>
    <t>Teniendo en cuenta que solo 7 de los 14 casos fueron registrados en el aplicativo, es importante que el reporte de avance sea establecido en coherencia con lo que se propone en el producto (El centro del producto es el registro en el aplicativo)  En ese sentido el reporte no puede ser del 100%Se debe revisar la pertinencia de la periodicidad del indicador,  ya que reportar 100% de avance en el primer trimestre da a entender que ya se terminó la implementación del producto para el año 2021 y no es así. Resulta más conveniente que el producto se mida cuantitativamente de manera anual. Esa modificación debe ser solicitada a la Secretaría Distrital de la Mujer para su trámite ante la SDP.</t>
  </si>
  <si>
    <t>No hay coincidencia entre el número de casos desagregado segùn tipo de violencia el total de casos (14).. Es importante conoeer còmo clasifica el sector los diferentes tipos de violencia. El manoseo no se considera un tipo de abuso?</t>
  </si>
  <si>
    <t xml:space="preserve">Es importante señalar en el reporte cualitativo cuántas y cuáles acciones programadas para la vigencia con el fin de determinar el avance en la meta conforme al indicador de producto. </t>
  </si>
  <si>
    <t xml:space="preserve">El sector debe revisar que no se estén reportando estas mismas actividades en el marco del producto estrategia de transversalización </t>
  </si>
  <si>
    <t>Es necesario tener en cuenta que en el reporte cuantitativo deben registrarse avances númericos,  si aplica realizar el reporte en tanto el indicador es trimestral, como no se tiene avances se debe reportar 0.</t>
  </si>
  <si>
    <t>Se recibe a conformidad el reporte cualitativo del que se desprende que el sector està en la fase de estudios que posteriormente le posibilitarán el cumplimiento de las metas establecidas en la reducción del gasto en transporte para mujeres jefas de hogar.</t>
  </si>
  <si>
    <t>El sector informa la contratación de un estudio, es  importante que se especifique la utilidad del mismo de cara a la formulación de la estrategia y los avances en la misma, cuàntas y cuáles actividades se tienen programadas para la vigencia 2021.</t>
  </si>
  <si>
    <t>Es importante señalar en el reporte cualitativo cuántas y cuáles son las acciones de la estrategia programadas para la vigencia con el fin de determinar el avance en la meta conforme al indicador de producto. Se debe explicitar si el pilotaje reportado hace parte de las acciones de la estrategia ya que no se entiende como se relaciona con  las capacitaciones y formaciones con enfoque de género en temas de movilidad. ¿Còmo se entiende el enfoque de género en el producto?</t>
  </si>
  <si>
    <t>El sector reporta una estrategia de tres establecidas como meta. Para claridad del reporte es importante establecer cómo las actividades adelantadas hacen parte de una estrategia (desde qué lógica se piensan las estrategias) e identificar cuáles son las otras dos que tiene pensado implementar en el año</t>
  </si>
  <si>
    <t xml:space="preserve">El sector debe reportar en coherencia con las metas y el indicador de producto establecido. Si por el momento no se han adelantado capacitaciones, deben registrar 0. </t>
  </si>
  <si>
    <t>Una vez se empiecen a implementar acciones, es importante señalar en el reporte cualitativo cuántas  y cuáles son las acciones anuales programadas para la vigencia con el fin de determinar el avance en la meta conforme al indicador de producto.</t>
  </si>
  <si>
    <t>118 - MULTAS</t>
  </si>
  <si>
    <t xml:space="preserve">El sector manifiesta que no aplica realizar el reporte, pero si aplica, ya que la periodicidad del indicador es mensual. Se requiere conocer las acciones programadas por el sector movilidad para la implementación del protocolo (universo anual para determinar avances periodicos). El sector también debe comunicar a la Secretaría Distrital de la Mujer cuál es el apoyo que necesita para el desarrollo de esas acciones programadas. Dado que no se cumplio con metas para los priemros tres meses del año, se debe vincular cero. </t>
  </si>
  <si>
    <t xml:space="preserve">Desde la SDMujer, Dirección de Derechos y Diseño de Política, se estableció la necesidad de llevar a cabo una reunión con la entidad encargada del producto (UAERMV) orientada a conocer de manera más precisa las actividades que se tienen programadas para su  desarrollo, de manera que se acuerden los apoyos puntuales que se necesitan desde nuestro sector en cumplimiento de nuestro rol como co-responsables.
El espacio señalado será coordinado por la referenta y se invitará a una representante de la dirección de eliminación de violencias, ya que es esta dependencia la que tiene la corresponsabilidad establecida con el producto dentro del plan de acción de la PPMyEG. 
Es importante así mismo que se vincule en los enfoques como desde la planeación se vinculan los datos cuantitativos. </t>
  </si>
  <si>
    <t xml:space="preserve">Se recibe a conformidad el reporte, teniendo en cuenta que la periodicidad del indicador de producto es anual. </t>
  </si>
  <si>
    <t>El sector debe informar cuántas jornadas se tiene programadas para este 2021.  En los reportes se debe identificar el número de personas participantes. En relación con lo reportado para el 8 de marzo,  el sector debe revisar que no esté duplicando lo reportado en el producto estrategia de transversalización.  Es importante mejorar la calidad del reporte en cuanto a digitación.
En la territorializacion del indicador se debe establecer e indicar de la meta cuantitativa numerica gestada en el producto, cuantas se encuentran en cada localidad.</t>
  </si>
  <si>
    <t>El sector debe informar qué entiende como programa de sensibilizaciónm formación y capacitación, ya que la denominación programa engloba una serie de actividades. Asimismo, informar cuántos programas tiene programados realizar duranrte el año 2021 y sobre cuales temas en el marco del derecho a una cultura libre de sexismo y discriminación contra las mujeres. En la territorializacion del indicador se debe establecer e indicar de la meta cuantitativa numerica gestada en el producto, cuantas se encuentran en cada localidad.</t>
  </si>
  <si>
    <t>En las actividades reportadas como estrategia no es posible identificar un hilo conductor de la misma. Particularmente en lo referido a la actividad con la emisora de Caracol no es claro el aporte al producto ni la incoirporación del enfoque de género. El sector debe revisar para no duplicar con las actividades del producto estrategia de transversalización. En la territorializacion del indicador se debe establecer e indicar de la meta cuantitativa numerica gestada en el producto, cuantas se encuentran en cada localidad.</t>
  </si>
  <si>
    <t>El sector señala que ha adelantado el diligenciamiento de un instrumento, se debe especificar el lugar que ocupa esa actividad de cara a la implementación del producto. Es decir, si de ese diagnóstico se desprenderán los contenidos específicos de las 48 capacitaciones que tiene como meta este año. Lo señalado en observaciones puede también complementar el reporte cualitativo. El número de personas que participan en los procesos de capacitación que se adelanten desde el segundo semestre del año debe ser informado en el reporte cualitativo, en lo posible desagregando por sexo la información. En la territorializacion del indicador se debe establecer e indicar de la meta cuantitativa numerica gestada en el producto, cuantas se encuentran en cada localidad.</t>
  </si>
  <si>
    <t>Conforme a lo solicitado por el Sistema de Seguimiento y Evaluación de Políticas Públicas - SSEPP, si la periodicidad del reporte es semestral, esto aplica unicamente para el reporte cuantitativo, ya que cualitativamente de manera trimestral debe entregarse un reporte de avance en el producto. En la territorializacion del indicador se debe establecer e indicar de la meta cuantitativa numerica gestada en el producto, cuantas se encuentran en cada localidad.</t>
  </si>
  <si>
    <t>Código Proyecto de Inversión</t>
  </si>
  <si>
    <t>Avance Cuantitativo (Numérico)</t>
  </si>
  <si>
    <t>I TRIMESTRE 2021</t>
  </si>
  <si>
    <t>II TRIMESTRE 2021</t>
  </si>
  <si>
    <t>Se definió y proyectó la estrategia en el tiempo acordando que anualmente se realizarán tres (3) jornadas de capacitación o formación, una (1) de nivel territorial y dos (2) de nivel sectorial con entidades del sector. La de nivel territorial requieren de una acción de gestión intersectorial para su realización y las otras dos estarán asociadas a un proceso de articulación entre proyectos del sector movilidad. (ver anexo)
En relación con la acción territorial, durante los primeros tres meses del año 2021 se iniciaron las acciones de gestión intersectorial, a través de reuniones con un colegio de la zona y la Alcaldía local; con el objetivo de realizar el proceso de identificación y definición territorial para el desarrollo de un pilotaje sobre circuitos de cuidado en entornos escolares, ubicado en la localidad de Kennedy. Pilotaje en el que posteriormente se llevaran a cabo jornadas de capacitación y formación con enfoque de género a los actores que vayan a hacer parte del pilotaje.
En relación con las jornadas sectoriales, en la Mesa Sectorial del mes de marzo se identificó la necesidad fortalecer la capacidad al interior del IDU, se proyecta hacer una propuesta para ejecutar en la presente vigencia.</t>
  </si>
  <si>
    <t>Tanto el pilotaje como las capacitaciones  están proyectada para que se aborden otras variables asociadas a las categorías de lo diferencial como por ejemplo el ciclo vital, la identidad sexual y la discapacidad.</t>
  </si>
  <si>
    <t>En la jornada realizada en la SDM, la primera sesión abordo aspectos generales a nivel teórico, derechos humanos, el enfoque de derechos y de género, los conceptos asociados al género, desarrollo y políticas públicas desde la perspectiva de género. La segunda sesión abordó la aplicación del tema en el campo de la movilidad y el transporte, se trabajó el género en la planeación del transporte, cómo los sistemas de transporte pueden mejorar la movilidad de mujeres y niñas y se la movilidad del cuidado.</t>
  </si>
  <si>
    <t xml:space="preserve">Las capacitaciones abordan la red de relaciones sociales y el tema del poder y la discriminación, por lo cual además de la variable género abordan otras variables asociadas a las categorías de lo diferencial como el ciclo vital, la identidad sexual, la discapacidad, etc. </t>
  </si>
  <si>
    <t>Uno de los componentes de la estrategia es el desarrollo de acciones territoriales, en esta vigencia la acción se adelanta en la localidad de kennedy.</t>
  </si>
  <si>
    <t xml:space="preserve">No hay recursos ejecutados correspondientes a la vigencia 2021. La Consultoría referida se ejecuta es a partir de recursos comprometidos en 2020, se firmó en Diciembre y  la ejecución del contrato inició el presente año. </t>
  </si>
  <si>
    <t xml:space="preserve">La ejecución de la consultoria, que es de comienzos de 2021, es con recueros comprometidos en  2020.  </t>
  </si>
  <si>
    <t>Esta actividad se realizó en articulación con la SDMujer y les permitió a las consejeras tomar consciencia de situaciones de violencia al interior de los consejos que estaban siendo naturalizadas, de igual manera se reconoció falta de paridad en la conformación de los consejos.  Resultado de esta actividad se proyecta la realización de mesas de trabajo para abordar las problemáticas identificadas.</t>
  </si>
  <si>
    <t>Para esta actividad se tiene programado un taller que se llevará a cabo en el mes de julio. Es decir, en el tercer trimestre del año.</t>
  </si>
  <si>
    <t>Durante este trimestre la consultoría recibió los tres últimos productos para su finalización:
Etapa IV. Estructuración del esquema de tarifas diferenciales para poblaciones vulnerables.
Etapa V. Estructuración del plan de implementación. 
Etapa VI. Recomendaciones y actos administrativos</t>
  </si>
  <si>
    <t>Durante este trimestre hubo una suspención de un mes del contrato, del 23 de febrero al 23 de marzo. Se recibió el producto: Etapa IV Estructuración del esquema de tarifas diferenciales para poblaciones vulnerables. Este se encuentra en estapa de revisión.
Disponibilidad 1847 Registro 2032
Propósito1: Hacer un nuevo contrato social con igualdad de oportunidades para la inclusión social, productiva y política.
Meta 23: Reducir el gasto en transporte público de los hogares de mayor vulnerabilidad económica, con enfoque poblacional, diferencial y de género, para que
represente el 15% de sus ingresos 
PROYECTO INVERSIÓN 
Desarrollo de Lineamientos estratégicos e insumos con enfoques diferenciales para mejorar la movilidad en Bogotá.</t>
  </si>
  <si>
    <t>En este mes no hubo ejecución presupuestal debido a que los productos entregados todavía están en en revisión.</t>
  </si>
  <si>
    <t>Las capacitaciones y acciones de comunicación buscan reflexionar sobre los derechos y deberes de todos las y los diferentes actores de la vía y la corresponsabilidad en la protección de quienes son más vulnerables, en especial de la población femenina y así garantizar sus derechos.</t>
  </si>
  <si>
    <t>Las capacitaciones reconocen las particularidades de la poblacióny se brindan a todos los grupos poblacionales sin restricciones garantizando el acceso a los diferentes servicios ofertados por la SDM.</t>
  </si>
  <si>
    <t xml:space="preserve">No se tiene estimado el presupuesto de manera individual para cada grupo poblacional, por lo que se reporta la sumatoria de los presupuestos asignados a las metas 4 y 5 del proyecto de inversión 7581"Fortalecimiento de la comunicación y la cultura para la movilidad como elementos constructivos y pedagógicos del nuevo contrato social en Bogotá.
*meta No. 4.  Ejecutar y evaluar el 100% de las estrategias de pedagogía y educación vial diseñadas. Se reporta 50% del presupuesto.
*meta No. 5. Desarrollar el 100% del plan estratégico de comunicaciones y cultura para la movilidad. </t>
  </si>
  <si>
    <t>Las capacitaciones se desarrollaron en 7 localidades Ciudad Bolívar, Engativá, Fontibón, Kennedy, San Cristóbal, Suba y Usme</t>
  </si>
  <si>
    <t>7581 "Fortalecimiento de la comunicación y la cultura para la movilidad como elementos constructivos y pedagógicos del nuevo contrato social en Bogotá"</t>
  </si>
  <si>
    <t>Las acciones pedagógicas son desarrolladas por un equipo multidisciplinario de 16 pedagogos y 9 profesionales de artes escénicas para cumplir la meta No. 4.  Ejecutar y evaluar el 100% de las estrategias de pedagogía y educación vial diseñadas, del proyecto 7581 "Fortalecimiento de la comunicación y la cultura para la movilidad como elementos constructivos y pedagógicos del nuevo contrato social en Bogotá," y no se tiene personal o presupuesto especifico para atender grupos poblacionales o políticas de manera especifica.
El presupuesto de este producto se comparte con el presupuesto del producto 3.3.9  por lo tanto los recursos se reportan en un 50%.</t>
  </si>
  <si>
    <t>Las acciones pedagógicas son desarrolladas por un equipo multidisciplinario de 16 pedagogos y 9 profesionales de artes escénicas para cumplir la meta No. 4.  Ejecutar y evaluar el 100% de las estrategias de pedagogía y educación vial diseñadas, del proyecto 7581 "Fortalecimiento de la comunicación y la cultura para la movilidad como elementos constructivos y pedagógicos del nuevo contrato social en Bogotá," y no se tiene personal o presupuesto especifico para atender grupos poblacionales o políticas de manera especifica.
El presupuesto de este producto se comparte con el presupuesto del producto 3.3.9 por lo tanto los recursos se reportan en un 50%.</t>
  </si>
  <si>
    <t>Los consorcios con los que se realizó la concertación se encuentran ubicados en: Usaquén, Usme, Fontibon, Engativá, San Cristóbal, Suba, Kennedy, Bosa y Ciudad Bolívar.</t>
  </si>
  <si>
    <t>Las capacitaciones y acciones de comunicación buscan reflexionar sobre los derechos y deberes de  las y los diferentes actores de la vía y la corresponsabilidad en la protección de quienes son más vulnerables, en especial de la población femenina y así garantizar sus derechos.</t>
  </si>
  <si>
    <t>Las capacitaciones y acciones de comunicación buscan reflexionar sobre los derechos y deberes de todos, las y los diferentes actores de la vía y la corresponsabilidad en la protección de quienes son más vulnerables, en especial de la población femenina y así garantizar sus derechos.</t>
  </si>
  <si>
    <t xml:space="preserve">En el marco de la conmemoración del 28 de mayo, día Internacional de acción de la salud por las mujeres, que busca hacer frente a diversas enfermedades y padecimientos que sufren las mujeres en todo el mundo y que muchas de ellas, terminan con un triste final, desde TRANSMILENIO S.A., con el objetivo de visibilizar y brindar herramientas a funcionarias y colaboradoras del ente gestor en el manejo de situaciones emocionales, especialmente en esta época de  confinamiento, la Dirección Corporativa y Subgerencia de Atención al Usuario de Comunicaciones (responsabilidad social), coordinaron con la caja de compensación familiar Compensar el "Taller de Prevención de la Violencia Física y Psicológica" el cual se desarrolló el 31 de mayo 2021 a través de la plataforma meet.
Así mismo, se divulgó entre las empresas concesionarias las piezas producidas desde la Secretaría Distrital de Movilidad para conmemorar el día internacional de acción por la salud de la mujer, con el fin de que se socializaran entre sus colaboradores, estas piezas fueron divulgadas a través de las redes sociales de TRANSMILENIO S.A. </t>
  </si>
  <si>
    <t>Programada para fechas posteriores</t>
  </si>
  <si>
    <t>Se adelanto proceso de socialización con ciento cincuenta y cinco (155) colaboradores de TRANSMILENIO S.A sobre la garantía del derecho de las mujeres a una vida libre de violencias, de acuerdo con el protocolo de prevención, atención, sanción de la violencia contra las mujeres en el espacio y el transporte público.</t>
  </si>
  <si>
    <t>En la vigencia de enero a marzo del 2021, se identificaron 10 casos de violencia contra la mujer. 3 casos fueron identificados por parte del grupo de mediación social y reportados a la Secretaría Distrital de la Mujer mediante el mecanismo de las duplas psicojurídicas. Los otros 7 casos fueron identificados en el aplicativo interno GestSae.
Del reporte realizado por mediadores se identificó que:
• 1 caso de acoso sexual.
• 4 casos donde las víctimas fueron manoseadas o tocadas.
• 2 casos de violencia física por parte de su pareja o compañero/a sentimiental. 
Del reporte GestSae, se indentifica lo siguiente:
• 3 casos donde las víctimas fueron manoseadas o tocadas.
• 2 casos de abuso sexual.
• 1 caso de abuso sexual a una menor de edad 
• 3 caso de exhibicionismo y masturbación genital por parte de desconocido. 
• 3 casos de actos obscenos o tocamiento de partes íntimas por parte de un usuario al frente de otras personas.
• 2 casos de toma fotográfica o grabación de video de partes íntimas a mujeres.
• 2 casos de acoso sexual.
Nota aclaratoria: los casos de abuso sexual y de violencia de pareja no todos ocurren en el Sistema de Transporte Masivo. El personal de mediadores/as sociales son una puerta de entrada para mujeres víctimas de violencia quienes buscan información o auxilio. En ese escenario se coordina directamente con la especialidad de transporte masivo de la Policía Metropolitana de Bogotá, se informa de la línea púrpura y se reporta a la Dirección Técnica de Seguridad para que realice el reporte pos emergencia a las duplas psicojurídicas de Secretaría Distrital de la Mujer.
Igualmente, hay casos donde las mujeres no aceptan el servicio distrital como es el caso de llamar al 123 o solicitar apoyo mediante línea púrpura. 
Los 10 casos identificados por las dos fuentes de información, cuentan con intersecciones de violencia donde por ejemplo, no solo hubo violencia física sino además hurto. Por tanto, los anteriores números no son la sumatoria de los 14 casos sino los modos en los que la violencia contra las mujeres se presenta. 
Ahora bien, hay situaciones donde aparece “acoso sexual” y otro “manoseo”, que de acuerdo con la Ley 1257 del 2008, podrían considerarse como “acoso sexual”. Sin embargo, el reporte de cada información y de acuerdo a la función de primer contacto de cara al Protocolo de Prevención, Atención y Sanción de Violencias contra las Mujeres en el Espacio y Transporte Público, se toma las narraciones de las mujeres y capturadas por el equipo de mediación social.  De aquí que en el reporte se observe que hay casos de “acoso sexual” pero también casos donde el reporte logró recopilar situaciones más concretas como “manoseo, toqueteo o grabación de partes íntimas”. 
Respecto a los reportes de casos del Sistema GestSae, en estos eventos no hay contacto con la víctima por lo que es el operario quien reporta de acuerdo a las circunstancias que observa mientras conduce (opera) un bus o articulado. El reporte se realiza por “delitos sexuales” y se clasifica por medio de sus subcategorías en “Acceso carnal violento, acto obsceno, acto sexual abusivo”.</t>
  </si>
  <si>
    <t>En la vigencia de abril a junio del 2021, se identificaron 10 casos de violencia contra la mujer. 5 casos fueron identificados por parte del grupo de gestoras y gestores de convivencia (GCTM) y 2 casos identificados por medio de PQRs. Los otros 3 casos restantes fueron identificados en el aplicativo interno GestSae.
El sistema GestSae, es el aplicativo mediante el cual las personas dedicadas a la operación del sistema reportan situaciones de seguridad y convivencia de acuerdo con el Manual de Operación.
Del reporte realizado por el equipo GCTM se identificó que:
• En 4 casos hubo tocamiento de partes íntimas y manoseos.
• En 1 caso hubo actos obscenos como exhibicionismo de los genitales por parte del agresor.
• En 1 caso hubo miradas acosadoras. 
• En 1 caso hubo palabras indeseadas.
• En 1 caso hubo agresión verbal por parte del agresor. 
Del reporte GestSae, se indentifica lo siguiente:
• En 1 caso  hubo tocamiento de partes íntimas y manoseo
• En 2 caso hubo actos obscenos como exhibicionismo de los genitales del agresor.
De los casos identificados en PQRs.
• En 2 casos hubo tocamiento de partes íntimas y manoseos.
• En 2 casos hubo actos obscenos como exhibicionismo de los genitales por parte del agresor
• En 2 caso hubo palabras indeseadas
• En 2 caso hubo agresión verbal por parte del agresor. 
Nota aclaratoria: los casos de abuso sexual y de violencia de pareja no todos ocurren en el Sistema de Transporte Masivo. El personal de mediadores/as sociales son una puerta de entrada para mujeres víctimas de violencia quienes buscan información o auxilio. En ese escenario se coordina directamente con la especialidad de transporte masivo de la Policía Metropolitana de Bogotá, se informa de la línea púrpura y se reporta a la Dirección Técnica de Seguridad para que realice el reporte pos emergencia a las duplas psicojurídicas de Secretaría Distrital de la Mujer.
Igualmente, hay casos donde las mujeres no aceptan el servicio distrital como es el caso de llamar al 123 o solicitar apoyo mediante línea púrpura. 
Los 10 casos identificados por las tres fuentes de información, cuentan con intersecciones de violencia donde por ejemplo, no solo hubo violencia verbal sino además hubo tocamientos no consentidos o exhibicionismo. Por tanto, los anteriores números no son la sumatoria de los 10 casos sino los modos en los que la violencia contra las mujeres se presenta. 
Ahora bien, hay situaciones donde aparece “acoso sexual” y otro “manoseo”, que de acuerdo con la Ley 1257 del 2008, podrían considerarse como “acoso sexual”. Sin embargo, el reporte de cada información y de acuerdo a la función de primer contacto de cara al Protocolo de Prevención, Atención y Sanción de Violencias contra las Mujeres en el Espacio y Transporte Público, se toma las narraciones de las mujeres y capturadas por el equipo de GTCM.  De aquí que en el reporte se observe situaciones como “manoseo, toqueteo o grabación de partes íntimas”. 
Respecto a los reportes de casos del Sistema GestSae, en estos eventos no hay contacto con la víctima por lo que es el operario quien reporta de acuerdo a las circunstancias que observa mientras conduce (opera) un bus o articulado. El reporte se realiza por “delitos sexuales” y se clasifica por medio de sus subcategorías en “Acceso carnal violento, acto obsceno, acto sexual abusivo”.</t>
  </si>
  <si>
    <t xml:space="preserve">A partir de formación participativa y basada en la experiencia de las personas, se trabaja desde la interseccionalidad los temas de género, raza, identidad y clase social, con el fin de realizar ejercicios basada en la participación y reflexión de cada una de las personas que hacen parte de los talleres y de acuerdo con sus historias de vida. La formación se realizó bajo los componentes de la experimentación, reflexión, diálogo y concepto teórico. Como temáticas se aborda el enfoque de género, enfoque diferencial y de derechos humanos y el rol de primer contacto de acuerdo con el marco del protocolo de prevención, atención y sanción de la violencia contra las mujeres en espacio y transporte público.
Todo este taller es dinámico, presencial y con grupos aproximados de 20 a 25 personas divididos en dos jornadas. Así hasta completar las 4 actividades de socialización y formación. 
</t>
  </si>
  <si>
    <t>Se visibiliza que hay condiciones particulares y necesidades específicas de las mujeres, que se deben atender entonces esas particularidades para garantizar sus derechos.</t>
  </si>
  <si>
    <t>Se reconoce la diversidad, que no se puede homogenizar, que hay que hablar de las mujeres, en plural porque no hay una manera única de ser mujer y muchas variables se cruzan.</t>
  </si>
  <si>
    <t>Para el primer semestre  los recursos ejecutados que se reportan corresponde al proyecto de inversión 7579, que comprometio los recursos para el funcionamiento del Centro desde octubre de 2020 hasta julio de 2021.
En el siguiente semestre el costo estimado y recurso disponible estará asociado al proyecto de inversión 7907 y la meta 1:  Consolidar un servicio integral a víctimas directas e indirectas de siniestros viales a partir de los componentes sociales, jurídicos y psicológicos, 
La meta del producto no se verá afectada por el cambio de asociaicón de recursos con el cambio de proyecto.</t>
  </si>
  <si>
    <t>7515 - Desarrollo y gestión de la seguridad en el Sistema Integrado de Transporte  Público de Bogotá
7513 -Desarrollo y gestión de la cultura Ciudadana en el Sistema Integrado de Transporte  Público de Bogotá</t>
  </si>
  <si>
    <t>7515
7513</t>
  </si>
  <si>
    <t xml:space="preserve">El valor registrado en el costo estimado corresponde a:
-Salario Básico (sin carga prestacional) por 5 días de un (1) profesional de responsabilidad social que representa la suma de $963.123 para cada estrategia comunicativa, es decir un total de $2.889.369 al año.
-Honorarios por prestación de servicio correspondiente a 5 días de dos(2) Contratistas profesionales de Audiovisuales y Dirección Técnica de Seguridad, que representa la suma de $ 2.078.833 para cada campaña, es decir, $6.236.500 al año
Estos recursos: $9.125.869, están asociados a los proyectos de inversión: 
7515 - Desarrollo y gestión de la seguridad en el Sistema Integrado de Transporte  Público de Bogotá
7513 -Desarrollo y gestión de la cultura Ciudadana en el Sistema Integrado de Transporte  Público de Bogotá
</t>
  </si>
  <si>
    <t xml:space="preserve">
La primera actividad fue una difusión de carácter virtual, no territorializada.
La segunda, en articulación con  la emisora, se realizó en Ciudad Bolívar y Kennedy</t>
  </si>
  <si>
    <t xml:space="preserve">La conmemoración del 28 de mayo, por contexto de pandemia, se realizó de manera virtual y se dirigió al personal tanto del Transmilenio como de los diferentes operadores, que hacen una cobertura general del conjunto de localidades en la parte urbana del Distrito Capital </t>
  </si>
  <si>
    <t>0</t>
  </si>
  <si>
    <t>No se adelantan acciones</t>
  </si>
  <si>
    <t>La estrategia de promoción del uso de la bicicleta por parte de mujeres se encuentra en elaboración. Finalizando el trimestre se cuenta con una propuesta borrador para socializar con la Subdirectora de la Bicicleta y el Peatón y tener su aprobación.</t>
  </si>
  <si>
    <t>En segundo trimestre se presentaron contingencias administrativas, asociadas a cambios de directivos y profesionales responsables del producto, lo cual impidió la socialización del borrador construido y su formalización. Pese a lo anterior es importante señalar que en el mes de mayo ingresó una profesional de nivel técnico que ha estado ajustando la propuesta y su cronograma para 2021 a los tiempos y condiciones actuales.  Por otra parte, con el fin de recoger los sentires de mujeres en diferentes situaciones asociadas a espacios de participación como lo son los Consejos Locales de la Bicicleta y lograr tener insumos para la construcción integral de estrategias para la promoción del uso de la bicicleta en mujeres se avanzó en una de las acciones que la estrategia enuncia como es, Seguimiento de acciones con consejeras y lideresas de la bici. En tal sentido, el lunes 28 de junio se adelantó una actividad con las mujeres que participan en consejos locales de la bicicleta en el Distrito, denominada Mesa de trabajo intersectorial y ciudadana para inclusión de enfoque de género y diferencial en Consejos Locales Bici en la cual se socializó la ruta de atención a mujeres víctimas de violencia y riesgo de feminicidio, se escuchó a las participantes para realizar un diagnóstico y poder actuar frente a ello.  Según registro de asistencia participaron 18 consejeras de las 34 que hay en la ciudad, sin embargo, en la sesión (que fue virtual) estaban conectadas aproximadamente 23 personas. 
Se proyecta que en el mes de julio se concrete la contratación de la persona para la Gerencia de la bici y se nombre en propiedad un Subdirector de Bicicleta y peatón, de esta manera se lograría formalizar la propuesta de estrategia y el número de actividades programadas para la vigencia.</t>
  </si>
  <si>
    <t xml:space="preserve">La propuesta de estrategia formulada incorpora el enfoque de Género </t>
  </si>
  <si>
    <t>Los recursos reportados corresponden al talento humano que hizo parte de la formulación y ejecución de la actividad. Debido al contexto actual de trabajo en casa no se incurrió en gastos de logística para la realización del taller.</t>
  </si>
  <si>
    <t>Los recursos reportados corresponden al talento humano que hizo parte de la formulación del plan de capacitación</t>
  </si>
  <si>
    <t>Durante este trimestre se ejecutó el 100% de los recursos que se comprometieron.</t>
  </si>
  <si>
    <t xml:space="preserve">Si bien la estrategia está asociada a la meta plan de taxi, estos recursos apuntan de manera general y no específica o diferencia poblaciones. 
Los recursos definitivos para la vigencia 2021 pasaron de 492,160,000 proyectados a 90,000,000 para ejecutar el producto. No hay recursos dirigidos de manera específica a la estrategia de género. </t>
  </si>
  <si>
    <t>La propuesta de formación formulada con la  Secretaría Distrital de Movilidad parte de abordar el concepto de derechos humanos e identificar su relación con el desarrollo y la gestión pública</t>
  </si>
  <si>
    <t xml:space="preserve">La propuesta de formación formulada con la Secretaría Distrital de Movilidad se orienta a la comprensión del enfoque de género, la forma como este se instala y reproduce culturalmente y la necesidad de su incorporación en el quehacer de la entidad. </t>
  </si>
  <si>
    <t>La propuesta de formación parte de entender que la variable genero se intercepta con otras como el ciclo vital, la orientación sexual  y la identidad étnica, entre otras, las cuales deben ser comprendidas para superar practicas discriminatorias</t>
  </si>
  <si>
    <t>Para dar cuenta de este producto la SDM se encuentra en el proceso realización del Estudio a través de la consultoría que tiene por objeto "Diseñar la estrategia técnica, financiera, jurídica e institucional para reducir las barreras de asequibilidad para acceder al Sistema Integrado de Transporte Público, con el fin de avanzar hacia la inclusión social y productiva de la población pobre y vulnerable de Bogotá". La Consultoría comenzó en el año 2020 y en el primer trimestre está enfocada en estructurar el esquema de tarifas diferenciales para poblaciones vulnerables. 
Hay que tener presente que la consultoría en este periodo se suspendió el contrato desde el 23 febrero al 23 de marzo.</t>
  </si>
  <si>
    <t>Caracterización a nivel sociodemográfico, económico y transporte de los grupos poblacionales vulnerables identificados por la consultoría.
- A la población LGBTI.
- A las minorías étnicas.
- A población con discapacidad.
- A la población adulto mayor</t>
  </si>
  <si>
    <t xml:space="preserve">En el marco del programa de sensibilización dirigido a los colaboradores de la entidad,  se desarrolló taller de Masculinidades alternativas en sintonía con la conmemoración del día internacional de la mujer. En dicho taller se habló de la importancia de los roles en el hogar, sobre equidad, desigualdad, discriminación, entre otros. En este taller se contó con la participación de 38 personas de las diferentes áreas de la entidad.   
Así mismo, se desarrollo una serie de material en conmemoración del día 08 de marzo, entre los que se destacan un video del Director General invitando a comprometernos a respetar, valorar y honrar el valor de la mujer tanto en el hogar como en el trabajo. Se socializó la programación de la semana de los derechos de las mujeres, se invitó a los colaboradores a participar del taller de acoso sexual y sexual laboral y finalmente a través de piezas graficas se reconoció el día internacional de la mujer por los diferentes canales de comunicación de la entidad. </t>
  </si>
  <si>
    <t xml:space="preserve">Por medio de la sensibilización se reconoció la labor de las mujeres en el hogar, así como sus derechos como persona, su igualdad ante la sociedad y su lucha por la discriminación en espacios donde se vulnera la identidad de genero. En ese sentido la actividad buscó resaltar los pilares de los derechos humanos y es garantizar una vida libre de violencias, discriminación y vulneración. </t>
  </si>
  <si>
    <t xml:space="preserve">Por medio de la sensibilización o taller se quiso resaltar el rol de genero,  y como a través de masculinidades alternativas se visualiza la equidad en los roles del hogar, del trabajo y del diario vivir entre los hombres y las mujeres. Es importante reconocer que el taller pudo visibilizar que las cifras dan cuenta que el genero femenino necesita ser reconocido y exaltado par sus labores no solo del hogar sino profesionales y de madre. Es oor esto que atreves de ejemplos y casos practicas se explicó como hay temas culturales y de formación que no pueden dejar visibilizar la equidad en estos roles.  </t>
  </si>
  <si>
    <t xml:space="preserve">El respeto por las personas que eligen reconocerse o se identifica con un genero opuesto a su sexo, fue parte de la charla que se trató de difundir. Reconocer la igualdad, el respeto y la no discriminación fueron la base de toda la charla entablada en dicho taller. </t>
  </si>
  <si>
    <t xml:space="preserve">Con el propósito de promover, visibilizar y reconocer el respeto de los derechos de las mujeres, propendiendo por la igualdad y la no discriminación, en el marco de la conmemoración del 8 de marzo, día internacional de la mujer,  se articularon acciones con las empresas concesionarias del sistema:
1. Preparación, producción y divulgación, a través de redes sociales, de videos en los cuales mujeres operadoras de buses del sistema, hablan de su experiencia y el posicionamiento que han logrado obtener en oficios no convencionales para las mujeres, ya que culturalmente se había catalogado que la operación de vehículos de transporte público era un oficio exclusivo de los hombres.
2. Articulación, preparación y activación con la emisora bésame de caracol radio quienes hicieron presencia en la  plazoleta Juan ¨Pablo II de TransMiCable y en el Portal Américas, y durante la  programación del 8 de marzo, realizaron un reconocimiento a la labor de las mujeres, en especial de las operadoras y todas las mujeres que laboran en el sistema Transmilenio y que aportan con su dedicación a la movilidad de la ciudadanía. </t>
  </si>
  <si>
    <t>Durante el primer trimestre se llevo a cabo la revisión final y aprobación del Taller "Mujer y Transporte"; de igual manera se realizó la concertación de espacios de capacitación con los diferentes consorcios de SITP.  
Los consorcios se encuentran ubicados en las siguientes localidades: Usaquén, Usme, Fontibón, Engativá, San Cristóbal, Suba, Kennedy, Bosa y Ciudad Bolívar.</t>
  </si>
  <si>
    <t>Las capacitaciones reconocen las particularidades de la población y se brindan a todos los grupos poblacionales sin restricciones garantizando el acceso a los diferentes servicios ofertados por la SDM.</t>
  </si>
  <si>
    <t xml:space="preserve">El proceso de capacitación apunta a busca a través de la ejecución de diferentes actividades, la eliminación de  actitudes de discriminación con las mujeres, que se evidencian en comentarios sobre su desempeño o su apariencia física en el proyecto Troncal Caracas. </t>
  </si>
  <si>
    <r>
      <t xml:space="preserve">Es necesario ajustar el reporte cuantitativo, ya que se está reportando la realización de 1 taller, lo cual no corresponde con la fórmula del indicador de producto: </t>
    </r>
    <r>
      <rPr>
        <i/>
        <sz val="10"/>
        <rFont val="Arial Narrow"/>
        <family val="2"/>
      </rPr>
      <t>(ponderación de la  vigencia* (Número de jornadas de sensibilización, formación y capacitación  dirigidas a colaboradores (servidoras, servidores y contratistas) de las entidades adscritas o vinculadas en el marco de la cultura libre de sexismo, discriminaciones contra las mujeres y estereotipos de género en el transporte público realizadas/Número de jornadas de sensibilización, formación y capacitación  dirigidas a colaboradores (servidoras, servidores y contratistas) de las entidades adscritas o vinculadas en el marco de la cultura libre de sexismo, discriminaciones contra las mujeres y estereotipos de género en el transporte público, programadas))*100</t>
    </r>
    <r>
      <rPr>
        <sz val="10"/>
        <rFont val="Arial Narrow"/>
        <family val="2"/>
      </rPr>
      <t xml:space="preserve">. En este sentido, se debe reportar en porcentaje conforme al número de jornadas realizadas frente al número programado para la vigencia. </t>
    </r>
  </si>
  <si>
    <r>
      <t>El sector reporta un 10% de avance en la implementación del producto. La cifra solo cobra sentido y puede ser aceptada como válida cuando se conoce el universo de acciones a las cuales se le va a hacer seguimiento a lo largo del año, eso en atención al indicador establecido como n</t>
    </r>
    <r>
      <rPr>
        <i/>
        <sz val="10"/>
        <rFont val="Arial Narrow"/>
        <family val="2"/>
      </rPr>
      <t xml:space="preserve">úmero de acciones  cumplidas de la de la Estrategia de  integral para el mejoramiento de la experiencia de viaje y la seguridad de las mujeres usuarias y prestadoras del servicio de transporte público individual (Taxi)/Número de acciones  programadas de la Estrategia ntegral para el mejoramiento de la experiencia de viaje y la seguridad de las mujeres usuarias y prestadoras del servicio de transporte público individual (Taxi))*100, </t>
    </r>
    <r>
      <rPr>
        <sz val="10"/>
        <rFont val="Arial Narrow"/>
        <family val="2"/>
      </rPr>
      <t>para determinar el avance en la meta.  En consecuencia, es necesario que el sector informe cuàntas y cuales acciones de la estrategia tiene programadas para este año.</t>
    </r>
  </si>
  <si>
    <r>
      <t xml:space="preserve">El sector reporta un porcentaje de avance del 25%, sin embargo, el indicador establecido </t>
    </r>
    <r>
      <rPr>
        <i/>
        <sz val="10"/>
        <rFont val="Arial Narrow"/>
        <family val="2"/>
      </rPr>
      <t xml:space="preserve">(Número de acciones anuales cumplidas de la de la Estrategia de promoción del uso de la bicicleta por parte de las mujeres/Número de acciones anuales programadas de la Estrategia de promocióndel uso de la bicicleta por parte de las mujeres)*100, </t>
    </r>
    <r>
      <rPr>
        <sz val="10"/>
        <rFont val="Arial Narrow"/>
        <family val="2"/>
      </rPr>
      <t>mide acciones ya cumplidas en relación con las programadas. No se puede reportar avances en el diseño porque eso no es lo que pide el indicador. Si la estrategia apenas està siendo diseñada el porcentaje de avance del indicador al momento es cero.</t>
    </r>
  </si>
  <si>
    <r>
      <t xml:space="preserve">El sector registra un porcentaje de avance del 3%, sin embargo esa cifra solo resulta coherente en relación con los componentes del  indicador de producto: </t>
    </r>
    <r>
      <rPr>
        <i/>
        <sz val="10"/>
        <rFont val="Arial Narrow"/>
        <family val="2"/>
      </rPr>
      <t>(Número de acciones de Estrategia de participación ciudadana incidente, orientada a promover dinámicas de movilidad segura, incluyente, sostenible y accesible, con enfoque de género en el Sistema Distrital de Cuidado implementadas / Número de acciones de Estrategia de participación ciudadana incidente, orientada a promover dinámicas de movilidad segura, incluyente, sostenible y accesible, con enfoque de género en el Sistema Distrital de Cuidado programadas). Por lo señalado se requiere que el sector informe cuántas y cuáles son las acciones que componen la estrategia para posibilitar el seguimiento del producto.</t>
    </r>
  </si>
  <si>
    <r>
      <t xml:space="preserve">El sector registra un porcentaje de avance del 1%, pero no es posible determinar la exactitud de la cifra en tanto no se conoce la programación del producto. Teniendo en cuenta el indicador: </t>
    </r>
    <r>
      <rPr>
        <i/>
        <sz val="10"/>
        <rFont val="Arial Narrow"/>
        <family val="2"/>
      </rPr>
      <t xml:space="preserve">(Número de acciones de la estrategia de Capacitacion y formacion con enfoque de genero sobre temas asociados a movilidad implementadas / Número de acciones de la estrategia de Capacitacion y formacion con enfoque de genero sobre temas asociados a movilidad programadas)*100, </t>
    </r>
    <r>
      <rPr>
        <sz val="10"/>
        <rFont val="Arial Narrow"/>
        <family val="2"/>
      </rPr>
      <t>para determinar el avance en la meta se debe informar cuántas y cuáles acciones conforman la estrategia.</t>
    </r>
  </si>
  <si>
    <t xml:space="preserve">En relación a la columna  de Recurso disponible, se dejan en N/A dado que para este primer trimestre del año no se reporta ningún registro presupuestal para el cumplimiento del producto. Por lo tanto el reporte para  las columnas de Ejecución 2021  no aplica. Ya que todavía no se ha generado una obligación contractual, no se tiene la meta proyecto por la que se generaría el contrato. Sin embargo, para el segundo reporte la subdirección ya tendrá esta información y en su momento see reportará. </t>
  </si>
  <si>
    <t>Corresponde a la programación y ejecución contractual de una contratista de la Oficina de Gestión Social encargada de la formulación y realización de actividades en los productos.</t>
  </si>
  <si>
    <t>Ninguna</t>
  </si>
  <si>
    <t>NInguna</t>
  </si>
  <si>
    <t>Con el fin de identificar los temas de capacitación de vilencias basadas en genero, se diseño y aplico un instrumento de diagnóstico a 56 mujeres de proyecto troncal caracas. Con este insumo se desarrollará el plan de capacitación</t>
  </si>
  <si>
    <t>El recurso reportado se asocia a los costos de aplicación del diseño y aplicación del instrumento de diagnóstico.</t>
  </si>
  <si>
    <t>Durante el primer trimestre de 2021 se estructuró la propuesta del estudio/consultoría, se socializó y aprobó por el Secretario de Movilidad y la Secretaria de la Mujer, se elaboró el anexo técnico del estudio y toma de información, se presentó al CEP y se realizaron algunas cotizaciones. Sin embargo debido a recortes presupuestales de la entidad, no se siguió con la contratación.</t>
  </si>
  <si>
    <t xml:space="preserve">Para el segundo trimestre se estan realizando actividades de gestión para el desarrollo del estudio y adicionalmente se esta esta gestionando recursos para la toma de información a diferentes organizaciones internacionales.
Nota: Se postuló el proyecto ante la Corporación Andina de Fomento, para que se realicé el desarrollo del estudio.
</t>
  </si>
  <si>
    <t>No hubo ejecución en cuanto no hay presupuesto asignado.</t>
  </si>
  <si>
    <t>El recurso reportado correponde a tres capacitaciones realizadas con enfoque de genero al equipo base que opera el centro y dos socializaciones en espacio locales.</t>
  </si>
  <si>
    <t>El valor asociado corresponde al 10% del contrato de la profesional encargada en este momento que ha logrado atender los reportes y ha realizado la acción.</t>
  </si>
  <si>
    <t>Se recibe de manera satisfactoria teniendo en cuenta  que no se han desarrollado acciones</t>
  </si>
  <si>
    <t xml:space="preserve">Se recibe de manera satisfactoria, teniendo en cuenta que la periodicidad del producto es anual </t>
  </si>
  <si>
    <t>Se recomienda generar mayor detalle en el reporte.</t>
  </si>
  <si>
    <t>Se recibe de manera satisfactoria teniendo en cuenta  que no se han desarrollado acciones durante el periodo de reporte.</t>
  </si>
  <si>
    <t xml:space="preserve"> Es importante recordar que el reporte debe hacerse de manera acumulativa y corresponder a la formula del indicador propuesta. Dada la periodicidad trimestral del producto se recomienda realizar el ajuste de manera oficial, ya que según el registro se puede interpretar que han alcanzado su meta anual pero no asegurarlo debido al registro de la información.</t>
  </si>
  <si>
    <t xml:space="preserve">Se sugiere revisar la descripción de enfoques y ser más explicita frente a las estrategías , mecanismos o acciones a través de las cuales se están implementando los enfoques. </t>
  </si>
  <si>
    <t>Se recibe reporte de manera satisfactoria.</t>
  </si>
  <si>
    <t xml:space="preserve">Para futuros reportes se recomienda incluir datos asociados al indicador del producto, así, tanto el Número de jornadas de sensibilización, formación y capacitación  dirigidas a colaboradores  de las entidades el marco de la cultura libre de sexismo, discriminaciones contra las mujeres y estereotipos de género en el transporte público programadas como el /Número de jornadas realizadas.  </t>
  </si>
  <si>
    <t>Se recibe de manera satisfactoria, teniendo en cuenta que la periodicidad del producto es anual.</t>
  </si>
  <si>
    <t xml:space="preserve">Se recibe reporte de manera satisfactoria, ya que inicia su desarrollo durante el tercer trimestre. </t>
  </si>
  <si>
    <t xml:space="preserve"> Es importante recordar que el reporte debe hacerse de manera acumulativa y corresponder a la formula del indicador propuesta que es sumatoria de estrategias. Sin embargo, dada la periodicidad anual del producto, es posible si lo desean generar una sola vez en el año este registro.</t>
  </si>
  <si>
    <t>Se recibe de manera satisfactoria el reporte.</t>
  </si>
  <si>
    <t>Se recomienda generar mayor detalle en el reporte, dando cuenta de en qué consiste una estrategia de divulgación haciendo la claridad si estas corresponden a una serie de acciones o a una actividad en específico. Esto con el propósito de identificar la composición de las unidades de medición y correlacionar de manera correcta los reportes. 
Asimismo,se sugiere complementar la información correspondiente a los enfoques, dando cuenta a través de qué medidas, actividades o acciones concretas se ha pensado y se están implementando</t>
  </si>
  <si>
    <t>Se recibe el reporte de manera satisfactoria</t>
  </si>
  <si>
    <t xml:space="preserve">Se recomienda ampliar la información sobre el taller , describiendo qué temáticas se abordaron, las metodologías implementadas y los resultados de los mismos. Igualmente, ampliar la información correspondiente a enfoques. </t>
  </si>
  <si>
    <t>Se recibe de manera satisfactoria teniendo en cuenta los ajustes realizados.</t>
  </si>
  <si>
    <t xml:space="preserve">Se recomienda ampliar la información sobre el proceso de socialización describiendo qué temáticas se abordaron, las metodologías implementadas y los resultados de los mismos. Igualmente, ampliar la información correspondiente a enfoques. </t>
  </si>
  <si>
    <t>Se recibe reporte de manera satisfactoria teniendo en cuenta la periodicidad del producto y  que no han iniciado actividades</t>
  </si>
  <si>
    <t xml:space="preserve">Se recibe reporte de manera satisfactoria. </t>
  </si>
  <si>
    <t>Se recibe reporte de manera satisfactoria ya que se acogió la observación y se estipula que se realizará en el año una única acción programada para el tercer trimestre.</t>
  </si>
  <si>
    <t>Se recibe reporte de manera satisfactoria, ya que no se han dado inicio a actividades..</t>
  </si>
  <si>
    <t>Es importante revisar el registro del porcentaje de casos, ya que no es claro en el reporte cualitativo que los 10 casos hayan sido registrados en la aplicación por el tipo de violencia ejercida. Dada la periodicidad mensual del producto es relevante ajustar el registro.</t>
  </si>
  <si>
    <t xml:space="preserve"> Se recomienda incluir en el reporte la aclaración sobre los criterios del indicador propuesto para el producto así, favor registrar  tanto el Número de casos  de violencias contra las mujeres que se presentan en el Sistema TransMilenio reportados como el Número de casos  de violencias contra las mujeres que se presentan en el Sistema TransMilenio registrados en el  aplicativo de gestión y control de la operación. 
</t>
  </si>
  <si>
    <t>Se recibe reporte de manera satisfactoria entendiendo que no se han empezado a implementar acciones de la estrategia.</t>
  </si>
  <si>
    <t>Se recibe reporte de manera satisfactoria</t>
  </si>
  <si>
    <t>Se recibe reporte de manera satisfactoria-</t>
  </si>
  <si>
    <t>En el reporte cualitativo se señala que se avanzó en una actividad a pesar de la contingencia de contratación. Se recomienda revisar el reporte .</t>
  </si>
  <si>
    <t>Es importante, aclarar el número de acciones anuales  programadas de la Estrategia de promocióndel uso de la bicicleta por parte de las mujeres y el número de acciones desarrolladas durante el trimestre,  para a partir de allí, generar una comprensión del avance.Asimismo, sobre la acción que se enuncia como desarrollada se sugiere ampliar la información, dando cuenta de las temáticas o estrategias abordadas.</t>
  </si>
  <si>
    <t>Se recibe de manera satisfactoria.</t>
  </si>
  <si>
    <t xml:space="preserve">Se recibe reporte de manera satisfactoria debido a que se encuentra en etapa de planeción y recolección de insumos. </t>
  </si>
  <si>
    <t xml:space="preserve">Se recomienda incluir más información sobre el proceso en el que se encuentran estas etapas de investigación, y agregar en el reporte de que manera se proyecta cumplir la meta y una fecha estimada de ejecución del producto.  </t>
  </si>
  <si>
    <t>se recibe de manera satisfactoria.</t>
  </si>
  <si>
    <t>Es importante registrar cómo se estima el ajuste presupuestal destinado para la vigencia.</t>
  </si>
  <si>
    <t xml:space="preserve">Dada la periodicidad trimestral del producto, se recomienda revisar el reporte y recordar que este se realiza de manera acumulativo. Se comprende en este caso que se mantiene el avance de primer trimestre. Asimismo, es importante complementar la información del indicador en el reporte cualitativo para encontrar la coherencia del reporte. </t>
  </si>
  <si>
    <t>Es necesario corregir el reporte de primer trimestre y aclarar la información del registro complementando el reporte cualitativo con los criterios del indicador para evidenciar la coherencia entre datos.</t>
  </si>
  <si>
    <t>Se recomienda registrar cuantas son las acciones programadas para la totalidad de la vigencia del producto  y así poder reconocer a cuántas corresponde el 10%. Asimismo, continuar registrando cuantas se han implementado.
Adicionalemente, es importante registrar y aclarar de qué manera van a registrar el avance del proceso de formación con relación al avance trimestral del producto.</t>
  </si>
  <si>
    <t>Dad a la periodicidad anual del producto es posible registrar este dato si lo desean una vez en el año de manera acumulativa.</t>
  </si>
  <si>
    <t>Es necesario registrar avance cuallitativo o las razones que han influido en la reprogramación del producto</t>
  </si>
  <si>
    <t>Dada la periodicidad anual del producto es posible registrar este dato si lo desean una vez en el año de manera acumulativa.</t>
  </si>
  <si>
    <t>Se sugiere revisar el reporte para que tenga correspondencia con los avances que se describen a nivel cualitativo. Así mismo, con los componentes del indicador.</t>
  </si>
  <si>
    <r>
      <t xml:space="preserve">Se recomienda ampliar la información del reporte dando cuenta de qué manera se estima esta acción de investigación es utilizada en la generación de la estrategia de  participación ciudadana. 
Asi mismo, se sugiere incluir tanto el Número de acciones de Estrategia de participación ciudadana incidente, orientada a promover dinámicas de movilidad segura, incluyente, sostenible y accesible, con enfoque de género en el Sistema Distrital de Cuidado programadas tanto en la totalidad de la vigencia de la política como en la anualidad y el  Número de acciones de Estrategia implementadas durante cada trimestre. </t>
    </r>
    <r>
      <rPr>
        <sz val="10"/>
        <color rgb="FFFF0000"/>
        <rFont val="Arial Narrow"/>
        <family val="2"/>
      </rPr>
      <t>La parte sobre enfoques debe ser más explicita, en relación con las variables incorporadas y sobre cómo se puede hacer evidente que el objetivo señalado incorpora los enfoques.</t>
    </r>
  </si>
  <si>
    <t>III TRIMESTRE 2021</t>
  </si>
  <si>
    <t xml:space="preserve">No se ha implementado la estrategia </t>
  </si>
  <si>
    <t>No se reportan recursos ya que no hay implementación de la estrategia</t>
  </si>
  <si>
    <t>Esta actividad se realizó el día viernes 30 de julio, la cual fue realizada con la profesional Paulin Castañeda de la Secretaría de la Mujer, en donde se socializó el protocolo de prevención, atención y sanción de las violencias contra las mujeres en el espacio y transporte público; hubo la participación de 21 colaboradoras y colaboradores de la UAERMV</t>
  </si>
  <si>
    <t>Al trabajar el tema del protocolo deprevención, atención y sanción de las violencias contra las mujeres en el espacio y el transporte público se están abordando los derechos de las mujeres al trabajo, a una vida libre de violencias y discriminaciones.</t>
  </si>
  <si>
    <t>La implementación del protocolo deprevención, atención y sanción de las violencias contra las mujeres en el espacio y el transporte público requiere de un enfoque de género porque de entrada se requiere debido a que el trato que reciben las mujeres en el espacio y transporte público es diferencial. son las mujeresquienes sufrende violencias, acoso y abusos en estos espacios. Los hombres deben ser conscientes de esas acciones y su prevención y tanto hombres como mujeres deben estar alertas para denunciar y actuar frente a acciones de violencia, acoso, abuso y discriminaciones contra las mujeres en estos espacios.</t>
  </si>
  <si>
    <t>El respeto por la diversidad de género y de orientación sexual es fundamental para garantizar la implementación del protocolo y proteger a todos, todas y todes de cualquier abuso o violencia en estos espacios. Por ahora no hay enfoque étnico, de edad u ptro tipo en la implementación del protocolo, pero es claro que las diferentes condiciones que acompañan al género también tienen que dver con la vulnerabilidad al abuso, violencia y acoso en el espacio y el transporte público.</t>
  </si>
  <si>
    <t>La actividad se realizó al 100% durante el tercer trimestre de la vigencia</t>
  </si>
  <si>
    <t>Se realizó la formulación del plan y se planificó para esta vigencia una actividad de sensibilización, la cual ya se realizó en el primer trimestre.</t>
  </si>
  <si>
    <t>La tercera actividad se tiene programada para el mes de noviembre y  al 30 de septiembre de 2021 no se han adelantado acciones relacionadas con esta actividad.</t>
  </si>
  <si>
    <t>No se registra ejecución. La tercera actividad se tiene programada para el mes de noviembre y a al 30 de septiembre de 2021 no se han adelantado acciones relacionadas con esta actividad.</t>
  </si>
  <si>
    <t>La tercera actividad se tiene programada para el mes de noviembre y a al 30 de septiembre de 2021 no se han adelantado acciones relacionadas con esta actividad.</t>
  </si>
  <si>
    <t xml:space="preserve">En la vigencia de julio a septiembre del 2021, se identificaron 39 casos de violencia contra la mujer. 28 casos fueron identificados por parte del grupo de gestoras y gestores de convivencia (GCTM). 11 casos fueron identificados en el aplicativo interno GestSae.
El sistema GestSae, es el aplicativo mediante el cual las personas dedicadas a la operación del sistema reportan situaciones de seguridad y convivencia de acuerdo con el Manual de Operación. 
La Dirección Técnica de Seguridad, analizó los 39 casos por tipo de violencia de acuerdo con la Ley 1257 del 2008, tomando como referencia el aplicativo GetSae y el reporte que generan el equipo GCTM.
Violencia física.
De acuerdo con este análisis, por tipo de violencia se presentaron 31 casos de violencias contra las mujeres donde hubo violencia física. En 8 casos, existió alguna forma de agresión física como golpe o empujón.  Se identificó que, en 6 de los casos, las víctimas refirieron haber sido golpeadas en el ámbito familiar. En los 2 casos restantes sus victimarios son desconocidos.
En 23 casos hubo agresiones de índole sexual, donde la mujer fue víctima tocamientos no consentidos en su cuerpo.
De los 31 casos de violencias contra las mujeres donde hubo violencia física, 3 ocurrieron en mujeres menores de edad.
Violencia psicológica.
Por tipo de violencia, se identificó que mujeres víctimas refirieron haber experimentado intimidación, amenaza, humillación o algún sentimiento que desmejoraba su condición en salud mental.  
De los 39 casos, en 12 eventos se identificó que las mujeres víctimas hicieron referencia a este tipo de violencia. En 6 de los casos hubo agresiones físicas y 3 de ellos derivaron de acoso sexual. 
Violencia económica.
Se identificaron 6 casos de violencia económica, donde las mujeres víctimas experimentaron daños patrimoniales a raíz de conflictos intrafamiliares.
Otras consideraciones.
Los casos de violencia contra las mujeres no siempre ocurren en el Sistema de Transporte Masivo. En 7 de los 39 casos, las mujeres sufrieron violencias en entornos distintos al Sistema TransMilenio.
El personal de GCTM son el primer contacto de mujeres víctimas de violencia basada en género, quienes buscan información o auxilio en el personal. En ese escenario, se coordina directamente con la especialidad de transporte masivo de la Policía Metropolitana de Bogotá, se informa de la línea púrpura y se reporta a la Dirección Técnica de Seguridad para que realice el reporte pos emergencia a las duplas psicojurídicas de Secretaría Distrital de la Mujer.
Igualmente, hay casos donde las mujeres no aceptan el servicio distrital como es el caso de llamar al 123 o solicitar apoyo mediante línea púrpura. </t>
  </si>
  <si>
    <t xml:space="preserve">
En cuanto a los procesos de formación y capacitación se generó una propuesta en conjunto con Secretaría Distrital de Movilidad para ser realizada con un grupo de profesionales del IDU para tener capacidad instalada y continuar con actividades irradiadas al interior de la entidad. Se tiene proyectado adelantar esta formación en el tercer y cuarto trimestre
Nota aclaratoria: Se define como programa de sensibilización las actividades que acercan al personal de la entidad a una mirada con enfoque de género, para la presente vigencia se llevará un proceso formativo de 9 sesiones en coordinación con la Secretaría Distrital de Movilidad y se replicará el proceso en el 2022. Sin embargo, no todos los procesos tendrán tantas sesiones, por cuanto se establece en la entidad un mínimo de 2 sesiones, para ser considerado y programa. </t>
  </si>
  <si>
    <t>El recurso reportado se asocia al personal que estuvo en el proceso formativo en coordinacipon con la Secretaría Distrital de Movilidad.</t>
  </si>
  <si>
    <t xml:space="preserve">El recurso reportado se asocia a los porcentajes de honorarios de los profesionales del equipo de formación y cultura ciudadana que están adelantando los procesos de capacitación. </t>
  </si>
  <si>
    <t>No aplica</t>
  </si>
  <si>
    <t xml:space="preserve">Con respecto a la meta cuantitativa numerica gestada en el producto, no es posible determinar en qué localidad se genera impacto por cuanto los funcionarios de la entidad habitan en todo Bogotá e incluso en municipios aledaños. </t>
  </si>
  <si>
    <t xml:space="preserve">Con respecto a la meta  cuantitativa numerica que es 10, se informa que el recurso se ha invertido en la estructuración de los procesos formativos para los trabajadores vinculados a los proyectos seleccionados por el IDU. 
La mayoría de ellos viven en las localidades de Bosa, Kennedy y Ciudad Bolívar. </t>
  </si>
  <si>
    <t xml:space="preserve">En el tercer trimestre se hace ajuste de las actividades para cumplir con la meta establecida. </t>
  </si>
  <si>
    <t>En el mes de agosto se realizó nombramiento del nuevo subdirector de bicicleta y peatón y el 7 de septiembre tuvo lugar la vinculación de una nueva Gerente de la Bicicleta. Sin embargo, se produjo un vacío por el tiempo trascurrido entre la salida de la anterior Gerente Bici y la salida de la subdirectora de bicicleta y peatón, como fue reportado anteriormente, debido a esta situación la estrategia elaborada en los primeros meses del año nunca fue socializada ni aprobada por ende no se avanzó en su implementación.
La actual Gerente de la Bicicleta proyecta para los meses que restan de la actual vigencia el diseño de un plan estratégico de género, el cual incorporará la estrategia para el aumento del uso de la bicicleta por parte de las mujeres. 
De acuerdo con lo anterior y considerando que el producto y su indicador quedaron en términos de la ejecución, se solicita revisar la posibilidad de ajustar la fecha de inicio del producto.</t>
  </si>
  <si>
    <t xml:space="preserve">Durante el trimestre se realizaron 36 capacitaciones ( taller Mujer y transporte "Un deseo de esperanza") en los consorcios de SITP: Consorcio Express, E-somos, Este es mi bus, Etib, Gmóvil, Gran Américas, Masivo capital y Suma; en las cuales participaron 541 personas.  12 personas se identificaron de género femenino, 510 de género masculino, 1 transgénero y 18 personas no indicaron su género.
Las acciones se desarrollaron en 7 localidades Ciudad Bolívar, Engativá, Fontibón, Kennedy, San Cristóbal, Suba y Usme.
**El taller Mujer y transporte "Un deseo de esperanza" tiene como objetivo generar procesos de reflexión frente a las conductas de acoso sexual, discriminación, subordinación, exclusión y tocamientos que enfrentan las mujeres durante los desplazamientos que realizan en la ciudad e incentivar decisiones de comportamientos cuidadores para garantizar la igualdad, respeto y valoración de las mujeres en la movilidad.  </t>
  </si>
  <si>
    <t>Durante el trimestre se realizaron 7 capacitaciones en el taller Mujer y transporte "Un deseo de esperanza" que tiene como objetivo generar procesos de reflexión frente a las conductas de acoso sexual, discriminación, subordinación, exclusión y tocamientos que enfrentan las mujeres durante los desplazamientos que realizan en la ciudad e incentivar decisiones de comportamientos cuidadores para garantizar la igualdad, respeto y valoración de las mujeres en la movilidad.  
El taller inica con el desarrollo de un storytelling donde se trata el tema de la violación al derecho que tienen las mujeres a una vida libre de violencia, representando diferentes situaciones en donde Esperanza, la protagonista, es víctima de miradas obscenas, palabras, silbidos y tocamientos, por el hecho de ser mujer, mientras se moviliza diariamente en la ciudad; después se realiza el foro, caracterización de las mujeres importantes en la vida de los participantes y compromiso por parte de los participantes a tener comportamientos cuidadores que garanticen la igualdad, respetoy valoración de las mujeres en la movilidad.
Las acciones se desarrollaron en 4 localidades Ciudad Bolívar, Engativá, Bosa y Usme, en los consorcios de SITP:  E-somos, Este es mi bus, Gran Américas, Masivo capital y Suma; en las cuales participaron 99 personas.  4 personas se identificaron de género femenino, 95 de género masculino.  70 personas se identificaron con orientación sexual "Heterosexual" y 29 personas no desearon responder el item.</t>
  </si>
  <si>
    <t>Estas acciones promueven la igualdad de género y la movilidad segura de los diferentes actores viales para promover el goce de los derechos en la movilidad, a través del reconocimiento y transformación de las relaciones de poder jerarquizadas que subordinan a las mujeres, producen discriminación y desigualdad.</t>
  </si>
  <si>
    <t>Las capacitaciones promueven el  reconocimiento de la igualdad real y efectiva de los derechos de las mujeres, a través de la incorporación de lenguaje inclusivo, positivo y afirmativo para transformar las condiciones de discriminacion, desigualdad y subordinación. Este taller esta disponible a toda la ciudadanía y  grupos poblacionales sin restricciones, garantizando el acceso a los diferentes servicios ofertados por la SDM.</t>
  </si>
  <si>
    <r>
      <t>*</t>
    </r>
    <r>
      <rPr>
        <b/>
        <sz val="10"/>
        <color theme="1"/>
        <rFont val="Arial Narrow"/>
        <family val="2"/>
      </rPr>
      <t>Capacitaciones dirigidas a promover el derecho de las mujeres a una vida libre de violencia, en el sistema de movilidad:</t>
    </r>
    <r>
      <rPr>
        <sz val="10"/>
        <color theme="1"/>
        <rFont val="Arial Narrow"/>
        <family val="2"/>
      </rPr>
      <t xml:space="preserve">
En el mes de septiembre se realizaron 7 (siete) sesiones del "Taller de Mujer y transporte" con conductores y conductoras del Sistema Integrado de Transporte Público - SITP; en las cuales se llevó a cabo con los y las participantes la reflexión frente a las conductas de acoso sexual, discriminación, subordinación, exclusión y tocamientos que enfrentan las mujeres en la movilidad y se generó compromisos de acciones y comportamientos cuidadores para garantizar la igualdad, respeto y valoración de las mujeres en el sistema de transporte. 
**</t>
    </r>
    <r>
      <rPr>
        <b/>
        <sz val="10"/>
        <color theme="1"/>
        <rFont val="Arial Narrow"/>
        <family val="2"/>
      </rPr>
      <t xml:space="preserve">Acciones de comunicación y cultura ciudadana dirigidas a promover el derecho de las mujeres a una vida libre de violencia, en el sistema de movilidad: 
</t>
    </r>
    <r>
      <rPr>
        <sz val="10"/>
        <color theme="1"/>
        <rFont val="Arial Narrow"/>
        <family val="2"/>
      </rPr>
      <t xml:space="preserve">
Entre julio y septiembre se diseñaron y divulgaron por comunicación interna  3 piezas solicitadas por el área técnica  para  promover la política pública y sensibilizar  a los diferentes grupos de interés relacionados con la temática, las piezas desarrolladas fueron:
1-Enfoque diferencial  para la movilidad incluyente  y accesible  
2. Dialoguemos  y aprendamos de enfoque de género  en nuestra entidad, jornada de sensibilización  sobre la transversalizacion del enfoque de género  
3. Aprendamos sobre el enfoque de género, conceptos  sobre el enfoque  de género y su implementación
Como oficina asesora de comunicaciones y cultura para la movilidad y en coordinación con la referente de la política pública de mujer y género se  diseñó y se divulgó por comunicación interna piezas que promueven el derecho de las mujeres a una vida libre de violencia en el sistema de movilidad, convocando a las y los funcionarios a participar de los procesos formativos y promoción de la política.
</t>
    </r>
  </si>
  <si>
    <t xml:space="preserve">Las acciones pedagógicas son desarrolladas por un equipo multidisciplinario de 16 pedagogos y 9 profesionales de artes escénicas para cumplir la meta No. 4.  Ejecutar y evaluar el 100% de las estrategias de pedagogía y educación vial diseñadas, del proyecto 7581 "Fortalecimiento de la comunicación y la cultura para la movilidad como elementos constructivos y pedagógicos del nuevo contrato social en Bogotá," y no se tiene personal o presupuesto especifico para atender grupos poblacionales o políticas de manera especifica.
El presupuesto de este producto fue ejecutado en el 100% durante el primer semestre. </t>
  </si>
  <si>
    <t>Las acciones se desarrollaron en 4 localidades Ciudad Bolívar, Engativá, Bosa y Usme.</t>
  </si>
  <si>
    <t>Se ajusta la información de acuerdo a la retroaliamentación.</t>
  </si>
  <si>
    <t>Se ajusta las columnas de acuerdo a la retroalimentación.</t>
  </si>
  <si>
    <t xml:space="preserve">Este trimestre fue la etapa final de la consultoría en la cual se aprobaron los productos anteriormente citados. Como conclusión se puede decir lo siguiente:
Programas tarifarios como el aquí propuesto se justifican, desde el punto de vista social y de política pública, si se toma en consideración que la asequibilidad al transporte público es un derecho que incide en la calidad de vida de las personas, derecho que en muchas ocasiones se ve vulnerado por insuficiencia de recursos. Dado el tamaño de las poblaciones seleccionadas y priorizadas en el presente estudio, es difícil esperar que la propuesta aquí presentada sea poco costosa; al contrario, esta exige un gasto fiscal importante, aunque es necesario tener presente que en el escenario más ambicioso de estructuración el gasto no llega a representar el 0,5 del PIB del Distrito, mientras que en el escenario educido representa apenas el 0,2.
El programa tarifario propuesto, pues, un avance significativo en materia de equidad, que requiere, sin duda alguna, arbitrar nuevos recursos fiscales. Lo anterior pasa necesariamente por la profunda exploración de opciones de ingresos provenientes de las diferentes alternativas de captura de valor en la ciudad, las cuales, aparte de las justificaciones teóricas sobre el aprovechamiento de las economías de aglomeración y las economías de escala para financiar programas de inclusión social, pueden tener un potencial promisorio de recursos. Ha de tenerse presente que la consecución de nuevos recursos no da cabida a subsidios cruzados o sobrecargas de tasas ya existentes.
c. La consecución de nuevas fuentes de financiación y la implementación del gasto pasan también porque el Distrito, en cabeza de la SDM, proponga y promueva los cambios legales, normativos, requeridos para hacer efectivo el programa. Esto supone un esfuerzo significativo de trabajo intersectorial, especialmente con la Secretaría de Hacienda, así como un arduo trabajo para procurar una mayor autonomía –respecto al gobierno nacional– para la consecución de los recursos.
</t>
  </si>
  <si>
    <t>En este trimestre se realizaron las gestiones para la construcción del proyecto de pliego y pliego definitivo del proceso de contratación de menor cuantía número SDM-PSA-MC-098-2021, el cual tiene como objetivo: "TOMA Y CAPTURA DE LAS ENCUESTAS A HOGARES ‘ENCUESTA DE PERCEPCIÓN DEL RIESGO VIAL 2021 -EPRV´ Y ´ENCUESTA DE MOVILIDAD Y GÉNERO 2021 -EMG´ PARA LA CIUDAD DE BOGOTÁ Y MUNICIPIOS ALEDAÑOS". La última encuesta hace referencia a la toma de información cuantitaiva del Estudio de Movilidad  y Género. Las acciones realizadas fueron las siguientes:
- Construcción de proyecto de Anexo Técnico.
- Aprobación del Comité Estructuración de Proyectos de la Subsecretaría de Política de Movilidad.
- Aprobación del CERTIFICADO DE DISPONIBILIDAD PRESUPUESTAL 2572.
- Envío de cotizaciones para estudio del mercado.
- Construcción del Estudio del Sector.
- Construcción de proyecto Estudio Previo.
- Construcción de proyecto de Anexo Complementario.
- Publicación de proyecto de pliego en el SECOP II.
- Aprobación del Comité de Contratación de la entidad.
- Respuesta a observaciones de interesados.
- Publicación de pliego definitivo en el SECOP II.
- Recepción de 8 propuestas
- Al 8 de octubre de 2021 estamos en el proceso de evaluación de las ofertas.
Por otro lado, el proyecto de Movilidad y Género fue seleccionado para ser priorizado por la Comunidad Andina de Fomento, lo que significa que van a financiar la otra parte del Estudio, es decir:
- Análisis de la información cuantitativa.
- Construcción de instrumentos de toma de información cualitativa.
- Toma de información cualitativa.
- Análisis de la información cualitativa.
- Triangulación de infromación.
- Recomendaciones.
- Redacción del informe Final. 
Lo anterior significa que este producto de estudio no va estar listo para este año como se planeó, sino que se espera tenerlo listo a finales del año 2022. Este año fue importante para establecer la fuente de financiación de este Estudio ante los cambios de presupuestos de comienzos de años que obligaron a posponerlo.</t>
  </si>
  <si>
    <t xml:space="preserve">Este trimestre fue la etapa final de la consultoría en la cual se aprobaron los productos anteriormente citados. Como conclusión se puede decir lo siguiente:
Programas tarifarios como el aquí propuesto se justifican, desde el punto de vista social y de política pública, si se toma en consideración que la asequibilidad al transporte público es un derecho que incide en la calidad de vida de las personas, derecho que en muchas ocasiones se ve vulnerado por insuficiencia de recursos. Dado el tamaño de las poblaciones seleccionadas y priorizadas en el presente estudio, es difícil esperar que la propuesta aquí presentada sea poco costosa; al contrario, esta exige un gasto fiscal importante, aunque es necesario tener presente que en el escenario más ambicioso de estructuración el gasto no llega a representar el 0,5 del PIB del Distrito, mientras que en el escenario educido representa apenas el 0,2.
El programa tarifario propuesto, pues, un avance significativo en materia de equidad, que requiere, sin duda alguna, arbitrar nuevos recursos fiscales. Lo anterior pasa necesariamente por la profunda exploración de opciones de ingresos provenientes de las diferentes alternativas de captura de valor en la ciudad, las cuales, aparte de las justificaciones teóricas sobre el aprovechamiento de las economías de aglomeración y las economías de escala para financiar programas de inclusión social, pueden tener un potencial promisorio de recursos. Ha de tenerse presente que la consecución de nuevos recursos no da cabida a subsidios cruzados o sobrecargas de tasas ya existentes.
c. La consecución de nuevas fuentes de financiación y la implementación del gasto pasan también porque el Distrito, en cabeza de la SDM, proponga y promueva los cambios legales, normativos, requeridos para hacer efectivo el programa. Esto supone un esfuerzo significativo de trabajo intersectorial, especialmente con la Secretaría de Hacienda, así como un arduo trabajo para procurar una mayor autonomía –respecto al gobierno nacional– para la consecución de los recursos.
Especificamente para hacer frente a la estrategia de reducción del gasto en transporte de los hogares con jefatura femenina para que no supere el 15% de sus ingresos, la SDM encontró que es necesario cambiar el indicador frente al cual se ha construido la meta propuesta de este producto, en cuanto el indicador actual se basa en la Encuesta de Movilidad 2019 y no permite observar los cambios que se han producido debido a la emergencia por el COVID-19. En ese sentido, se está trabajando en la contrucción de un nuevo indicador que se base en la Encuesta de Calidad de Vida 2020, la cual por primera vez tiene en cuenta el gasto de transporte en el hogar; esto implica que habría una nueva meta y una nueva ficha para este producto. </t>
  </si>
  <si>
    <t xml:space="preserve">La propuesta de beneficios tarifarios de transporte que orienta el trabajo de la
presente consultoría se basa en el siguiente concepto clave: 
● Vulnerabilidad. Hace referencia, sobre todo, al impacto provocado por los
resultados de eventos socioeconómicos extremos sobre las personas, sus
capacidades y recursos, lo que a su vez se asocia con mayores riesgos de
violaciones de sus derechos fundamentales, inseguridad e indefensión no
necesariamente atribuibles a la escasez de ingresos (Pizarro, 2001).
El “nuevo contrato social con igualdad de oportunidades para la inclusión social,
productiva y política” (Acuerdo 761, 2020) al que se refiere el Plan de Desarrollo
Distrital 2020-2024 –y que incluye el programa de subsidios y transferencias para
la equidad– requiere tener presentes los criterios anteriores para garantizar la
asequibilidad de la población más vulnerable al SITP. Se entiende por asequibilidad
el principio según el cual las políticas públicas han de apuntar a la “corrección de
las desigualdades” (PNUD, 2019, p. 19); en lo que concierne al transporte público,
dicha corrección hace referencia a que todas las personas puedan disponer de los
medios para “hacer los viajes necesarios […] sin tener que sacrificar ninguna otra
actividad esencial” (Banco Mundial, 2007). </t>
  </si>
  <si>
    <t>A la luz de las consideraciones sobre el enfoque diferencial, la población objetivo de este estudio fue, en primer lugar, aquella considerada como vulnerable según sus características socioeconómicas, específicamente en función del acceso al sistema de transporte público, así como otras relativas a los otros aspectos reseñados del enfoque diferencial. Se usó metodología de análisis multicriterio para clasificar las 9 poblaciones potencialmente beneficiarias; este análisis usó siete criterios, a saber: pobreza monetaria e informalidad laboral (socio-económicos); uso de transporte informal, no tenencia de vehículo automotor y viajes no realizados (transporte); percepción de subsidios y gasto de transporte/gasto total (intersección entre las dos dimensiones); y comprendió tres pasos lógicos: 
El ejercicio de análisis multicriterio mostró que la población SISBEN resulta ser la más vulnerable, seguida por las víctimas del conflicto, la población migrante, las personas con discapacidad, las madres cabeza de hogar, los adultos mayores, los estudiantes, las minorías étnicas y la población LGBTIQ. Es decir, después el orden descrito de 1 a 9 sería la priorización recomendada para efectos de asignación de los beneficios tarifarios.
1. Población vulnerable por SISBÉN
2. Población víctima del conflicto armado (población nueva)
3. Población inmigrante (población nueva)
4. Población con discapacidad (población antigua)
5. Madres cabeza de hogar (población nueva)
6. Población adulto mayor (población antigua)
7. Estudiantes (población nueva)
8. Población de minoría étnica (población nueva)
9. Población LGBTIQ (población nueva)</t>
  </si>
  <si>
    <t xml:space="preserve">Otro concepto clave en la consultoría fue: 
● Enfoque diferencial. Implica la identificación de condiciones sociales
especiales que permiten llevar a cabo acciones específicas según las
características diferenciadas que existen para así garantizar los derechos de
la población. Los criterios que orientan el enfoque son: . 
o Ciclo vital. Considera que niños, niñas, adolescentes y adultos
mayores, dadas sus particularidades (indefensión, dependencia o
enfermedad, por ejemplo), presentan mayor vulnerabilidad y son
propensos a ver minada su integridad e impedido el libre ejercicio de
sus derechos y su inclusión social.
o Discapacidad. Según la Convención de Derechos Humanos, las
personas con discapacidad son aquellas que tienen deficiencias
físicas, mentales, intelectuales o sensoriales a mediano y largo plazo
que, al interactuar con diversas barreras (incluidas las de acceso a
transporte público), puedan impedir su participación plena y efectiva
en la sociedad, en igualdad de condiciones con las demás.
o Pertenencia étnica. Este enfoque remite a una perspectiva integrada
de análisis, reconocimiento, respeto y garantía de los derechos de las
diferentes minorías étnicas (históricamente vulneradas), haciendo
énfasis en la igualdad de oportunidades desde la diferencia, la
diversidad y la no discriminación.
o Género e identidades sexuales. Reconoce y busca consolidar la
igualdad, la participación con equidad y el diálogo respetuoso entre
todas las personas, sin discriminación basada en sus identidades
sexuales y de género. 
o Conflicto armado. Considera que las personas que han sido víctimas
de la violencia, consecuencia del conflicto armado interno que se
desarrolla en Colombia, deben tener unas medidas de atención
diferenciadas. </t>
  </si>
  <si>
    <t>Este trimestre fue la etapa final de la consultoría y se terminó de pagar los ultimos productos aprobados.</t>
  </si>
  <si>
    <t xml:space="preserve">En este trimestre se realizaron las gestiones para la construcción del proyecto de pliego y pliego definitivo del proceso de contratación de menor cuantía número SDM-PSA-MC-098-2021, el cual cuenta con un presupuesto de $542.836.280, respaldado por el CERTIFICADO DE DISPONIBILIDAD PRESUPUESTAL 2572.
Por otro lado, el proyecto de Movilidad y Género fue seleccionado para ser priorizado por la Comunidad Andina de Fomento, es decir el resto del Estudio va a ser financiado por esta entidad. 
</t>
  </si>
  <si>
    <t xml:space="preserve"> Este trimestre fue la etapa final de la consultoría y se terminó de pagar los ultimos productos aprobados. </t>
  </si>
  <si>
    <t>Se ejecutó la totalidad de los recursos que se comprometieron.</t>
  </si>
  <si>
    <r>
      <t xml:space="preserve">Durante el primer trimestre se realizó el diseño de la Estrategia de inclusión de género en la operación del centro, en la que se establecieron 3 ejes para su implementación y un total de 10 acciones:  Eje 1 de </t>
    </r>
    <r>
      <rPr>
        <i/>
        <sz val="10"/>
        <rFont val="Arial Narrow"/>
        <family val="2"/>
      </rPr>
      <t>Sensibilización, formación y capacitación</t>
    </r>
    <r>
      <rPr>
        <sz val="10"/>
        <rFont val="Arial Narrow"/>
        <family val="2"/>
      </rPr>
      <t xml:space="preserve"> (5 acciones de capacitación con el propósito de generar una capacidad instalada sobre  temas de género en el equipo base que opera ORVI)
Eje 2 de</t>
    </r>
    <r>
      <rPr>
        <i/>
        <sz val="10"/>
        <rFont val="Arial Narrow"/>
        <family val="2"/>
      </rPr>
      <t xml:space="preserve"> Fortalecimiento en la operación del servicio</t>
    </r>
    <r>
      <rPr>
        <sz val="10"/>
        <rFont val="Arial Narrow"/>
        <family val="2"/>
      </rPr>
      <t xml:space="preserve"> (acción 6: Vinculación al equipo base de ORVI de una persona especialista en género, Acción 7: Socialización, promoción y divulgación de ORVI en mínimo 20 espacios locales y grupos de interés dirigidos a grupos de mujeres) y eje 3 Gestión del conocimiento. (acción 8: Abrir una línea de investigación en género en ORVI, (acción 9: Desarrollar 1 investigación en tema de género en ORVI, (acción10: Construir caja de herramientas sobre enfoque de género.
-Para el primer trimestre se realizó la acción de  socialización, promoción y divulgación de ORVI  en 8 espacios de Comité Operativo Local de Mujer y Género (COLMYG): Localidades de: Bosa, Usaquén, Fontibón, Santafé,  Puente Aranda, Chapinero, Kennedy y Mártires. Allí se dio a conocer los servicios gratuitos de orientación jurídica, social y psicológica para victimas de siniestros viales, que se brindan en el centro, se informa canales de comunicación, se enfatiza en el centro como un espacio que brinda atención con un enfoque diferencial de género y de derechos.Estas socializaciones se realizaron en instancias de participación de mujeres con el propósito de dar a conocer los servicios de ORVI, canales de atención y con ello garantizar el acceso de información a las mujeres sobre los servicios que se brindan en el centro.</t>
    </r>
  </si>
  <si>
    <r>
      <t xml:space="preserve">En el segundo trimestre se realizaron 3 acciones de capacitación con el propósito de generar una capacidad instalada en  temas de género en el equipo base que opera ORVI. Las 2 primeras se realizaron en articulación  con la SDMujer, a las cuales asistieron 7 personas del equipo que opera ORVI y 5 personas de la SDM que apoyan la coordinación del centro.
La  primera capacitación:  </t>
    </r>
    <r>
      <rPr>
        <i/>
        <sz val="10"/>
        <color theme="1"/>
        <rFont val="Arial Narrow"/>
        <family val="2"/>
      </rPr>
      <t>Ruta de atención a mujeres víctimas de violencias y en riesgo de feminicidio y oferta institucional de la SDMuj</t>
    </r>
    <r>
      <rPr>
        <sz val="10"/>
        <color theme="1"/>
        <rFont val="Arial Narrow"/>
        <family val="2"/>
      </rPr>
      <t xml:space="preserve">r en la que se dio a conocer el marco normativo, tipos de violencias y rutas de atención.
La segunda capacitación: </t>
    </r>
    <r>
      <rPr>
        <i/>
        <sz val="10"/>
        <color theme="1"/>
        <rFont val="Arial Narrow"/>
        <family val="2"/>
      </rPr>
      <t xml:space="preserve"> Protocolo de prevención atención y sanción de las violencias contra 
las mujeres en el espacio y el transporte público en Bogotá</t>
    </r>
    <r>
      <rPr>
        <sz val="10"/>
        <color theme="1"/>
        <rFont val="Arial Narrow"/>
        <family val="2"/>
      </rPr>
      <t>, allí se explicó a los asistentes las fases, componentes y estrategias enfocadas en la prevención atención y sanción, 
mencionando algunos servicios como la orientación jurídica y el acompañamiento psicosocial. Las capacitaciones realizadas son facilitadoras para que el equipo que birnda la atención en ORVI conozca la ruta de atención, el protocolo de prevención y sanción y a partir de alli implemente acciones para la garantia de derechos de las mujeres cuando se requiera en las atenciones brindadas en ORVI.
La tercera capacitación se hizo por parte de la Oficina de Gestión Social de la SDM, sobre Equidad de Genero y Movilidad, a la cual asistieron 10 personas del equipo base que opera el centro y 3 que apoyan la coordinación de ORVI. En el espacio se abordó las desigualdades de genero en el transporte y su acceso, la importancia de reconocer intereses y necesidades de hombres y mujeres en sus diversidades.
Se realizó en 2 espacios socialización, promoción y divulgación de ORVI: Espacio 1:  COLMYG de la localidad de Puente Aranda y espacio 2: Colectivo grupo de voluntarias del Colectivo Curvas en Bici. Estas socializaciones se realizaron en instancias de participación de mujeres con el propósito de dar a conocer los servicios de ORVI, canales de atención y con ello garantizar el acceso de información a las mujeres sobre los servicios que se brindan en el centro.</t>
    </r>
  </si>
  <si>
    <t xml:space="preserve">El Centro de Orientación a Victimas de Siniestros Viales en atención a las afectaciones en las victimas tras un siniestro vial, es una estrategia que desde el marco jurídico, psicológico y social favorece el reconocimiento de sus derechos y  orienta frente a la forma de proceder para su restablecimiento.
Los espacios de socialización son garante del derecho a la información sobre los servicios ofrecidos en el centro
</t>
  </si>
  <si>
    <t xml:space="preserve">Las capacitaciones realizadas  en movilidad y género, en Protocolo de prevención, atención y sanción y ruta de atención a mujeres víctimas de violencia  son insumo que aporta al equipo que brinda atención en ORVI, conocimientos para activación de ruta  cuando se requiera desde el servicio, asi como el reconocimiento de la movilidad y disfrute del espacio público como derecho. </t>
  </si>
  <si>
    <t>Las capacitaciones realizadas favorecen en el equipo que brinda la atención en ORVI reflexiones en torno a los derechos de las vicitmas de siniestros viales desde el reconocimiento de las necesidades diferenciales, lo cual contribuye al fortalecimiento del servicio en las orientaciones social, jurídica y psicológica. Asi mismo los espacios de socialización son garante del derecho a la información sobre los servicios ofrecidos en el centro.</t>
  </si>
  <si>
    <t>Las capacitaciones realizadas y la vinculación de la profesional especialista en género son acciones que fortalecen la capacidad instalada del equipo que brinda las orientaciones en ORVI, ya que facilita la comprensión de conceptos, herramientas de comunicación y reflexiones en torno a la construcción social de roles, estereotipos y creencias sobre género, los cuales son aspectos necesarios para brindar una atención a las personas usuarias de manera equitativa y diferencial.</t>
  </si>
  <si>
    <t xml:space="preserve">Las capacitaciones que recibió el equipo de ORVI sobre comunicación no sexista y libre de discriminación aporta  herramientas prácticas sobre la comunicación adecuada para  una atenciónjurídica, psicológica y social a las personas usuarias, desde el reconocimento de sus necesidades y carácterísticas particulares. </t>
  </si>
  <si>
    <t xml:space="preserve">El recurso reportado correponde a: 2 capacitaciones realizadas con enfoque de género al equipo base que opera el centro, 5 socializaciones en espacios locales y 1 dirigida a colectivo motociclistas y,  la vinculación de una profesional especializada en enfoque de género al equipo que brinda atención a los usuarios en ORVI  </t>
  </si>
  <si>
    <r>
      <rPr>
        <b/>
        <sz val="10"/>
        <rFont val="Arial Narrow"/>
        <family val="2"/>
      </rPr>
      <t>Procesos de articulación para la estrategia de participación: proyectos sector Movilidad y Sistema Distrital de Cuidado.</t>
    </r>
    <r>
      <rPr>
        <sz val="10"/>
        <rFont val="Arial Narrow"/>
        <family val="2"/>
      </rPr>
      <t xml:space="preserve">
Durante el segundo trimestre del año se continuo avanzando en el desarrollo de la consultoría, a través de la etapa 4, la cual conlleva la recolección de información en los territorios seleccionados. Durante los meses de mayo y junio Proyectamos S.A.S (consultor seleccionado) desarrollo 10 bitácoras exploratorias, 4 bitácoras focalizadas, 20 entrevistas a informantes claves, 6 grupos focales con enfoque de género (4%). En este proceso participaron personas cuidadoras de: niños y niñas, personas con discapacidad y personas mayores. Y en las entrevistas con actores claves se tuvieron en cuenta personas claves como coordinadores y coordinadoras de servicios sociales,referentes de políticas públicas locales, referente de la manzana del cuidado de la localidad de Bosa, entre otras. Logrando de esta manera avanzar en la implementación de la estartegia de participación con enfoque de género en el sistema distrital del cuidado con el desarrollo de técnicas etnográficas y la presentación de los productos correspondientes al proceso desarrollado. Para el último trimestre del año se tiene presupuestado la entrega del producto final con la presentación de los resultados de la caracterización a través de las técnicas de investigación desarrolladas.    </t>
    </r>
  </si>
  <si>
    <r>
      <rPr>
        <b/>
        <sz val="10"/>
        <rFont val="Arial Narrow"/>
        <family val="2"/>
      </rPr>
      <t>Acciones de nivel  territorial (comprende 1 acción de gestión intersectorial  y 1 jornada de capacitación)</t>
    </r>
    <r>
      <rPr>
        <sz val="10"/>
        <rFont val="Arial Narrow"/>
        <family val="2"/>
      </rPr>
      <t xml:space="preserve">
Para la acción de nivel territorial durante el segundo trimestre del año se avanzo en las  </t>
    </r>
    <r>
      <rPr>
        <b/>
        <sz val="10"/>
        <rFont val="Arial Narrow"/>
        <family val="2"/>
      </rPr>
      <t>acciones de gestión intersectorial</t>
    </r>
    <r>
      <rPr>
        <sz val="10"/>
        <rFont val="Arial Narrow"/>
        <family val="2"/>
      </rPr>
      <t xml:space="preserve">, a partir de lo cual se aliaron los objetivos del pilotaje de circuitos de cuidado con la estrategia de Ruta ECO liderada por Secretaría de Educación en el mismo territorio identificado. Se espera iniciar las jornadas de capacitación y formación territoriales el segundo semestre del año, cuando los colegios retornen a la presencialidad.
</t>
    </r>
    <r>
      <rPr>
        <b/>
        <sz val="10"/>
        <rFont val="Arial Narrow"/>
        <family val="2"/>
      </rPr>
      <t xml:space="preserve">Acciones sector Movilidad (Comprende 2 jornadas de capacitación )
</t>
    </r>
    <r>
      <rPr>
        <sz val="10"/>
        <rFont val="Arial Narrow"/>
        <family val="2"/>
      </rPr>
      <t xml:space="preserve">Se avanzó tanto al interior de la SDM y con el IDU.  En la Secretaria de Movilidad se coordinó con la Dirección de Talento Humano y </t>
    </r>
    <r>
      <rPr>
        <b/>
        <sz val="10"/>
        <rFont val="Arial Narrow"/>
        <family val="2"/>
      </rPr>
      <t>se realizó la jornada de capacitación (2%)</t>
    </r>
    <r>
      <rPr>
        <sz val="10"/>
        <rFont val="Arial Narrow"/>
        <family val="2"/>
      </rPr>
      <t xml:space="preserve"> sobre enfoque de género en políticas públicas y equidad en el transporte, distribuida en dos sesiones (junio 22 y 24) de 2 horas para un total de 4 horas de formación.. De acuerdo con los listados de asistencia participaron 47 personas, algunas asistieron a una sola sesión, 15 a la primera y 3 a la segunda, y 29 personas en total participaron en ambas sesiones. Para identificar el impacto, se aplicó una prueba pre y post que incluía 6 preguntas (3 por cada subtema) la cual evidenció que el nivel de acierto fue mayor después de terminada la capacitación en cinco de los interrogantes.   (Ver informe)
Con el IDU se realizó una reunión con la profesional que tiene a cargo la PPMYEG en dicha entidad, en la cual se revisó el objetivo de la formación, a quien estaría dirigida, los contenidos y la metodología.  Resultado de este espacio, más que una jornada </t>
    </r>
    <r>
      <rPr>
        <b/>
        <sz val="10"/>
        <rFont val="Arial Narrow"/>
        <family val="2"/>
      </rPr>
      <t>se estructuró la propuesta</t>
    </r>
    <r>
      <rPr>
        <sz val="10"/>
        <rFont val="Arial Narrow"/>
        <family val="2"/>
      </rPr>
      <t xml:space="preserve"> de un proceso formativo a desarrollar en 9 sesiones. Esta propuesta será presentada por la profesional del IDU, al interior de la entidad para su retroalimentación y esperando obtener aprobación para su realización. (ver acta de reunión)</t>
    </r>
  </si>
  <si>
    <r>
      <rPr>
        <b/>
        <sz val="10"/>
        <rFont val="Arial Narrow"/>
        <family val="2"/>
      </rPr>
      <t xml:space="preserve">Acciones de nivel  territorial 
</t>
    </r>
    <r>
      <rPr>
        <sz val="10"/>
        <rFont val="Arial Narrow"/>
        <family val="2"/>
      </rPr>
      <t xml:space="preserve">Durante el tercer trimestre se concretó la acción de gestión intersectorial (2%) con el sector educación lo cual materializó en la realizaron seis (6) talleres de cartografía social con estudiantes y docentes de los colegios identificados en el polígono del circuito de cuidado, para la identificación de problemáticas a nivel territorial relacionadas con seguridad vial y seguridad personal con enfoque de género. Con los resultados de estos talleres se prevé definir los contenidos de la capacitación, sin embargo su realización dependerá del retorno definitivo de los colegios a las actividades presenciales.
</t>
    </r>
    <r>
      <rPr>
        <b/>
        <sz val="10"/>
        <rFont val="Arial Narrow"/>
        <family val="2"/>
      </rPr>
      <t>Acciones Sector Movilidad (comprende 2 jornadas de capacitación)</t>
    </r>
    <r>
      <rPr>
        <sz val="10"/>
        <rFont val="Arial Narrow"/>
        <family val="2"/>
      </rPr>
      <t xml:space="preserve">
Dando continuidad al trabajo del trimestre anterior,  se finalizó el</t>
    </r>
    <r>
      <rPr>
        <b/>
        <sz val="10"/>
        <rFont val="Arial Narrow"/>
        <family val="2"/>
      </rPr>
      <t xml:space="preserve"> proceso de articulación proyectos sector movilidad</t>
    </r>
    <r>
      <rPr>
        <sz val="10"/>
        <rFont val="Arial Narrow"/>
        <family val="2"/>
      </rPr>
      <t xml:space="preserve"> (2%) con el IDU, lo cual perminitó en el mes de septiembre </t>
    </r>
    <r>
      <rPr>
        <b/>
        <sz val="10"/>
        <rFont val="Arial Narrow"/>
        <family val="2"/>
      </rPr>
      <t>cumplir la segunda jornada de capacitación sectorial</t>
    </r>
    <r>
      <rPr>
        <sz val="10"/>
        <rFont val="Arial Narrow"/>
        <family val="2"/>
      </rPr>
      <t xml:space="preserve"> </t>
    </r>
    <r>
      <rPr>
        <b/>
        <sz val="10"/>
        <rFont val="Arial Narrow"/>
        <family val="2"/>
      </rPr>
      <t>(2%).</t>
    </r>
    <r>
      <rPr>
        <sz val="10"/>
        <rFont val="Arial Narrow"/>
        <family val="2"/>
      </rPr>
      <t xml:space="preserve"> Su desarrollo se concretó en cuatro sesiones de dos horas y media y una de cierre, de dos horas, para un total de 12 horas, todas de manera virtual.  La metodología fue de taller lo cual hizo posible la participación constante.  Las y los participantes fueron aproximadamente 10 profesionales de los equipos de Gestión Social y de Formación y Cultura Ciudadana del IDU, la asistencia variaba entre siete y nueve personas por sesión y fueron grabadas para que quienes no tuvieran la posibilidad de asistir o de estar en la sesión completa pudieran acceder a los contenidos.. Se aplicó un instrumento de evaluación mediante un formato de Google que diligenciaron de forma anónima ocho de las personas participantes, en general los resultados son positivos en términos de cumplimiento de objetivos, pertenecía de los contenidos y desempeño de la facilitadora. Para mayor claridad se anexa informe del proceso.</t>
    </r>
  </si>
  <si>
    <t>Durante el desarrollo de las diferentes etapas de la consultoría se han trabajado los conceptos asociados al género (desde las diferentes técnicas de investigación) y sus diferencias (sexo, identidad y orientación sexual), generando el análisis de planteamientos sobre la forma como se relaciona el género en los viajes de cuidado y lo que se debe tener en cuenta para la transversalización del enfoque de género en la propuesta para el mejoramiento de los viajes de cuidado.</t>
  </si>
  <si>
    <t>El objetivo de la  caracterización sobre los viajes del cuidado, cuenta con un enfoque diferencial y de género. A partir de los cual en las categorías de análisis se ha tenido presente la caracterización de personas cuidadoras de ninos/as, personas con discapacidad y personas mayores.</t>
  </si>
  <si>
    <t>Las acciones del circuito de cuidado se dirigen al ámbito escolar por lo cual los acercamientos para la convocatoria y los  talleres de cartografía se enfocan en niños, niñas y adolescentes y sus actividades buscan favorecer los derechos de los mismos.
El proceso de formación con el IDU incluyó una sesión sobre el enfoque diferencial y sus categorías, además se abordaron los principios de Igualdad, diversidad, equidad.</t>
  </si>
  <si>
    <t>La Consultoría referida se ejecuta es a partir de recursos comprometidos en 2020, se firmó en Diciembre y  la ejecución  inició el presente año. Por tal razón no se reporta recursos ejecutados.</t>
  </si>
  <si>
    <t>Todas las acciones están enfocadas a priorizar la seguridad de las mujeres cuando viajen en taxi, para contrubiir a mejorar la experiencia de viaje  en clave de l os derechos a una vida libre de violencias y una cultura sin sexismo</t>
  </si>
  <si>
    <t>la estrategia  parte de la comprensión de necesidades especificas de las mujeres que hacen uso del transporte publico individual para dar respuesta a las mismas en el marco de los derechos a una vida libre de violencias y una cultura sin sexismo</t>
  </si>
  <si>
    <t>Se parte de la comprensión de necesidades especificas de las mujeres que hacen uso del transporte publico individual en terminos de seguridad personal y goce del derecho a una vida libre de violencias y sexismo</t>
  </si>
  <si>
    <t xml:space="preserve">Oscar Mauricio Velásquez </t>
  </si>
  <si>
    <t>ovelasquez@movilidadbogota.gov.co</t>
  </si>
  <si>
    <r>
      <rPr>
        <b/>
        <sz val="10"/>
        <color theme="1"/>
        <rFont val="Arial Narrow"/>
        <family val="2"/>
      </rPr>
      <t xml:space="preserve">*Acciones de comunicación y cultura ciudadana dirigidas a promover el derecho de las mujeres a una vida libre de violencia, en el sistema de movilidad: 
</t>
    </r>
    <r>
      <rPr>
        <sz val="10"/>
        <color theme="1"/>
        <rFont val="Arial Narrow"/>
        <family val="2"/>
      </rPr>
      <t>Durante el trimestre se realizaron 5 acciones de comunicación:</t>
    </r>
    <r>
      <rPr>
        <b/>
        <sz val="10"/>
        <color theme="1"/>
        <rFont val="Arial Narrow"/>
        <family val="2"/>
      </rPr>
      <t xml:space="preserve">
</t>
    </r>
    <r>
      <rPr>
        <sz val="10"/>
        <color theme="1"/>
        <rFont val="Arial Narrow"/>
        <family val="2"/>
      </rPr>
      <t xml:space="preserve">
* Diseño y publicación de 3 piezas en los canales de comunicación interna y redes sociales, a continuación, se mencionan las piezas que se desarrollaron el el periodo reportado:
1. "28 de mayo día internacional de acción por la salud de las mujeres”.
2. Pieza de invitación para el diligenciamiento de la encuesta de actitudes, creencias, comportamientos y de las representaciones de las y los empleados del sector público con relación a la discriminación racial y de género.
3. Pieza de invitación a la capacitación "enfoque de género en las políticas públicas".
* Acompañamiento en el conversatorio de movilidad incluyente a la no discriminación de las mujeres en el tranporte masivo.
*Lanzamiento de la campaña "Tú eres el corazón de la nueva movilidad". En el espacio "Charlas con Nicolás" se presentó la campaña a las funcionarias y los funcionarios de la Secretaría de Movilidad.
</t>
    </r>
    <r>
      <rPr>
        <b/>
        <sz val="10"/>
        <color theme="1"/>
        <rFont val="Arial Narrow"/>
        <family val="2"/>
      </rPr>
      <t xml:space="preserve">
**Capacitaciones dirigidas a promover el derecho de las mujeres a una vida libre de violencia, en el sistema de movilidad:
</t>
    </r>
    <r>
      <rPr>
        <sz val="10"/>
        <color theme="1"/>
        <rFont val="Arial Narrow"/>
        <family val="2"/>
      </rPr>
      <t xml:space="preserve">
*Se realizaron 36 Capacitaciones en taller Mujer y transporte "Un deseo de esperanza" que tiene como objetivo generar procesos de reflexión frente a las conductas de acoso sexual, discriminación, subordinación, exclusión y tocamientos que enfrentan las mujeres durante los desplazamientos que realizan en la ciudad e incentivar decisiones de comportamientos cuidadores para garantizar la igualdad, respeto y valoración de las mujeres en la movilidad; Estas capacitaciones fueron dirigidas a conductoras y conductores de Sistema Integrado de Transporte Público (SITP) y de Transporte Público Individual (TPI)</t>
    </r>
  </si>
  <si>
    <r>
      <t xml:space="preserve">La estrategia de participación está compuesta por </t>
    </r>
    <r>
      <rPr>
        <b/>
        <sz val="10"/>
        <rFont val="Arial Narrow"/>
        <family val="2"/>
      </rPr>
      <t>dos componentes</t>
    </r>
    <r>
      <rPr>
        <sz val="10"/>
        <rFont val="Arial Narrow"/>
        <family val="2"/>
      </rPr>
      <t xml:space="preserve"> para su implementación, a saber: </t>
    </r>
    <r>
      <rPr>
        <b/>
        <sz val="10"/>
        <rFont val="Arial Narrow"/>
        <family val="2"/>
      </rPr>
      <t>i) Acciones de gestión intersectorial con el Sistema Distrital de Cuidado</t>
    </r>
    <r>
      <rPr>
        <sz val="10"/>
        <rFont val="Arial Narrow"/>
        <family val="2"/>
      </rPr>
      <t xml:space="preserve"> y </t>
    </r>
    <r>
      <rPr>
        <b/>
        <sz val="10"/>
        <rFont val="Arial Narrow"/>
        <family val="2"/>
      </rPr>
      <t>ii) Procesos de articulación para la estrategia de participación: proyectos sector Movilidad y Sistema Distrital de Cuidado.</t>
    </r>
    <r>
      <rPr>
        <sz val="10"/>
        <rFont val="Arial Narrow"/>
        <family val="2"/>
      </rPr>
      <t xml:space="preserve"> Para la presente vigencia esta previsto realizar 1 acción de gestión intersectorial y un 1 proceso de articulación (ver documento anexo)
Como parte de las </t>
    </r>
    <r>
      <rPr>
        <b/>
        <sz val="10"/>
        <rFont val="Arial Narrow"/>
        <family val="2"/>
      </rPr>
      <t>acciones de gestión intersectorial con el SIDICU</t>
    </r>
    <r>
      <rPr>
        <sz val="10"/>
        <rFont val="Arial Narrow"/>
        <family val="2"/>
      </rPr>
      <t xml:space="preserve">,a principios del año 2021 se definió ejecutar una consultoria para </t>
    </r>
    <r>
      <rPr>
        <i/>
        <sz val="10"/>
        <rFont val="Arial Narrow"/>
        <family val="2"/>
      </rPr>
      <t>la caracterización sobre los viajes del cuidado, con enfoque diferencial y de género, a partir del desarrollo de cartografías basadas en técnicas etnográfica (4%),</t>
    </r>
    <r>
      <rPr>
        <sz val="10"/>
        <rFont val="Arial Narrow"/>
        <family val="2"/>
      </rPr>
      <t xml:space="preserve">en dos territorios de Bogotá, priorizando las manzanas del cuidado del SIDICU, por ese motivo, el primer terriotrio es la manzana de cuidado ubicada en la UPZ El Porvenir en la Localidad de Bosa (la cual era la única aprobada a la fecha) y el segundo territorio, la UPZ Los Alcazares en la localidad de Barrios Unidos, donde se desarrolla el proyecto de </t>
    </r>
    <r>
      <rPr>
        <i/>
        <sz val="10"/>
        <rFont val="Arial Narrow"/>
        <family val="2"/>
      </rPr>
      <t>barrios vitales</t>
    </r>
    <r>
      <rPr>
        <sz val="10"/>
        <rFont val="Arial Narrow"/>
        <family val="2"/>
      </rPr>
      <t xml:space="preserve"> de la Secretaría de Movilidad. Dando cumplimiento así, a la primera acción de la estrategia de participación, teniendo presente que las acciones de gestión intersectorial se desarrollarán desde la Comisión Intersectorial del Sistema Distrital de Cuidado y</t>
    </r>
    <r>
      <rPr>
        <b/>
        <sz val="10"/>
        <rFont val="Arial Narrow"/>
        <family val="2"/>
      </rPr>
      <t xml:space="preserve"> los procesos de articulación</t>
    </r>
    <r>
      <rPr>
        <sz val="10"/>
        <rFont val="Arial Narrow"/>
        <family val="2"/>
      </rPr>
      <t xml:space="preserve"> se enfocan en el desarrollo de la consultoría mencionada anteriormente, la cual busca desde su objeto generar procesos de participación específicos con personas cuidadoras a través de técnicas etnográficas. Dicha consultoría inició en el mes de enero y tiene una programación de seis (6) meses. Se encuentra dividida en 5 etapas, y al mes de marzo de 2021 se han implementado las tres primeras con la aprobación de la metodología y pilotaje de la misma, para la recolección de la información necesaria para la caracterización.</t>
    </r>
  </si>
  <si>
    <t xml:space="preserve">En el tercer trimestre se realizaron 2 acciones de capacitación con el apoyo de la secretaria de la Mujer, dirigidas al el equipo base que brinda la atención en ORVI. La primera:  comunicación no sexista y libre de discriminación, a la cual asistieron 8 personas del equipo que opera ORVI y 2 profesionales que apoyan la gestión en el centro. Con esta capacitación se brindaron herramientas para una comunicación no sexista y reflexiones sobre la importancia de una comunicación no discriminatoria teniendo en cuenta el enfoque diferencial y de género en las atenciones brindadas a las personas usuarias de ORVI. A la segunda capacitación Masculinidades positivas, asistieron 13 personas del equipo que opera ORVI y 4 profesionales que apoyan la gestión en el centro.  Esta capacitación estubo orientada a sensibilizar y promover reflexiones respecto a las construcciones sociales en torno al género, roles y estereotipos, aspectos importantes a tener en cuenta al brindar atenciones en ORVI desde el enfoque de género.
La tercera acción fue la vinculación de una profesional especialista en género al equipo que brinda las orientaciones en ORVI, dando cumplimiento al requerimiento del anexo técnico del contrato 2021-2149 respecto al personal requerido para la operación de ORVI. esta acción contribuye a mantener una revisión constante de los procesos realizados en ORVI  para reducir las brechas de género a partir del mejoramiento continuo en los servicios brindados y el apoyo directo a los profesionales del centro para la transversalización del enfoque en el centro. 
Se realizó en 5 espacios socialización y divulgación de ORVI: Espacio 1 COLMYG Ciudad Bólivar, Espacio 2: COLMYG Barrios Unidos, Espacio 3: COLMYG Suba, Espacio 4: taller atención possiniestro, Espacio 5 COLMYG Usme.  Estas socializaciones se realizaron en instancias de participación de mujeres con el propósito de dar a conocer los servicios de ORVI, canales de atención y con ello garantizar el acceso de información a las mujeres sobre los servicios que se brindan en el centro.
</t>
  </si>
  <si>
    <t>Se replanteó la meta teniendo en cuenta la capacidad operativa de la entidad para realizar las sensibilizaciones, dejando para este producto sólo una sensibilización para la vigencia 2021, cumpliendo así con la meta en el primer trimestres del año 2021</t>
  </si>
  <si>
    <t>No se utilizaron recursos para esta actividad durante el periodo</t>
  </si>
  <si>
    <t>La estrategia se fundamenta en los resultados de la encuesta de percepción a usuarios del TPI. A raíz de ella, se evidencia que la seguridad es la tercera característica más importante a trabajar para mejorar la calidad del servicio de taxi. Asimismo, los resultados evidencian que las mujeres y personas de 18 – 34 años mencionan más la ausencia de coqueteo o piropos como señal de calidad. 
En el primer trimestre se avanzó en la formulación genérica de la Estrategia, mediante un Plan de Acción preliminar. De modo que en enero se hizo la primera reunión con la Alta Consejería TIC (AC-TIC) para saber cómo articularnos entre las dos dependencias para poder implementar el Botón de Reporte en el marco de la plataforma GAB. (1 reunión de 6 programadas para el año y 1 actividad de 9 de la vigencia)</t>
  </si>
  <si>
    <t xml:space="preserve">Durante el segundo trimestre el Plan se revisó y se logró acotar el alcance de la estrategia. Se definió que se trabajaría en dos componentes: (a) La articulación con la Alta Consejería TIC (AC-TIC) y (b) Ejecución de Mini Talleres (o Semilleros). 
Para el 2021 de esos componentes se espera, teniendo en cuenta que las acciones se revisan de acuerdo con el avance en cada vigencia, (a) definir el rol de la SDM en la articulacion con AC-TIC para la futura implementación del botón de reporte y (b) realizar los Mini Talleres. La primera acción, donde se espera que se pueda materializar el botón, se concibió con el fin de facilitar la denuncia, o el reporte, de cualquier tipo de agresión a una víctima de violencia de género en el transporte público. La segunda acción, Mini talleres, tiene como objetivo brindar a las y los conductores de taxi herramientas que contribuyan al reconocimiento de los derechos de las mujeres, así como a la prevención de las violencias en su contra, y a la orientación a las víctimas de violencia de género identificadas en el servicio de Transporte Público Individual. En ese sentido, respecto al botón de reporte, en abril se tuvo un único canal de comunicación vía correo con la AC-TIC. En mayo se hizo una reunión entre la SDM, otra con SDMujer y AC-TIC para que las tres entidades pudieran estar en la misma línea. (2 reuniones de 6 programadas en el componente; 2 actividades de 9 para la vigencia)
Respecto a los Semilleros, se socializó la propuesta con la SDMujer y se recibió la retroalimentación. </t>
  </si>
  <si>
    <t xml:space="preserve">En el periodo de reporte se avanzó en el componente de articulación con la Alta Consejería TIC, se realizaron 2 reuniones los días 21 de julio y 21 de septiembre, en las cuales se discutió e hizo acuerdos en relación con aspectos como la integración entre Gabo y las aplicaciones específicas de taxi, las plataformas donde la AC-TIC tendría la función de acompañar a la SDM; el tipo de datos para jalar; expectativas y hoja de ruta para materializar el botón.  Con estas dos reuniones se acumula un total de 5, de 6 que están previstas para la vigencia (5 de 9 actividades).
Además, se avanzó en la construcción de un documento que describe de manera general la estrategia y sus componentes, en este se define la propuesta metodológica y temática del componente de los semilleros (ver anexos). En relación con los semilleros se avanzó a nivel de gestión logrando definir las empresas aliadas y el universo de participantes para la vigencia actual. Se proyecta la realización de los 3 semilleros en el próximo trimestre.
En conclusión, con el documento elaborado y siguiendo las observaciones del seguimiento (de SDMujer) se estructuró la estrategia para la vigencia de la siguiente manera: 9 actividades, 6 reuniones de coordinación con las entidades involucradas para materializar la iniciativa del Botón y 3 Semilleros. </t>
  </si>
  <si>
    <t xml:space="preserve">1. Desde la Dirección Técnica de Seguridad de Transmilenio, el equipo de Gestoras y Gestores de Convivencia de Transmilenio (GCTM), en el periodo de julio a septiembre del 2021, han realizado 6 (seis) actividades de capacitación y socialización sobre el rol del primer contacto para la identificación y gestión de casos de violencias contra las mujeres en el marco del Protocolo de Prevención, Atención y Sanción de las Violencias contra las Mujeres en el Espacio y Transporte Público.
Esta actividad, se realiza en el marco de inducción al equipo GCTM y tiene como objetivo fortalecer los pasos que deben realizar las y los gestores de convivencia en el momento de identificar un caso de violencia contra la mujer en el Sistema.
El número de personas que ha recibido esta socialización y capacitación es de 141. 
La actividad, tiene una duración de tres horas en la cual se implementa una metodología participativa, reflexiva y experimental que permita comprender desde un punto de vista muy práctico el enfoque de género y diferencial con un componente específico para mujer y sus diversidades. 
2. Se gestionó el diseño de una pieza comunicativa a fin de convocar a los colaboradores, dentro de los que se encuentran funcionarios  de TRANSMILENIO SA y personal de los concesionarios,  a la joranada de sensibilización sobre la el protocolo de prevención, atención, sanción de la violencia contra las mujeres en el espacio y el transporte público, esta pieza se remitió con correo electrónico y whatsaap, asi mismo se publicó en la intranet de la entidad con el propósito de convocar al mayor número de personas.
3. El 24 de septiembre de 2021 la Sdmujer realiza el proceso de sensibilización a 218 colaboradores de TRANSMILENIO S.A, durante este espacio se socializó  el protocolo de prevención, atención y sanción de las violencias contra las mujeres en el espacio y transporte público de Bogotá, incluyendo sus componentes, y estrategias. en este mismo espacio se socializo la ruta única de  atención para las mujeres, las pautas de atención de emergencias  y el ABC de los derechos de la mujeres.   
Nota: La meta para la vigencia correspondiente a  4 (cuatro) socializaciónes o capacitaciónes a colaboradores, funcionarios, operadores  y empresas vinculadas al sector transporte de Transmilenio en la garantía del derecho de las mujeres a una vida libre de violencias, se cumplió a cabalidad, sin embargo y teniendo en cuenta que para este periodo se vinculó un grupo de gestores y gestoas de convivencia  de la Dirección técnia de Seguridad de la entidad se realizaron 4 (cuatro) jornadas adicionales </t>
  </si>
  <si>
    <t xml:space="preserve">Se recuerda que el programa de sensibilización  formación y capacitación está estructurado con dos sesiones mínimo. Respondiendo a actividades orientadas en el marco del derecho a una cultura libre de sexismo y discriminación contra las mujeres, generando reflexiones en torno a las Violencias Basadas en Género y Comunicación no sexista. Uno de los objetivos de los programas es sensiblizar a los participantes con el fin de que se conviertan en multiplicadores de la información al interior de la entidad.
En el tercer trimestre se adelantó un programa en articulación con la Secretaría Distrital de Movildiad dirigido al equipo de formación y cultura ciudadana de la Oficina de Atención al Ciudadano, denominada la Oficina de Relacionamiento y Servicio a la Ciudadanía. El programa constó de 9 sesiones en las que se ejecutaron los siguientes temas:
1. Definición derechos humanos
2. Enfoque de derechos humanos
3. Enfoques diferenciales
4. Conceptualización de enfoque de género 
5. Cómo se reproducen los patrones de género. 
6. La transversalización del enfoque de género.
El segundo programa se adelantó con funcionarios y funcionarias de la entidad en articulación con la Secretaria de la Mujer, se inició con  una Jornada de sensibilización en Lenguaje y Comunicación no sexista. </t>
  </si>
  <si>
    <t xml:space="preserve">Con respecto al instrumento aplicado en la Av Caracas, se evaluará la viabilidad de desarrollar contenidos con contratista e interventoría en el último trimestre, o de lo contrario se realizarán en el 2022. El instrumento es una base de diagnóstico que permitió determinar las necesidades particulares de información del personal vinculado al proyecto.con relación a las VBG, posibilitando a la entidad la construcción de contenidos más aproximada a la información que tienen sobre el tema las mujeres del proyecto. 
Se toma la determinación en este trimestre de adelantar el prioceso de capacitación con personal de interventoría y contratistas del proyecto IDU-1543-2018 Construcción de la Av Tintal, Av Alsacia, Av Constitución y Av Bosa y obras complementarias en Bogotá, conocida como AV Guayacanes tramo 1. La capacitación se adelantó con mano de obra calificada y mano de obra no calificada. 
En total participaron 89 personas vinculadas al proyecto Av Guayacanes, 62 hombres y 27 mujeres. 
La capacitación se orientó a Violencias Basadas en Género, dentro de los resultados se determinó que los contratistas e interventoría valoraron el espacio y sugirieron profundizar sobre las alternativas de solución para el manejo de emociones por parte de los hombres, puesto que se mencionó la linea calma, </t>
  </si>
  <si>
    <t>La propuesta de capacitación abordó los conceptos de derechos humanos y los relacionó con la cotidianidad de los trabajadores a través de ejemplos</t>
  </si>
  <si>
    <t>La propuesta de capacitación busca a través de las metodologías desarrolladas,identificar como se ha naturalizado la violencia basada en género y dar herramientas para la prevención de la misma y  la transformación de patrones cuturales en el espacio público.</t>
  </si>
  <si>
    <t xml:space="preserve">La capacitación se basa en generar lreflexiones en torno a la diversidad de las mujeres con el fin de propiciar nuevas formas de relación que permitan superar las barreras impuestas culturalmente. </t>
  </si>
  <si>
    <t xml:space="preserve">Con la finalización de la consultoría y la aprobación de todos los productos de la misma, se cuenta con el Estudio sobre la capacidad de pago del transporte público para poblaciones vulnerables teniendo en cuenta el enfoque diferencial, poblacional y de género. (Producto cumplido vigencia 2021).  </t>
  </si>
  <si>
    <t xml:space="preserve">Se recibe el reporte a conformidad. </t>
  </si>
  <si>
    <t xml:space="preserve">Es necesario hacer la relación de los datos de la fórmula del indicador de producto: 
(Número de acciones para la estrategia de inclusión del enfoque de género en la operación del centro implementadas / Número de acciones para la estrategia de inclusión del enfoque de género en la operación del centro programadas)*100
Con el fin de corroborar la manera en que se están registrando los porcentajes de avance trimestrales. </t>
  </si>
  <si>
    <t xml:space="preserve">En general, es necesario revisar los reportes sobre este producto a la luz de su indicador y su fórmula: 
(ponderación de la  vigencia* (Número de jornadas de sensibilización, formación y capacitación  dirigidas a colaboradores (servidoras, servidores y contratistas) de las entidades adscritas o vinculadas en el marco de la cultura libre de sexismo, discriminaciones contra las mujeres y estereotipos de género en el transporte público realizadas/Número de jornadas de sensibilización, formación y capacitación  dirigidas a colaboradores (servidoras, servidores y contratistas) de las entidades adscritas o vinculadas en el marco de la cultura libre de sexismo, discriminaciones contra las mujeres y estereotipos de género en el transporte público, programadas))*100
En este sentido, es fundamental conocer el número total de jornadas programadas en el programa de sensibilización, con el fin de determinar cuantas jornadas corresponden al 18%, que es la meta para la vigencia 2021, de lo contrario es dificil establecer que solo una jornada corresponderá al 18% del total del programa. </t>
  </si>
  <si>
    <t xml:space="preserve">Teniendo en cuenta la periodicidad del rpoducto el reporte de ejecución de recursos es anual. </t>
  </si>
  <si>
    <t xml:space="preserve">Se sugiere poder incluir en la descripción cualitativa el número de mujeres y hombres participantes en los programas, así como otros datos poblacionales de diferencias y diversidades. Así mismo, es necesario tener en cuenta que el reporte de incorporación de enfoque debe ser especifico para cada trimestre de la vigencia. </t>
  </si>
  <si>
    <t xml:space="preserve">Teniendo en cuenta la periodicidad del producto, el reporte definitivo es anual con corte al 31 de diciembre de 2021. Es necesario que una vez se tenga este reporte se ajuste la matriz y se registre unicamente el reporte anual del producto para evitar confusión con los datos registrados. El reporte debe ser acumuativo para el final de la vigencia, de esta manera en el IV trimestre pueden registrar únicamente 3, considerando la realizaicón de las 3 estrategias programadas. </t>
  </si>
  <si>
    <t xml:space="preserve">Se recibe a conformidad el reporte teniendo en cuenta que la actividad se realizará en el mes de noviembre. </t>
  </si>
  <si>
    <t>Se recibe el reporte a conformidad.</t>
  </si>
  <si>
    <t xml:space="preserve">Conforme al reporte preliminar registrado, es importante hacer una alerta de cumplimiento de la meta programada para el producto en la vigencia 2021, teniendo en cuenta que se espera realizar 10 capacitaciones y con corte al 30 de septiembre de 2021, solo se ha realizado 1. </t>
  </si>
  <si>
    <t xml:space="preserve">La meta programada para este producto ya fue cumplida y superada con un porcentaje de 200%, la meta eran 4 capacitaciones y se realizaron 8. </t>
  </si>
  <si>
    <t xml:space="preserve">Es necesario ajustar el reporte de incorporación de enfoques, ya que este debe ser diferencial para cada trimestre de la vigencia. </t>
  </si>
  <si>
    <t xml:space="preserve">Se recibe la confirmación del sector de que no será posible cumplir la meta programada de este producto para la vigencia 2021. </t>
  </si>
  <si>
    <t xml:space="preserve">Se recibe a conformidad el reporte sobre los avances en materia de planeación y gestión para desarrolar el estudio, el cual tendrá lugar en la vigencia 2022. Es necesario ajustar el reporte de incorporación de enfoques, ya que este debe ser diferencial para cada trimestre de la vigencia. </t>
  </si>
  <si>
    <t xml:space="preserve">Teniendo en cuenta la periodicidad del producto el reporte de ejecución de recursos es anual. Cuando se vaya a realizar este reporte en caso de que no haya ejecución de recursos se debe registra 0 en vez de N/A. </t>
  </si>
  <si>
    <t xml:space="preserve">Se recibe el reporte a conformidad teniendo en cuenta que la anualización del producto es constante. </t>
  </si>
  <si>
    <t xml:space="preserve">Se evidenican los ajustes realizados por el sector con base en las recomendaciones hechas y se recibe a conformidad el reporte. </t>
  </si>
  <si>
    <t xml:space="preserve">Se evidencian los ajustes realizados por el sector con base en las recomendaciones hechas y se recibe a conformidad el reporte. Así mismo la meta tiene un porcentaje de avance en el cumplimiento de 127%, ya que la meta para la vigencia es de 48 capacitaciones y acciones de comunicación y se han desarrollado 61 a la fecha. </t>
  </si>
  <si>
    <t xml:space="preserve">Se recibe el reporte a conformidad teniendo en cuenta que por el momento no se han adelantado acciones sobre este producto. </t>
  </si>
  <si>
    <t xml:space="preserve">Se recibe a conformidad el reporte. Se evidencia que el sector hizo los ajustes recomendados y presenta el reporte cuantitativo de manera acumulada. </t>
  </si>
  <si>
    <t xml:space="preserve">Se recomienda incluir en el reporte cualitativo una descripción más detallada sobre los productos entregados, con el fin de conocer de que se tratan y tener algunas de las conclusiones e los mismos, ya que con el reporte realizado se cuenta con la información sobre la gestión asociada a la consultoría únicamente. </t>
  </si>
  <si>
    <t>Se recibe a conformidad el reporte</t>
  </si>
  <si>
    <t xml:space="preserve">Se informa al sector que las solicitudes de ajuste al plan de acción se deben tramitar vía oficio remitido a la Directora de Derechos y Diseño de Políticas de la Secretaría Distrital de la Mujer. En tal documento se deben exponer de la manera más clara y amplia posible las razones que sustentan la solicitud de modificación. Adicionalmente,se deben consignar de manera precisa los datos que sugieren sean modificados en la matriz de plan de acción (dato inicial de fecha de inicio, dato ajustado, metas inicial, meta modificada etc). Como adjunto al oficio se debe remitir la ficha de indicador de producto modificada. Una vez recibidos estos documentos, la Secretaría Distrital de la Mujer se analizará la viabilidad técnica de las modificaciones sugeridas y se tramitará ante la Secretaría Distrital de Planeación, quien da el aval final para las modificaciones a los planes de acción de las políticas aprobadas mediante CONPES. </t>
  </si>
  <si>
    <t>11.1.10 Implementar una estrategia de Capacitacion y formación con enfoque de genero sobre temas asociados a movilidad</t>
  </si>
  <si>
    <t>Conforme al reporte realizado, que presenta algunas conlusiones e la consultoría se entiende que ya se cuenta con el Estudio sobre la capacidad de pago del transporte público para poblaciones vulnerables teniendo en cuenta el enfoque diferencial, poblacional y de género. Es necesario ajustar el reporte de incorporación del enfoque de género, ya que hace referencia al enfoque diferencial únicamente. ¿el enfoque de género se refleja en la priorización de mujeres cabeza de hogar como población priorizada? se debe ampliar este punto, ya que en las demás poblaciones priorizadas también hay mujeres y es importante conocer si la consultorìa entrega resultados desagregados por sexo para poblacion con vulnerabilidad econòmica, población migrante, sectores LGBTI, personas con discapacidad, estudiantes etc.</t>
  </si>
  <si>
    <t xml:space="preserve">Se recibe a conformidad el reporte preliminar, teniendo en cuenta que conforme a la periodicidad del producto el reporte es anual. </t>
  </si>
  <si>
    <t xml:space="preserve">Se reciibe el reporte a conformidad, se ajustó por parte del sector y se esta haciendo de manera acumulada. </t>
  </si>
  <si>
    <t xml:space="preserve">En general, es necesario revisar y ajustar los reportes sobre este producto a la luz de su indicador y su fórmula: 
(Acciones de implementación y seguimiento del  Protocolo ejecutadas/Acciones de implementación y seguimiento del  Protocolo programadas)*100
En este sentido, es fundamental conocer el número total de acciones programadas para el seguimiento del protocolo, con el fin de determinar el porcentaje de avance en el producto, teniendo en cuenta que la meta es constante. </t>
  </si>
  <si>
    <r>
      <t>En general las actividades reportadas han sido talleres y capacitaciones, sin embargo es importante aclarar en el reporte cualitativo, en concreto cuales son todas las acciones de</t>
    </r>
    <r>
      <rPr>
        <b/>
        <sz val="10"/>
        <rFont val="Arial Narrow"/>
        <family val="2"/>
      </rPr>
      <t xml:space="preserve"> implementación y seguimiento</t>
    </r>
    <r>
      <rPr>
        <sz val="10"/>
        <rFont val="Arial Narrow"/>
        <family val="2"/>
      </rPr>
      <t xml:space="preserve"> del protocolo. </t>
    </r>
  </si>
  <si>
    <t>El reporte cualitativo y de enfoques es el mismo del producto 3.1.9, se entiende que los productos están estrechamente relacionados no obstante, es importante lograr diferenciar los reportes de ambos productos de manera que se entienda cómo los resultados del estudio suministran argumentos para la toma de decisiones en el marco de la estrategia.</t>
  </si>
  <si>
    <r>
      <rPr>
        <b/>
        <sz val="10"/>
        <rFont val="Arial Narrow"/>
        <family val="2"/>
      </rPr>
      <t>Procesos de articulación para la estrategia de participación: proyectos sector Movilidad y Sistema Distrital de Cuidado.</t>
    </r>
    <r>
      <rPr>
        <sz val="10"/>
        <rFont val="Arial Narrow"/>
        <family val="2"/>
      </rPr>
      <t xml:space="preserve">
En el cuarto trimestre del año, desde la Oficina de Gestión Social de la SDM se realizaron jornadas presenciales y virtuales con la consultora Proyectamos SAS para la revisión, ajuste y aprobación final de los productos relacionados a la etapa 5, especialmente en asesoría sobre la visibilización y fortalecimiento del enfoque de género en la presentación y redacción de los resultados en cada uno de los documentos, con mayor enfasis a la </t>
    </r>
    <r>
      <rPr>
        <i/>
        <sz val="10"/>
        <rFont val="Arial Narrow"/>
        <family val="2"/>
      </rPr>
      <t xml:space="preserve">Propuesta para el mejoramiento de los viajes de cuidado. </t>
    </r>
    <r>
      <rPr>
        <b/>
        <i/>
        <sz val="10"/>
        <rFont val="Arial Narrow"/>
        <family val="2"/>
      </rPr>
      <t>(1%)</t>
    </r>
  </si>
  <si>
    <r>
      <rPr>
        <b/>
        <sz val="10"/>
        <rFont val="Arial Narrow"/>
        <family val="2"/>
      </rPr>
      <t xml:space="preserve">Procesos de articulación para la estrategia de participación: proyectos sector Movilidad y Sistema Distrital de Cuidado.
</t>
    </r>
    <r>
      <rPr>
        <sz val="10"/>
        <rFont val="Arial Narrow"/>
        <family val="2"/>
      </rPr>
      <t xml:space="preserve">En el tercer trimestre del año, la consultora Proyectamos SAS presentó los productos relacionados a la etapa 5, entre los cuales se encuentran:
</t>
    </r>
    <r>
      <rPr>
        <i/>
        <sz val="10"/>
        <rFont val="Arial Narrow"/>
        <family val="2"/>
      </rPr>
      <t>Documento final:</t>
    </r>
    <r>
      <rPr>
        <sz val="10"/>
        <rFont val="Arial Narrow"/>
        <family val="2"/>
      </rPr>
      <t xml:space="preserve"> constituye el informe final de la consultoría del proyecto Caracterización sobre los viajes de cuidado con enfoque diferencial y de género a partir de cartografías basadas en técnicas etnográficas, diseñado por la Secretaría Distrital de Movilidad (SDM) y ejecutado por la firma Proyectamos Colombia S.A.S.
</t>
    </r>
    <r>
      <rPr>
        <i/>
        <sz val="10"/>
        <rFont val="Arial Narrow"/>
        <family val="2"/>
      </rPr>
      <t xml:space="preserve">Propuesta para el mejoramiento de los viajes de cuidado: </t>
    </r>
    <r>
      <rPr>
        <sz val="10"/>
        <rFont val="Arial Narrow"/>
        <family val="2"/>
      </rPr>
      <t xml:space="preserve">Por una parte, la base principal para proponer las acciones de la Estrategia está constituida por los resultados del estudio sobre los viajes del cuidado adelantado en la misma consultoría, el cual se presenta en el documento que constituye otro de los productos finales, “Caracterización sobre los viajes del cuidado, con enfoque diferencial y de género, a partir del desarrollo de cartografías basadas en técnicas etnográficas” (SDM &amp; Proyectamos Colombia SAS, 2021); junto con los resultados del estudio, las necesidades sentidas y demandas de servicios sociales expresadas por las personas que dan y reciben el cuidado, captadas mediante las fuentes de información primarias consultadas en el estudio realizado también son sustentos importantes para formular la Estrategia. Por otra parte, para identificar las líneas de acción que conforman la Estrategia propuesta, también se tienen en cuenta las bases conceptuales de este estudio, en particular los enfoques diferencial y de género, y el enfoque intersectorial e interinstitucional con el que se organiza la administración distrital. 
</t>
    </r>
    <r>
      <rPr>
        <i/>
        <sz val="10"/>
        <rFont val="Arial Narrow"/>
        <family val="2"/>
      </rPr>
      <t xml:space="preserve">
Resumen ejecutivo:</t>
    </r>
    <r>
      <rPr>
        <sz val="10"/>
        <rFont val="Arial Narrow"/>
        <family val="2"/>
      </rPr>
      <t xml:space="preserve"> documento ejecutivo que presenta de forma sintetizada los resultados de la caracterización </t>
    </r>
    <r>
      <rPr>
        <b/>
        <sz val="10"/>
        <rFont val="Arial Narrow"/>
        <family val="2"/>
      </rPr>
      <t xml:space="preserve">(1%). </t>
    </r>
    <r>
      <rPr>
        <sz val="10"/>
        <rFont val="Arial Narrow"/>
        <family val="2"/>
      </rPr>
      <t xml:space="preserve">
Dichos documentos han sido revisados en las fechas programadas durante el transcurso de este trimestre, tanto por el equipo supervisor de la Secretaría de Movilidad (Oficina de Gestión Social) como por las personas delegadas por la Secretaría de la Mujer en el marco de la Comisión Intersectorial del Sistema Distrital de Cuidado.
Ahora bien, teniendo presente las observaciones enviadas y los ajustes necesarios de los diferentes documentos, la entrega definitiva quedó programada para el mes de octubre del presente año.</t>
    </r>
  </si>
  <si>
    <t>IV TRIMESTRE 2021</t>
  </si>
  <si>
    <t>El desarrollo de la consultoría es con enfoque generando análisis sobre la forma como se relaciona el género en los viajes de cuidado.</t>
  </si>
  <si>
    <t>El objetivo de la  caracterización sobre los viajes del cuidado, cuenta con un enfoque diferencial y de género. A partir de los cual en las categorías de análisis se tuvieron en cuenta la caracterización de personas cuidadoras de ninos/as, personas con discapacidad y personas mayores.</t>
  </si>
  <si>
    <r>
      <rPr>
        <b/>
        <sz val="10"/>
        <rFont val="Arial Narrow"/>
        <family val="2"/>
      </rPr>
      <t xml:space="preserve">Acciones de nivel  territorial 
</t>
    </r>
    <r>
      <rPr>
        <sz val="10"/>
        <rFont val="Arial Narrow"/>
        <family val="2"/>
      </rPr>
      <t>Durante el cuarto trimestre del año se realizaron los</t>
    </r>
    <r>
      <rPr>
        <b/>
        <sz val="10"/>
        <rFont val="Arial Narrow"/>
        <family val="2"/>
      </rPr>
      <t xml:space="preserve"> Procesos de articulación: proyectos sector Movilidad (2%) </t>
    </r>
    <r>
      <rPr>
        <sz val="10"/>
        <rFont val="Arial Narrow"/>
        <family val="2"/>
      </rPr>
      <t xml:space="preserve">a través de la presentación de resultados e identifiación de problematicas resultado de los talleres de cartografía social sobre el polígono soleccionado para el pilotaje de viajes de cuidado. 
A partir de lo anterior, durante el mes de noviembre se realizaron mesas de trabajo con las siguientes oficinas y/o proyectos de la Secretaría de Movilidad:
*Gerencia bici
*En Bici al Colegio
*Parceros Bici
*Ciempies
*Oficina de Seguridad Vial
*Gestión en Vía
Durante el mes de diciembre se definen acciones y tiempos de las acciones necesarias (como visitas técnicas) por parte de cada oficina y/o proyectyos de la SDM como respuesta a las problematicas identificadas para su implementación durante los primeros meses del año 2022.
</t>
    </r>
    <r>
      <rPr>
        <b/>
        <sz val="10"/>
        <rFont val="Arial Narrow"/>
        <family val="2"/>
      </rPr>
      <t xml:space="preserve">Acciones Sector Movilidad (comprende 2 jornadas de capacitación) </t>
    </r>
    <r>
      <rPr>
        <sz val="10"/>
        <rFont val="Arial Narrow"/>
        <family val="2"/>
      </rPr>
      <t>Se cumplieron plenamente en trimestre anterior</t>
    </r>
  </si>
  <si>
    <t>Los insumos para el trabajo con oficinas y proyectos fueron los talleres de cartografia realizados en el trimestre anterior que como se reportó  identificaron puntos geográficos especialmente inseguros para las mujeres.</t>
  </si>
  <si>
    <t>Como se ha reportado anteriormente las acciones del circuito de cuidado se enfocan en niños, niñas y adolescentes y sus actividades buscan favorecer los derechos de los mismos.</t>
  </si>
  <si>
    <t>Las preguntas orientadoras de los talleres de cartografía pedían a  las personas participantes identificar aspectos de seguridad vial y seguridad personal  de manera diferenciada para hombres y mujeres,  esto permitió caracterizar dinámicas diferenciales e  identificar algunos puntos geográficos especialmente inseguros para las mujeres.
 Con el equipo del IDUI se trabajaron los conceptos asociados al género y sus diferencias (sexo, identidad y orientación sexual), se definió el enfoque de género y su relación con el de derechos y el diferencial; se abordó planteamientos sobre la forma como se produce e instaura el género y lo que se debe tener en cuenta para la transversalización del enfoque de género</t>
  </si>
  <si>
    <t>En el cuarto trimestre la primera acción realizada fue abrir una linea de investigación en género en ORVI, desde la cual se hara un abordaje relacionado con las victimas de siniestros viales teniendo como marco de la transversalización, las  necesidades y diversidades particulares de hombres y mujeres, atención brindada por los profesionales, entre otras,  y de manera general la  operación del centro en su  oferta de servicios s la ciudadania.
La segunda acción es el desarrollo de una investigación que se encuentra en curso cuyo objetivo es: Identificar las condiciones de acceso equitativo a los servicios durante la ruta de atención de los y las víctimas de siniestros viales en la ciudad de Bogotá desde una perspectiva diferencialy de género.
La tercera acción es la consolidación de material en una caja de herramientas que recopila información sobre las capacitaciones que se han realizado para cualificación del equipo que brinda las atenciones la cual sirve de base para continuar profundizando y ampliando los conocimientos para la incorporación del enfoque en la  operación del centro.
La cuarta acción es de socializaciones:  se realizaron 5 espacios de socialización y divulgación de ORVI:  COLMYG Rafael Uribe Uribe, COLMYG  Teusaquillo, COLMYG Barrios Unidos, COLMYG Engativá,COLMYG Usme. Estas socializaciones se realizaron en instancias de participación de mujeres con el propósito de dar a conocer los servicios de ORVI, canales de atención y con ello garantizar el acceso de información a las mujeres sobre los servicios que se brindan en el centro.</t>
  </si>
  <si>
    <t>Se  abrió una linea de investigación en género en ORVI, desde la cual se hara un abordaje relacionado con las victimas de siniestros viales
Las capacitaciones que se recogen en la caja de herramientas  son una base para continuar profundizando y ampliando los conocimientos para la incorporación del enfoque de género por parte de los equipos.</t>
  </si>
  <si>
    <t>ORVI  en sus servicios se orienta a reconocer la realidad social de las personas,  características y necesidades especificas de grupos en condiciones de desigualdad, vulnerabilidad o riesgo.</t>
  </si>
  <si>
    <t xml:space="preserve">El Centro de Orientación a Victimas de Siniestros Viales es una estrategia que desde el marco jurídico, psicológico y social favorece el reconocimiento de derechos y  orienta frente a la forma de proceder para su restablecimiento.
Los espacios de socialización son garante del derecho a la información sobre los servicios ofrecidos en el centro
</t>
  </si>
  <si>
    <t xml:space="preserve">         </t>
  </si>
  <si>
    <t>El recurso reportado corresponde a: 1 acción corresponde a: 1) abrir una linea de investigación con enfoque de género, 2) Desarrollar investigación con enfoque de género en ORVI, 3) Inciiar construcción de caja de herramientas 4) Socializaciones del centro en espacios locales de participación de muejres.</t>
  </si>
  <si>
    <t xml:space="preserve">Directora de Política
Oficina de Gestión Social 
</t>
  </si>
  <si>
    <t xml:space="preserve">3057040371
</t>
  </si>
  <si>
    <t>clopez@sdmujer.gov.co
aiza@movilidadbogota.gov.co</t>
  </si>
  <si>
    <t>Clara López
Adriana Ruth Iza Certuche</t>
  </si>
  <si>
    <t>La Consultoría a partir de la cual se reporta se ejecuta a partir de recursos comprometidos en 2020, se firmó en Diciembre y  la ejecución  inició el presente año. Por tal razón no se reporta recursos ejecutados.</t>
  </si>
  <si>
    <t>Producto cumplido en trimestres anterior</t>
  </si>
  <si>
    <t xml:space="preserve">El anterior trimestre fue la etapa final de la consultoría y se terminó de pagar los ultimos productos aprobados.
</t>
  </si>
  <si>
    <t xml:space="preserve">- Se realizó la evaluación de los proponentes al del proceso de menor cuantía SDM-PSA-MC-098-2021. Se selecionó a la empresa infometrika para hacer la toma y captura de información de la Encuesta de Movilidad y Género.
- El 3 de noviembre se firmó el acto de incio del CONTRATO DE PRESTACIÓN DE SERVICIOS No. 2021-2481. 
- Se comenzó la Etapa I Plan de trabajo, validación de instrumentos y planeación del trabajo de campo. En el que se destaca el prilotaje de la Encuesta de Movilidad y Género.
 </t>
  </si>
  <si>
    <t>Especificamente para hacer frente a la estrategia de reducción del gasto en transporte de los hogares con jefatura femenina para que no supere el 15% de sus ingresos, la SDM encontró que es necesario cambiar el indicador frente al cual se ha construido la meta propuesta de este producto, en cuanto el indicador actual se basa en la Encuesta de Movilidad 2019 y no permite observar los cambios que se han producido debido a la emergencia por el COVID-19. En ese sentido, se está trabajando en la contrucción de un nuevo indicador que se base en la Encuesta de Calidad de Vida 2020, la cual por primera vez tiene en cuenta el gasto de transporte en el hogar; esto implica que habría una nueva meta y una nueva ficha para este producto. 
Pero hay que anotar que este cambio de indicador va atado a un cambio a los indicadores de reducción del gasto que tiene la Secretaria Distrital de Movilidad en el Plan Distrital de Desarrollo, ese proceso ya está en marcha, sin embargo hasta que no se aprueben los cambien en ese nivel no se pueden realizar los cambios sobre éste indicador. En ese sentido, en cuanto no se ha realizado una nueva encuesta de movilidad no hay fuentes de información actuales que permitan dar cuenta del progreso que se ha tenido en el producto.</t>
  </si>
  <si>
    <t>Se realizó la prueba piloto de la Encuesta de Movilidad de Género  que  permite saber las dificultades para que todos los ciudadanos tengan derechos de acceder a los servicios de la ciudad.</t>
  </si>
  <si>
    <t>No hay información nueva sobre este punto</t>
  </si>
  <si>
    <t>No hay información sobre este punto</t>
  </si>
  <si>
    <t>Las acciones se tienen proyectadas en las localidades de Suba, Ciudad Bolívar, Engativá y Bosa en los consorcios de SITP.</t>
  </si>
  <si>
    <t>A la luz de las consideraciones sobre el enfoque diferencial, la población objetivo de este estudio fue, en primer lugar, aquella considerada como vulnerable según sus características socioeconómicas, específicamente en función del acceso al sistema de transporte público, así como otras relativas a los otros aspectos reseñados del enfoque diferencial. 
Se usó metodología de análisis multicriterio para clasificar las 9 poblaciones potencialmente beneficiarias; este análisis usó siete criterios, a saber: pobreza monetaria e informalidad laboral (socio-económicos); uso de transporte informal, no tenencia de vehículo automotor y viajes no realizados (transporte); percepción de subsidios y gasto de transporte/gasto total (intersección entre las dos dimensiones). Es de anotar que, a la luz de las consideraciones sobre el enfoque diferencial, la población objetivo de este estudio fue, en primer lugar, aquella considerada como vulnerable según sus características socioeconómicas, específicamente en función del acceso al sistema de transporte público, así como otras relativas a los otros aspectos reseñados del enfoque diferencial. En ese sentido, no hay una desagregación por género por cada enfoque diferencial, sino que las madres cabeza de familia es una población nueva a consederar dentro de la política tarifaria.
El ejercicio de análisis multicriterio mostró que la población SISBEN resulta ser la más vulnerable, seguida por las víctimas del conflicto, la población migrante, las personas con discapacidad, las madres cabeza de hogar, los adultos mayores, los estudiantes, las minorías étnicas y la población LGBTIQ. Es decir, después el orden descrito de 1 a 9 sería la priorización recomendada para efectos de asignación de los beneficios tarifarios.
1. Población vulnerable por SISBÉN
2. Población víctima del conflicto armado (población nueva)
3. Población inmigrante (población nueva)
4. Población con discapacidad (población antigua)
5. Madres cabeza de hogar (población nueva)
6. Población adulto mayor (población antigua)
7. Estudiantes (población nueva)
8. Población de minoría étnica (población nueva)
9. Población LGBTIQ (población nueva)</t>
  </si>
  <si>
    <t xml:space="preserve">Desde el equipo de la gerencia de bici en articulación con la Oficina de gestión social de Secretaría Distrital de Movilidad, se diseña una propuesta preliminar (ya que se encuentra en validación interna por la entidad) de la estrategia de promoción del uso de la bicicleta enfocadas en el aumento del uso de la bicicleta por parte de las mujeres, para ser implementada en el año 2022.
Su diseño, se armonizada con la Política Pública de la Bicicleta, y su producto de realizar una Estrategia para la intervención y apropiación del espacio público para las mujeres ciclistas en el marco del Derecho a una vida libre de violencias (1.1.3.) y objetivo de la misma.
Dicha estrategia comprende 3 actividades, desglosadas cada una en acciones a desarrollar para su diseño e implementación en el año 2022, que son:
1. Diseño de un programa de cualificación para mujeres en temas prácticos y tips para mejorar el uso de la bici, con enfoques de género y diferencial, y lenguaje incluyente. Así el diseño de estos talleres esta orientados a mujeres en sus diferencias y diversidades, con el objetivo de brindar herramientas prácticas y teóricas que mejoren el uso de la bicicleta por parte de ellas, y comprende sesiones divididas en las siguientes temáticas: a. Taller Ergonomía, talla, tipos, partes de la bicicleta, conocer mi bici (manejo de los cambios, frenado). b. Taller en elementos de seguridad y complementarios. c. Taller en conocer el ciclo infraestructura bici, ciclo parqueaderos, intermodalidad. 4. Taller en normas reglamentarias, derechos y deberes. d. Taller Tecnología, APPs que te ayudan a montar en bici. e. Taller Despiche y mecánica básica. f. Taller Maniobras en bici. (zigzag, subir y bajar puentes escaleras, un andén, Señales manuales) g. Taller Defensa personal con bici y Tips para acondicionamiento físico h. Taller Primeros auxilios básicos.
2. Establecer la escuela de formación (talleres teóricos prácticos) con las y los consejeros de la bicicleta para ser multiplicadores de conocimiento de dichas temáticas, mencionadas en la actividad anterior, pudiendo vincular a los consejos locales que son espacios de participación territoriales, en los procesos de sensibilización que se buscan hacer con mujeres ciclistas y potenciales usuarias de este medio de transporte en cada localidad incidiendo en el incremento de su uso.
 3. Recorrido caravana ciclista con mujeres, poniendo en práctica los conocimientos aprendidos en los talleres, buscando compartir las experiencias y vivencias logradas a través de los talleres por parte de las mujeres participantes, siendo un encuentro que convocara experiencias, aprendizajes y buenas practicas identificadas en las sesiones realizadas.
Se aclara que la estrategia esta en proceso de validación interna, por parte de la gerenta de la bicicleta, lo cual puede conllevar cambios en las respectivas actividades y acciones descritas en el reporte. El proceso siguiente luego de validar la propuesta de la estrategia es pasarla para aprobación del Subdirector de bicicleta y peatón, para implementar en 2022
 </t>
  </si>
  <si>
    <t>la estrategia se dideño para la intervención y apropiación del espacio público por parte de las  las mujeres ciclistas en el marco del Derecho a una vida libre de violencias</t>
  </si>
  <si>
    <t>La estrategia esta en proceso de validación interna, por parte de la gerenta de la bicicleta y posterior por el subdirector d ela bicicleta y el peatón, lo cual puede conllevar cambios en las respectivas actividades y acciones descritas en el reporte y de esta forma no se reporta recursos ya que no hay implementación</t>
  </si>
  <si>
    <t xml:space="preserve">De acuerdo con la retroalimentación recibida se realizará la gestión para la modificación </t>
  </si>
  <si>
    <t xml:space="preserve">Durante este trimestre se avanzó en el componente articulación con la Alta Consejería TIC, se realizaron dos (2) reuniones más, una con la AC TIC y otra con SDMujer, en donde se discutió que para el próximo año se debía tener definido el canal de entrega de información y el esquema de operación del botón de reporte, así como el papel entre las entidades. Se alcanzan, en este tema el numero de actividades propuestas. 
Respecto a los semilleros, se comprometió la realización de tres semilleros. Dadas las dificultades, por épocas de cierre de fin de año, la convocatoria se vio limitada. Las sesiones de los semilleros eran tres, se realizó una el 25 de noviembre, otra para el 9 de diciembre, pero por poca asistencia se decidió posponerla para el próximo año. 
De ahí que, de las 9 actividades propuestas para la vigencia se lograron 7. </t>
  </si>
  <si>
    <t>En el marco de la conmemorción del Día Internacional de la Elimnación de Violencias contra las Mujeres, desde TRANSMILENIO S.A. se busca promover la denuncia de los delitos que afectan la vida, libertad y dignidad de las mujeres dentro y fuera de los espacios públicos.
De esta manera, en coordinación con la Dirección Técnica de Seguridad y la Subgerencia de Atención al Usuario de Comunicaciones de TRANSMILENIO S.A., el día 25 de noviembre se generó una activación dentro del Sistema (est. Ricaurte) para visibilizar los canales de atención: línea 123 y línea púrpura de la Secretaría Distrital de la Mujer; y el  Protocolo de Prevención, Atención y Sanción de las Violencias contra las Mujeres en el Espacio y Transporte Público dispuesto por la entidad para los equipos de Atención en vía con el fin de dar una oportuna reacción a las mujeres víctimas de violencias.
Esta activación contó con el apoyo interinstitucional de Ideartes, quienes hicieron acompañamiento con muestras artísticas, y creación de una pieza audiovisual para visibilizar a nivel interno y externo de la entidad el protocolo mencionado.</t>
  </si>
  <si>
    <t>Por medio de las actividades se visibilizan los derechos de las mujeres y los canales de atención y orientación en caso de sufrir violencias, activando el Protocolo de Prevención, Atención y Sanción de las Violencias contra las Mujeres en el Espacio y Transporte Público con el fin  promover la denuncia.</t>
  </si>
  <si>
    <t>Se reconoce un espacio de visibilización para las mujeres con el fin de promover la denuncia ante las diferentes violencias que se pueden presentar dentro y fuera de los entornos del Sistema Integrado de Transporte Público.</t>
  </si>
  <si>
    <t>El valor registrado en el costo estimado corresponde a:
-Salario Básico (sin carga prestacional) por 5 días de un (1) profesional de responsabilidad social que representa la suma de $963.123 para cada estrategia comunicativa, es decir un total de $2.889.369 al año.
-Honorarios por prestación de servicio correspondiente a 5 días de dos(2) Contratistas profesionales de Audiovisuales y Dirección Técnica de Seguridad, que representa la suma de $ 2.078.833 para cada campaña, es decir, $6.236.500 al año
Estos recursos: $9.125.869, están asociados a los proyectos de inversión: 
7515 - Desarrollo y gestión de la seguridad en el Sistema Integrado de Transporte  Público de Bogotá
7513 -Desarrollo y gestión de la cultura Ciudadana en el Sistema Integrado de Transporte  Público de Bogotá</t>
  </si>
  <si>
    <t>La conmemoración del 25N se realizó de manera presencial al interior del Sistema y se visibilizó por los canales internos y externos de la entidad.</t>
  </si>
  <si>
    <t>Se ajusta el reporte cualitativo de cuarto trimestre de acuerdo a las recomendaciones realizadas desde la SD Mujer, teniendo en cuenta que el reporte se debe generar de manera acumulativa.</t>
  </si>
  <si>
    <t>El recurso reportado se asocia al personal que adelantó todo el proceso de sensiblización en la entidad</t>
  </si>
  <si>
    <t xml:space="preserve">La propuesta de capacitación propuesta por el equipo de la entidad parte de abordar el concepto de derechos humanos e identificar su relación con el desarrollo y la gestión pública a nivel de terceros. </t>
  </si>
  <si>
    <t xml:space="preserve">La propuesta de capacitación propuesta por el equipo de la entidad se orienta a la comprensión del enfoque de género, la forma como este se instala y reproduce culturalmente y la necesidad de su incorporación en el quehacer de los equipos humanos de contratistas e interventorias. </t>
  </si>
  <si>
    <t xml:space="preserve">La propuesta de capacitación parte de entender que la variable genero se intercepta con otras como el ciclo vital, la orientación sexual  y la identidad étnica, entre otras, las cuales deben ser comprendidas para superar practicas discriminatorias en los equipos de contratistas e interventorias. </t>
  </si>
  <si>
    <t xml:space="preserve">El recurso reportado se asocia a los porcentajes de honorarios de los profesionales del equipo de formación y cultura ciudadana y gestión social que están adelantando los procesos de capacitación. </t>
  </si>
  <si>
    <t xml:space="preserve">Con respecto a la meta  cuantitativa numerica que es 10, se informa que se superó logrando 14 programas. Y el recurso se ha invertido en la estructuración de los procesos formativos para los trabajadores vinculados a los proyectos seleccionados por el IDU. 
La mayoría de ellos viven en las localidades de Bosa, Tunjuelito, Puente Aranda, Kennedy y Ciudad Bolívar. </t>
  </si>
  <si>
    <t>La implementación del protocolo deprevención, atención y sanción de las violencias contra las mujeres en el espacio y el transporte público requiere de un enfoque de género debido a que el trato que reciben las mujeres en el espacio y transporte público es diferencial. son las mujeres quienes sufren de violencias, acoso y abusos en estos espacios. Los hombres deben ser conscientes de esas acciones y su prevención y tanto hombres como mujeres deben estar alertas para denunciar y actuar frente a acciones de violencia, acoso, abuso y discriminaciones contra las mujeres en estos espacios.</t>
  </si>
  <si>
    <t>No se utilizaron recursos para esta actividad durante el periodo ya que se realizó en el primer trimestre del año</t>
  </si>
  <si>
    <t>Los recursos destinados para esta actividad se ejecutaron en el tercer trimestre, la campaña para entirnos seguras se realizó con contratación propia</t>
  </si>
  <si>
    <t>Durante este trimestre se ejecutó el 100% de los recursos que se comprometieron</t>
  </si>
  <si>
    <t>g</t>
  </si>
  <si>
    <t xml:space="preserve">El objetivo del proceso de formación del equipo social de la entidad busca generar el enlace conceptual de enfoque de derechos y el accionar de la entidad con sus funcionarios y contratistaas, buscando generar practicas de bienestar  general. </t>
  </si>
  <si>
    <t xml:space="preserve">El proceso fornativo propuesto por el equipo social de la entidad propicia espacios de reflexión en las y los servidores públicos con respecto a la masculinización del lenguaje y prácticas en la entidad, con el fin de realizar cambios en el relacionamiento de las y los trabajdores IDU propiciando espacios de equidad e igualdad. </t>
  </si>
  <si>
    <t xml:space="preserve">El proceso de formación propuesto por los profesionales sociales de la entidad reconoce que en la misma se encuentran laborando personas con ciclos vitales diferentes, orientaciones sexuales, condiciones de discapacidad y a parttir de este reconoiciemto genera metodologías acordes a los diferentes grupos pobalcionales. </t>
  </si>
  <si>
    <t xml:space="preserve">En el desarrolllo de la  propuesta de capacitación del equipo social de la entidad a personal de proyectos de obra,  abordó tangencialmente el tema de derechos humanos, no obstante lo vinculó a la cotidianidad de  las y los trabajadores contratistas y de interventorias de los proyectos. </t>
  </si>
  <si>
    <t xml:space="preserve"> Se recomienda incluir la fecha proyectada para inicio de actividades así como los datos asociados al numerador y denominador del producto cuando se de inicio a las acciones, de este modo, registrar tanto el Número de acciones  programadas  de la de la Estrategia de  integral para el mejoramiento de la experiencia de viaje y la seguridad de las mujeres usuarias y prestadoras del servicio de transporte público individual (Taxi) como el número de acciones  cumplidas de la Estrategia. Igualmente, se sugiere ampliar la información correspondiente al enfoque de género, aportando mayor detalle sobre a través de qué acciones, medidas o estrategias a través de las cuales se está implementando el enfoque.   Señalar que el producto se dirige a las mujeres no significa por si mismo que se implemente con enfoque de género. Si el sector requiere acompañamiento técnico sobre este aspecto de los enfoques la Dirección de Derechos y Diseño de Política estará atenta a cualquier articulación requerida frente al tema.</t>
  </si>
  <si>
    <t>Se recomienda ampliar la información del reporte y ajustar la información teniendo en cuenta el criterio de  capacitaciones y acciones de comunicación  y cultura ciudadana dirigidas a promover el derecho de las mujeres a una vida libre de violencia, en el sistema de movilidad, para que este registro no se duplique con el ingresado en la estrategia de transversalización y corresponda de manera coherente a las acciones focalizadas del producto. Asimismo, se sugiere enumerar o describir la cantidad de  las acciones desarrolladas para poder correlacionar el reporte con el cuantitativo y evidenciar su coherencia. 
Adicionalmente, la parte sobre enfoques debe ser más amplia, con referencia a los temas trabajados en las capacitaciones y las metodologías utilizadas para motivar la reflexión de las personas participantes.</t>
  </si>
  <si>
    <t>Durante el trimestre se realizarón  5 capacitaciones en el taller Mujer y transporte "Un deseo de esperanza"  que tiene como objetivo generar procesos de reflexión frente a las conductas de acoso sexual, discriminación, subordinación, exclusión y tocamientos que enfrentan las mujeres durante los desplazamientos que realizan en la ciudad e incentivar decisiones de comportamientos cuidadores para garantizar la igualdad, respeto y valoración de las mujeres en la movilidad.  
El taller inica con el desarrollo de un storytelling donde se trata el tema de la violación al derecho que tienen las mujeres a una vida libre de violencia, representando diferentes situaciones en donde Esperanza, la protagonista, es víctima de miradas obscenas, palabras, silbidos y tocamientos, por el hecho de ser mujer, mientras se moviliza diariamente en la ciudad; después se realiza el foro, caracterización de las mujeres importantes en la vida de los participantes y compromiso por parte de los participantes a tener comportamientos cuidadores que garanticen la igualdad, respetoy valoración de las mujeres en la movilidad.
Las acciones se desarrollaron en las localidades de suba, ciudad Bolívar, engativá, bosa y fontibón en los consorcios de SITP Masivo Capital, Suma, Este es mi bus, E-somos y E-masivo; en las cuales participaron 104 personas.  1 personas se identificó de género femenino, 103 de género masculino.  41 personas se identificaron con orientación sexual "Heterosexual" y 63 personas no desearon responder el item.</t>
  </si>
  <si>
    <r>
      <t xml:space="preserve"> </t>
    </r>
    <r>
      <rPr>
        <b/>
        <sz val="10"/>
        <rFont val="Arial Narrow"/>
        <family val="2"/>
      </rPr>
      <t xml:space="preserve">*Acciones de comunicación y cultura ciudadana dirigidas a promover el derecho de las mujeres a una vida libre de violencia, en el sistema de movilidad: </t>
    </r>
    <r>
      <rPr>
        <sz val="10"/>
        <rFont val="Arial Narrow"/>
        <family val="2"/>
      </rPr>
      <t xml:space="preserve">
Durante el trimestre se realizaron las siguientes acciones de comunicación:
* Realización del conversatorio charlas con Nicolás "Pacto para la eliminación de todas las formas de violencia contra las mujeres", con el cula se buscó promover la reflexión de las y los funcionarios de la SDM sobre el derecho de las mujeres a una vida libre de violencias y la necesidad de una ciudad segura.
* Diseño y publicación de 4 piezas en los canales de comunicación interna y redes sociales, a continuación, se mencionan las piezas que se desarrollaron el  periodo reportado:
1. Pieza de comunicación: " jueves 28 octubre Trabaja sin miedo acoso laboral  y acoso sexual laboral ”.
2. Pieza de invitación de cine foro el 7 de diciembre, en el marco de la conmemoración del día internacional de la eliminación de la violencia contra las mujeres. 
3. Pieza de invitación a charlas con Nicolás, firma del pacto eliminación de la violencia contra las mujeres " en el marco de la conmemoración eliminación de la violencia contra las mujeres
4. divulgación en la página de la secretaria y en las carteleras digitales del pacto  eliminación de la violencia contra las mujeres.
</t>
    </r>
    <r>
      <rPr>
        <b/>
        <sz val="10"/>
        <rFont val="Arial Narrow"/>
        <family val="2"/>
      </rPr>
      <t>**Capacitaciones dirigidas a promover el derecho de las mujeres a una vida libre de violencia, en el sistema de movilidad:</t>
    </r>
    <r>
      <rPr>
        <sz val="10"/>
        <rFont val="Arial Narrow"/>
        <family val="2"/>
      </rPr>
      <t xml:space="preserve">
En el mes de diciembre se realizaron 5 (cinco) sesiones del "Taller de Mujer y transporte" con conductores y conductoras del Sistema Integrado de Transporte Público - SITP; en las cuales se llevó a cabo con los y las participantes la reflexión frente a las conductas de acoso sexual, discriminación, subordinación, exclusión y tocamientos que enfrentan las mujeres en la movilidad y se generó compromisos de acciones y comportamientos cuidadores para garantizar la igualdad, respeto y valoración de las mujeres en el sistema de transporte. 
 </t>
    </r>
  </si>
  <si>
    <t>*Las piezas de comunicación desarrolladas en el período se divulgaron a nievel interno de la SDM y también en redes sociales que tienen cobertura en todas las localidades. 
**'Las acciones se tienen proyectadas en las localidades de suba, ciudad Bolívar, engativá, fontibón y bosa en los consorcios de SITP.</t>
  </si>
  <si>
    <t>Se realizó la socialización de la invitación a participar en la charla de Sensibilización sobre Acoso Laboral y Acoso Sexual Laboral, llevada a cabo por la Secretaría Distrital de la Mujer el 18 d envoiembre de 2021, dirigida a colaboradores de TRANSMILENIO S.A. y concesionarios del Sistema. El número de participantes fue condensado por la secretaría, debido a que el enlace de inscripción estaba bajo la dirección de la misma.
Desde la Dirección Técnica de Seguridad de Transmilenio, el equipo de Gestoras y Gestores de Convivencia de Transmilenio (GCTM), en el periodo de julio a septiembre del 2021, han realizado una (1) actividad de capacitación y socialización sobre el rol del primer contacto para la identificación y gestión de casos de violencias contra las mujeres en el marco del Protocolo de Prevención, Atención y Sanción de las Violencias contra las Mujeres en el Espacio y Transporte Público.</t>
  </si>
  <si>
    <t>Estas socializaciones parten del principio de los derechos fundamentales del trabajador en condiciones dignas y justas. Asimismo se realiza acompañamiento al equipo de GCTM para evaluar los conocimientos aprendidos en las capacitaciones llevados a la practica.</t>
  </si>
  <si>
    <t>Por medio de la socialización se busca prevenir, corregir y sancionar las conductas que afectan a las mujeres en los ambientes laborales. De igual manera, se busca que en los gestores y gestoras de convivencia conozcan y se apropien de los ejercicios de prevención y divulgación del Protocolo de Prevención, Atención y Sanción de las Violencias contra las Mujeres en el Espacio y Transporte Público.</t>
  </si>
  <si>
    <t>Se reconoce un espacio de visibilización para las mujeres con el fin de promover la denuncia ante las diferentes violencias que se pueden presentar dentro y fuera de los entornos del Sistema Integrado de Transporte Público. Asimismo, se capacita al equipo de GCTM para identificar, orientar y acompañar a las mujeres en estos procesos.</t>
  </si>
  <si>
    <t>Se busca la eliminación de todas las formas de violencias en contra de las mujeres para ejercer el derecho al disfrute pleno y en condiciones de igualdad de todos sus derechos.</t>
  </si>
  <si>
    <t>Se generan espacios de reconocimento con el fin de conocer y promover temáticas donde se aborda el enfoque de género y el rol de primer contacto de acuerdo con el marco del protocolo de prevención, atención y sanción de la violencia contra las mujeres en espacio y transporte público.</t>
  </si>
  <si>
    <t xml:space="preserve">A partir de formación participativa y basada en la experiencia de las personas, se trabaja desde la interseccionalidad los temas de género, raza, identidad y clase social, con el fin de realizar ejercicios basados en la participación y reflexión de cada una de las personas que hacen parte de los talleres y de acuerdo con sus historias de vida. </t>
  </si>
  <si>
    <t xml:space="preserve">En el mes de noviembre y en coordinación con la Secretaría Distrital de la mujer, se llevó a cabo los días 24, 25 de noviembre actividades dentro del sistema para conmemorar el día de no violencias contra las mujeres. Los puntos identificados fueron Estación Bicentario y Estación Ricaurte.En estación Bicentenario asistió un grupo de profesionales de la Secretaría Distrital de la Mujer quienes acompañaron la jornada con la instalación de una mesa de atención para mujeres que deseaban acercarse. Esta actividad se realizó en el marco de un abordaje integral a familias que se encuentran en estado de mendicidad dentro del sistema de transporte masivo. Por otro lado, el día 25 de noviembre se realizaron actividades de sensibilización, culturales y de información de rutas  en la Estación Ricaurte. </t>
  </si>
  <si>
    <t>La Dirección Técnica de Seguridad desarrolló el primer Seminario de Seguridad Integral de los Sistemas de Transporte Público, el cual contó con la participación de la Secretaría Distritald de la Mujer, quien moderó el panel de conversación sobre enfoque de derechos, género y diversidad en los sistemas de transporte público. También se contó con la participación de Flor María Diaz Chalarca, Consejera Consultiva del comité de expertas de la convención de Belem do Pará, quien desarrolló una conferencia sobre Seguridad y género en el transporte público</t>
  </si>
  <si>
    <t>La Dirección Técnica de Seguridad desarrolló el primer Seminario de Seguridad Integral de los Sistemas de Transporte Público, el cuál contó con el panel temático  sobre enfoque de derechos, género y diversidad en los sistemas de transporte público. En este panel, se abordó la temática de la interseccionaldiad a partir del caso de las trabajadoras domésticas y personas con discapacidad que usan el transporte masivo en Bogotá. Para ello se contó con la participación de Valentina Montoya Robledo, Profesora Asistente de la Facultad de Derecho de la Universidad de los Andes Gustavo Martínez, Especialista Urbanismo-accesibilidad IDU
Juliana Ríos, Consultora internacional en diversidad</t>
  </si>
  <si>
    <t xml:space="preserve">Con respecto al instrumento aplicado en la Av Caracas, se desarrollaran contenidos con contratista e interventoría en el 2022. El instrumento fue la base de diagnóstico que permitió determinar las necesidades particulares de información del personal vinculado al proyecto.con relación a las VBG, posibilitando a la entidad la construcción de contenidos más aproximada a la información que tienen sobre el tema las mujeres del proyecto. 
Se adelantar un proceso de capacitación con personal de interventoría y contratistas del proyecto IDU-1543-2018 Construcción de la Av Tintal, Av Alsacia, Av Constitución y Av Bosa y obras complementarias en Bogotá, conocida como AV Guayacanes tramo 1. La capacitación se adelantó con mano de obra calificada y mano de obra no calificada. 
En total participaron 150 personas vinculadas al proyecto Av Guayacanes, 127 hombres y 23 mujeres. 
La capacitación se orientó a comunicación no sexista, dentro de los resultados se determinó que los contratistas e interventoría valoraron el espacio y sugirieron profundizar sobre temas de nuevas masculinidades. Con esta actividad se termina el proceso de capacitación del personal de Av Guayacanes. 
Se realiza cuatro procesos de capacitación en los tramos 1-2-3 y 4 con personal de interventoría y contratistas del proyecto IDU 1697-2020 Construcción para la adecuación al sistema transmilenio de la troncal Avenida Ciudad de Cali entre la avenida circunvalar del sur y la avenida manuel cepeda vargas y obras complementarias en Bogotá, conocida como Av Ciudad de Cali. En total  participaron 19 profesionales de gestión social, 18 mujeres 1 hombre. Los equipos serán multiplicadores de los temas al interior de los proyectos y con esta actividad se termina el proceso de capacitación del personal de los cuatro tramos de la Av Ciudad de Cali.
Se realiza nueve procesos de capacitación en los tramos 1,2,3, 4, 5, 6, 7, 8 y 9 con personal de interventoría y contratistas del proyecto IDU Construcción para la adecuación al sistema transmilenio de la avenida Congreso Eucarístico (Carrera 68) desde la Carrera 9 hasta la Autopista sur y obras complementarias en Bogotá, tramos , conocida como Av 68. En total participaron 65 profesionales de equipos sociales, 57 mujeres y 8 hombres. Los equipos serán multiplicadores de los temas al interior de los proyectos, durante la segunda quincena de diciembre los nueve tramos recibieron la segunda jornada de capacitación Comunicación no sexista, culminando el proceso y siendo multiplicadores de la información en los nueve tramos. </t>
  </si>
  <si>
    <t xml:space="preserve">Producto cumplido en el III trimestre de 2021. </t>
  </si>
  <si>
    <t xml:space="preserve">Para la vigencia 2021, la entidad planteao hacer en total 10 acciones de la estrategia, con el cumplimiento de estas 10 acciones como se evidencia en el reporte, se logra el 100% del cumplimiento de la meta programada para el 2021. </t>
  </si>
  <si>
    <t xml:space="preserve">Se recibe el reporte a conformidad. Producto cumplido en el 2021. </t>
  </si>
  <si>
    <t xml:space="preserve">Teniendo en cuenta lo reportado, es necesario señalar que las modificaciones a los productos, metas, indicadores entre otros deben surtir un proceso formal de solicitud de ajustes a la SDMujer, la cual posteriormente a su revisión, remitirá para validación a la SDP. Se sugiere verififcar este caso de manera particular. </t>
  </si>
  <si>
    <t xml:space="preserve">No es posible establecer el cumplimiento de la meta, hasta que se realicen los ajustes y aclaraciones señaladas en el reporte cualitativo. </t>
  </si>
  <si>
    <t xml:space="preserve">Para la vigencia 2021, la entidad planteao hacer en 3 estrategias, con el cumplimiento de estas 3 estrategias de divulgación como se evidencia en el reporte, se logra el 100% del cumplimiento de la meta programada para el 2021. </t>
  </si>
  <si>
    <t xml:space="preserve">Para la vigencia 2021, la entidad planteao hacer en 48 capacitaciones, con el cumplimiento de estas como se evidencia en el reporte, se logra el 100% del cumplimiento de la meta programada para el 2021. </t>
  </si>
  <si>
    <t xml:space="preserve">Para la vigencia 2021, la entidad planteao hacer en 10 capacitaciones, y realizaron 14 como se evidencia en el reporte, se logra un 140% del cumplimiento de la meta programada para el 2021. </t>
  </si>
  <si>
    <t xml:space="preserve">La meta programada para este producto ya fue cumplida y superada con un porcentaje de 250%, la meta eran 4 capacitaciones y se realizaron 10. </t>
  </si>
  <si>
    <t xml:space="preserve">Meta incumplida para la vigencia 2021, la entidad planteao hacer 1 estudio capacitaciones, como se evidencia en el reporte, se logra un 40% del cumplimiento de la meta programada para el 2021, debido a que se esta iniciando la ejecución del contrato con la empresa encargada de realizar la Encuesta de Movilidad y Género. </t>
  </si>
  <si>
    <t xml:space="preserve">Se sugiere revisar ya que en la ejecución 2021, no se incluye el total del valor del contrato firmado, pero si se señala en la parte cualitativa de la ejecución financiera. </t>
  </si>
  <si>
    <t xml:space="preserve">En general, es necesario revisar y ajustar los reportes sobre este producto a la luz de su indicador y su fórmula: 
(Acciones de implementación y seguimiento del  Protocolo ejecutadas/Acciones de implementación y seguimiento del  Protocolo programadas)*100
En este sentido, es fundamental conocer el número total de acciones programadas para el seguimiento del protocolo, con el fin de determinar el porcentaje de avance en el producto, teniendo en cuenta que la meta es constante. 
En este sentido, no es posible determinar si la meta para 2021 fue cumplida o no. </t>
  </si>
  <si>
    <t xml:space="preserve">En general el reporte conforme a las observaciones presentadas. </t>
  </si>
  <si>
    <t xml:space="preserve">Se recibe el reporte a conformidad teniendo en cuenta que la anualización del producto es constante. La meta programada para este producto fue cumplida ya que se presenta por demanda. </t>
  </si>
  <si>
    <t xml:space="preserve">Meta incumplida para la vigencia 2021, la entidad planteao implementar el 100% de la estrategia, como se evidencia en el reporte, se logra un 78% del cumplimiento de la meta programada para el 2021, debido a que de las 9 actividades programadas se alcanzaron 7. </t>
  </si>
  <si>
    <t xml:space="preserve">La meta programada para este producto ya fue cumplida y superada con un porcentaje de 148%, la meta eran 48 capacitaciones y acciones de comunicación y se realizaron 71. </t>
  </si>
  <si>
    <t xml:space="preserve">Revisar el reporte ya que no hay coherencia entre lo cualitativo y el reporte de ejecución. </t>
  </si>
  <si>
    <t xml:space="preserve">Se recibe el reporte a conformidad teniendo en cuenta que la meta 2021 para este producto no fue cumplida. </t>
  </si>
  <si>
    <t xml:space="preserve">Meta incumplida para la vigencia 2021, la entidad planteao implementar el 25% de la estrategia, como se evidencia en el reporte, no es posible conforme a lo señalado. </t>
  </si>
  <si>
    <t xml:space="preserve">Para la vigencia 2021, la entidad planteo implementar el 10% de la estrategia, como se evidencia en el reporte, se logra un 100% del cumplimiento de la meta programada para el 2021. </t>
  </si>
  <si>
    <t>Conforme al reporte cualitativo presentado, no es claro como se da cumplimiento a los 5 programas establecidos para la meta 2021, se sugiere revisar y ajustar el reporte, ya que a veces se registran jornadas y a veces programas. Así mismo, es necesario que la entidad pueda adelantar formatos que permitan identificar el impacto territorial del producto y así hacer el reporte correspondiente. 
De igual manera, se sugiere ampliar información frente a las personas participantes, así como describir las temáticas abordadas, puesto que se mencionan de una manera muy general.</t>
  </si>
  <si>
    <t>Se recibe el reporte a conformidad. Producto cumplido en el 2021.</t>
  </si>
  <si>
    <t xml:space="preserve">Meta incumplida para la vigencia 2021, la entidad planteo implementar el 100% de la estrategia, como se evidencia en el reporte, esta se diseñó y esta en proceso de validación. </t>
  </si>
  <si>
    <t>El producto tiene cumplida la meta no obstante es importante que el sector cualifique lo que tiene que ver con la incorporación de enfoques en la implementación y posterior reporte del producto. Específicamente, el enfoque diferencial tiene que ver con la manera cómo se abordan las diferencias y desigualdades que existen entre diferentes grupos de mujeres en razón a factores como identidad de género, orientación sexual, procedencia rural, edad, factores étnicos y culturales, etc.</t>
  </si>
  <si>
    <t>Es importante que el apartado sobre enfoques de este último reporte del año 2021 de cuenta de manera explícita si el pilotaje realizado permite conocer infornación desagregaga para mujeres y hombres según las características diferenciales que se abordan (discapacidad, rol de cuidado, violencia sexual o por identidades de género y orientación sexual), es decir, si la posterior encuenta permitirá tener resultados diferenciales para mujeres en general, así como para aquellas con discapacidad, mujeres cuidadoras y las afectaciones específicas sobre mujeres LBT. Para la Dirección de Derechos y Diseño de Política es importante poder conocer estos resultados del pilotaje y llegado el caso aportar para la cualificación de la encuesta en el entendido que este instrumento es la  base para poder incorporar de manera óptima los enfoques de derechos de las mujeres, de género y diferencial en la encuesta definitiva.</t>
  </si>
  <si>
    <t>Es necesario revisar el reporte de enfoques, ya que aunque se describen algunas acciones asociadas a cada uno, no se presenta como se estan implementando los mismos a través de la ejecución del producto. En ese sentido es importante destacar cómo se incorporan los enfoques de género y diferencial en los instrumentos para registro de casos,  así como también en atención diferencial que se brinda a las mujeres que experimentan los tipos de violencia que se han idenficiado.</t>
  </si>
  <si>
    <t>Es necesario revisar el reporte de enfoques, ya que es el mismo de IIIT y debe ser individual por trimestre y no se presenta como se estan implementando los mismos a través de la ejecución del producto. El apartado sobre enfoque diferencial debe explicitar si la implementación del producto reconoce problemáticas diferenciales existentes en el uso del taxi  para mujeres por factores como pertenencia étnica, identidad de género y orientación sexual, entre otros, y si se generan acciones de sensibilización frente al tema y/o acciones para la eliminación de estas formas de discriminación.</t>
  </si>
  <si>
    <t>Es necesario revisar el reporte de enfoques, ya que es el mismo de IIIT y debe ser individual por trimestre y no se presenta como se estan implementando los mismos a través de la ejecución del producto. Respecto al enfoque diferencial es importante que el sector tenga presente que no se agota en la utilización del lenguaje incluyente, sino con la manera como las capacitaciones y acciones de comunicación realizadas reconcoen desigualdades exitentes al interior de las mujeres por factores como la pertenencia étnica, la edad, la identidad de género y la orientación sexual, entre otros.</t>
  </si>
  <si>
    <t>Esta actividad se cumplió al 100% durante el segundo trimestre, sin embargo se ha creado la camapaña para sentirnos seguras y con el fin de fortalecer la importancia de la información suministrada en la sensibilización. Consideramos que aunque la sensibilización fue de caracter informativo, es esencial y hace parte de la implementación dado que la UAERMV no participó como tal de la formulación del protocolo. En este sentido, este ejercicio nos permitió explorar mecanismos para acercar el protocolo a nuestra misionalidad y pensar en actividades en frentes de obra y con la ciudadanía que materialicen la adopción del protocolo. Teniendo en cuenta la sugerencia dada frente a la implementación del protocolo, con el equipo de Talento humano de la Entidad realizaremos una evaluación diagnóstica que nos permita generar una ruta de atención interna de los casos de acoso sexual y acoso sexual laboral que atienda los objetivos del protocolo.</t>
  </si>
  <si>
    <t>La programación de actividades para la vigencia 2021 se modificó, como fue reportado en tercer trimestre, teniendo en cuenta la capacidad operativa de la entidad para realizar las sensibilizaciones, dejando para este producto sólo una sensibilización en la vigencia 2021, cumpliendo así con la meta en el primer trimestres del año 2021.</t>
  </si>
  <si>
    <r>
      <t>En general las actividades reportadas han sido talleres y capacitaciones, sin embargo es importante aclarar en el reporte cualitativo, en concreto cuales son todas las acciones de</t>
    </r>
    <r>
      <rPr>
        <b/>
        <sz val="10"/>
        <rFont val="Arial Narrow"/>
        <family val="2"/>
      </rPr>
      <t xml:space="preserve"> implementación y seguimiento</t>
    </r>
    <r>
      <rPr>
        <sz val="10"/>
        <rFont val="Arial Narrow"/>
        <family val="2"/>
      </rPr>
      <t xml:space="preserve"> del protocolo. Se repitió el reporte de enfoques del tercer trimestre, es necesario ajustar en general el reporte conforme a las observaciones presentadas. </t>
    </r>
  </si>
  <si>
    <t xml:space="preserve">El presupuesto comprometido durante los tres primeros trimestres del año 2021 se destinó para la contratación total  del personal calificado para ejecutar las aciones de pedagogía y comunicación que permitieron el cumplimiento de la meta para la vigencia 2021, por tal motivo y dado que para  el último trimestre no se suscribieron nuevos contratos los "Costos estimados y Recursos disponibles" en la celda "ejecutados 2021" para el IV trimetre no tiene valor. Es importante resaltar que no se tiene estimado el presupuesto de manera individual para cada grupo poblacional, por lo que se reporta la sumatoria de los presupuestos asignados a las metas 4 y 5 del proyecto de inversión 7581"Fortalecimiento de la comunicación y la cultura para la movilidad como elementos constructivos y pedagógicos del nuevo contrato social en Bogotá.
*meta No. 4.  Ejecutar y evaluar el 100% de las estrategias de pedagogía y educación vial diseñadas. Se reporta 50% del presupuesto.
*meta No. 5. Desarrollar el 100% del plan estratégico de comunicaciones y cultura para la movilidad. </t>
  </si>
  <si>
    <t>Las acciones de comunicación adelantadas en el trimestre convocaron a funcionarias y funcionarios a actividades en las cuales se abordaron temas directamente ligados al derecho de las mujeres a una vida libre de violencia y/o la denuncia de hechos victimizantes, como el acoso laboral y sexual y la conmemoración de 25 de noviembre.</t>
  </si>
  <si>
    <t>Las acciones de comunicación que se realizaron en el periodo de informe convocaron a eventos en temas especialmente importantes para las mujeres, que se enmarcan en el derecho a una vida libre de violencias, ya que, por el rol socialmente asignado, los imaginarios y estereotipos de género suele ser quien en mayor medida víctimas de violencias. El conversatorio realizado por el secretario cuestionó practicas machistas e invitó a los funcionarios de la entidad ha hacer parte del cambio asumiendo una perspectiva de respeto a la mujer en su dignidad y derechos.</t>
  </si>
  <si>
    <t xml:space="preserve">Las piezas comunicativas utilizadas reconocen la diversidad de las mujeres, refiriéndose a ellas en plural e incluyendo imágenes no estereotipadas de las mismas. En las acciones comunicativas se utilizaron imágenes de mujeres en diferentes ciclos vitales,  de rasgos físicos variados, en actividades y actitudes distintas entre sí pero de un carácter espontaneo y natural que no responde a estereotipos de lo femenino </t>
  </si>
  <si>
    <t xml:space="preserve">
La estrategia reconoce que la experiencia de viaje de las mujeres es diferente a la de los hombres. Considerando los roles y estereotipos de género la movilidad de la mujer suele estar marcada por el temor, no solo por los hechos de violencia que objetivamente se presentan dejando a las mujeres como principales víctimas de VBG, sino porque además se educa en el temor, se enseña que es peligroso salir, que es mejor no estar sola, que hay que evitar sitios u horarios lo cual limita el disfrute a la ciudad. En tal sentido la estrategia busca atender de manera especifica las necesidades de las mujeres al viajar en taxi, fomentando en las y los conductores actitudes y conocimientos que permitan el respeto de los derechos de las pasajeras y la comprensión de la VBG.</t>
  </si>
  <si>
    <t>Se realizó la prueba piloto de la Encuesta de Movilidad de Género que permite conocer los patrones diferenciados por género de la movilidad, haciendo especial énfasis en saber sobres la violencia sexual que sufren las mujeres en el espacio y el transporte públicos y los viajes de cuidado que realizan. El pilotaje no tiene como propósito un análisis diferenciado de los patrones de movilidad de Bogotá, tiene como objetivo saber las facilidades y dificultades que pueda tener la encuesta a la hora de la compresión y recibimiento de las preguntas. El pilotaje dió cuenta que frente a preguntas sobre la percepción de violencia sexual no hubo resistencia para contestarlas.</t>
  </si>
  <si>
    <t xml:space="preserve">Se realizó la prueba piloto de la Encuesta de Movilidad de Género que permite conocer los patrones diferenciados de movilidad, especialmente conocer las características de los viajes de las personas en condición de discapacidad y los viajes de sus cuidadores. También se buscó énfasis en saber sobre la violencia sexual que sufren las personas con identidades sexuales y orientaciones sexuales diversas en el espacio público y el transporte público. El pilotaje no tiene como propósito un análisis diferenciado de los patrones de movilidad de Bogotá, tiene como objetivo saber las facilidades y dificultades que pueda tener la encuesta a la hora de la compresión y recibimiento de las preguntas. El pilotaje dió cuenta de que hay resistencia frente a las preguntas de orientación sexual e identidad trans, para evitar esto se realizaron introducciones para explicar conceptos y explicar la importancia de las preguntas.  </t>
  </si>
  <si>
    <r>
      <t xml:space="preserve">CERTIFICADO DE REGISTRO PRESUPUESTAL
CRP 2383 del 22 de octubre de 2021 por el valor de CUATROCIENTOS DIECIOCHO MILLONES DOSCIENTOS UN MIL DOSCIENTOS VEINTIDÓS PESOS ($418.201.222) M/CTE, 
CRP 2420 del 2 de noviembre de 2021 por valor de SETENTA Y SIETE MILLONES TRESCIENTOS DIECISIETE MIL QUINIENTOS VEINTINUEVE PESOS MCTE ($77.317.529) correspondientes al código presupuestal 133011601010000007596 del Proyecto de Inversión Desarrollo de Lineamientos estratégicos e insumos con enfoques diferenciales para mejorar la movilidad en Bogotá.
</t>
    </r>
    <r>
      <rPr>
        <sz val="12"/>
        <color rgb="FFFF0000"/>
        <rFont val="Arial Narrow"/>
        <family val="2"/>
      </rPr>
      <t>Cabe aclarar que terminado el periodo de informe no se han realizaron pagos, lo cual esta previsto para el mes de enero.</t>
    </r>
  </si>
  <si>
    <t xml:space="preserve">Se recuerda que el programa de sensibilización  formación y capacitación está estructurado con dos sesiones mínimo. Respondiendo a actividades orientadas en el marco del derecho a una cultura libre de sexismo y discriminación contra las mujeres, generando reflexiones en torno a las Violencias Basadas en Género y Comunicación no sexista. 
Con el fin de dar claridad a la ejecución total de programas, los cuales constan minimo de dos sesiones, se informa que estos se desarrollaron con diferesntes estrategias y metodologias. Se relacionan a continuación:
1. Programa adelantado con la Secretaria Distrital de Movilidad con las siguientes temáticas, realizadas en el segundo y tercer trimestre (formación de formadores): 
- Definición derechos humanos
- Enfoque de derechos humanos
- Enfoques diferenciales
- Conceptualización de enfoque de género 
- Cómo se reproducen los patrones de género. 
- La transversalización del enfoque de género.
Personas participantes: grupo de Formación y Cultura Ciudadana de la Oficina de Relacionamiento y Servicio a la Ciudadanía, los cuales se convirtieron en multplicadores de la información al interior y exterior de la entidad. 
2. Programa adelantado con la Secretaria de la Mujer, que constó de dos sesiones, realizadas entre el tercer y cuarto trimestre: 
- Sensibilización en Lenguaje y Comunicación no sexista. 
- Sensibilización sobre Masculinidades positivas.
Personas participantes: funcionarios, funcionarias y contratistas de la entidad de diferentes áreas. 
3. Programa realizado con los gestores de integridad 
- Política Pública de Mujeres y Equidad de Género e  Infraestructura (su origen, su alcance y sus metas a partir de los 8 derechos, así como la responsabildiad de la entidad en su implementación)
- y Comunicación no sexista (modelos de comunicación arraigados en la sociedad y estrategias para generar transformaciones). 
Personas participantes: gestores de convivencia de cada una de las áreas de la entidad y los cuales socializan la información al interior de las mismas. 
4. Programa ejecutado con representantes del comité de convivencia.
- Política Pública de Mujeres y Equidad de Género e nfraestructura (su origen, su alcance y sus metas a partir de los 8 derechos, así como la responsabildiad de la entidad en su implementación)
-  Comunicación no sexista. (modelos de comunicación arraigados en la sociedad y estrategias para generar transformaciones). 
Personas participantes: miembros del conité de convivencia.
5. Programa de sensibilización capsulas informativas, si bien se proyecto para ejecutar, los tiempos para coordinar con el área de comunicaciones no posibilitaron su ejecución, queda pendiente para ser implementado el 2022. Pero se cuenta como acción por cuanto se generó la estrategia y se construyó conceptualmente. 
Con respecto a la sugerencia de adelantar formatos que permitan identificar el impacto territorial del producto y así hacer el reporte correspondiente, la entidad lo tendrá en cuenta siempre y cuando se cuente con el acompañamiento de la Secretaría de la Mujer para su estructturación.  </t>
  </si>
  <si>
    <t>Con la finalización de la consultoría y la aprobación de todos los productos de la misma, se cuenta con el Estudio sobre la capacidad de pago del transporte público para poblaciones vulnerables teniendo en cuenta el enfoque diferencial, poblacional y de género. (Producto cumplido vigencia 2021).  Es importante que se describa si el estudio va a ser socializado, así mismo, destacar algunas de sus conclusiones relevantes para la población de mujeres jefas que se priorizaron entre los 9 grupos de se describen, con información, por ejemplo,  acerca del porcentaje del ingreso mensual que las mujeres jefas destinan al transporte y cuál sería la reducción estimada para generar mejoras en sus condiciones de vida.</t>
  </si>
  <si>
    <t xml:space="preserve">Si es de interés de la SDMujer se puede programar en 2022 un espacio para socilizar los resultados </t>
  </si>
  <si>
    <r>
      <t xml:space="preserve">En la vigencia de octubre a diciembre del 2021, se identificaron 31 casos de violencia contra la mujer.  Todos los casos fueron identificados por parte del grupo de gestoras y gestores de convivencia (GCTM)
La Dirección Técnica de Seguridad, analizó los 31 casos identificados por tipo de violencia de acuerdo con la Ley 1257 del 2008, tomando como referencia el reporte que generan el equipo GCTM.
Violencia física.
De acuerdo con este análisis, por tipo de violencia se presentaron 14 casos de violencias contra las mujeres donde hubo violencia física, donde se presentó alguna forma de agresión física como golpes. En 2 casos se presentó agresión con arma blanca, y se identificó que en 6 de los casos la víctima fue golpeada en el ámbito familiar por su pareja. En los casos restantes sus victimarios son desconocidos.
Violencia psicológica.
Se identificaron 5 casos de mujeres víctimas de violencia psicológica que refirieron haber experimentado intimidación, amenaza, humillación o algún sentimiento que desmejoraba su condición en salud mental.  Todos casos fueron perpetrados por desconocidos.
Violencia económica.
Para este periodo, se identificaron 5 casos de violencia económica. En 1 de estos casos, la víctima fue una mujer migrante y en 2 de los casos, el agresor es su pareja.
Violencia sexual
Se reportaron 5 casos de víctimas de violencia sexual, en 1 de estos la violencia sexual ocurrió en el entorno familiar y en 1 de estos, la víctima fue un hombre agredido por otro hombre dentro del sistema. En 3 de estos casos, las víctimas eran menores de edad. 
Otras consideraciones.
Los casos de violencia contra las mujeres no siempre ocurren en el Sistema de Transporte Masivo. En 9 de los 31 casos, las mujeres fueron víctimas de violencia intrafamiliar. En el total de estos casos, el agresor fue la pareja actual, la ex pareja o la familia de la ex pareja. 
El personal de GCTM son el primer contacto de mujeres víctimas de violencia basada en género, quienes buscan información o auxilio en el personal. En ese escenario, se coordina directamente con la especialidad de transporte masivo de la Policía Metropolitana de Bogotá, se informa de la línea púrpura y se reporta a la Dirección Técnica de Seguridad para que realice el reporte pos emergencia a las duplas psicojurídicas de Secretaría Distrital de la Mujer.
Igualmente, hay casos donde las mujeres no aceptan el servicio distrital como es el caso de llamar al 123 o solicitar apoyo mediante línea púrpura. En 13 de los 31 casos reportados, las víctimas autorizaron ser contactadas por la Secretaría Distrital de la Mujer. 
</t>
    </r>
    <r>
      <rPr>
        <sz val="10"/>
        <color rgb="FFFF0000"/>
        <rFont val="Arial Narrow"/>
        <family val="2"/>
      </rPr>
      <t xml:space="preserve">Otras consideraciones.
Los casos de violencia contra las mujeres no siempre ocurren en el Sistema de Transporte Masivo. En 9 de los 31 casos, las mujeres fueron víctimas de violencia intrafamiliar. En el total de estos casos, el agresor fue la pareja actual, la ex pareja o la familia de la ex pareja. 
El personal de GCTM son el primer contacto de mujeres víctimas de violencia basada en género, quienes buscan información o auxilio en el personal. En ese escenario, se coordina directamente con la especialidad de transporte masivo de la Policía Metropolitana de Bogotá, se informa de la línea púrpura y se reporta a la Dirección Técnica de Seguridad para que realice el reporte pos emergencia a las duplas psicojurídicas de Secretaría Distrital de la Mujer.
Igualmente, hay casos donde las mujeres no aceptan el servicio distrital como es el caso de llamar al 123 o solicitar apoyo mediante línea púrpura. En 13 de los 31 casos reportados, las víctimas autorizaron ser contactadas por la Secretaría Distrital de la Mujer.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</si>
</sst>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 #,##0;\-&quot;$&quot;\ #,##0"/>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0,,"/>
    <numFmt numFmtId="167" formatCode="&quot;$&quot;#,##0"/>
    <numFmt numFmtId="168" formatCode="#.##000"/>
    <numFmt numFmtId="169" formatCode="_ * #,##0.00_ ;_ * \-#,##0.00_ ;_ * &quot;-&quot;??_ ;_ @_ "/>
    <numFmt numFmtId="170" formatCode="d/m/yyyy"/>
    <numFmt numFmtId="171" formatCode="_(* #,##0_);_(* \(#,##0\);_(* &quot;-&quot;??_);_(@_)"/>
    <numFmt numFmtId="172" formatCode="0.000"/>
    <numFmt numFmtId="173" formatCode="_-* #,##0_-;\-* #,##0_-;_-* &quot;-&quot;_-;_-@"/>
    <numFmt numFmtId="174" formatCode="#,##0_ ;\-#,##0\ "/>
    <numFmt numFmtId="175" formatCode="_-&quot;$&quot;* #,##0_-;\-&quot;$&quot;* #,##0_-;_-&quot;$&quot;* &quot;-&quot;_-;_-@"/>
    <numFmt numFmtId="176" formatCode="0.0%"/>
    <numFmt numFmtId="177" formatCode="&quot;$&quot;\ #,##0"/>
  </numFmts>
  <fonts count="39"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sz val="10"/>
      <name val="Arial"/>
      <family val="2"/>
    </font>
    <font>
      <u/>
      <sz val="10"/>
      <color indexed="12"/>
      <name val="Arial"/>
      <family val="2"/>
    </font>
    <font>
      <sz val="1"/>
      <color indexed="8"/>
      <name val="Courier"/>
      <family val="3"/>
    </font>
    <font>
      <u/>
      <sz val="11"/>
      <color theme="10"/>
      <name val="Arial"/>
      <family val="2"/>
    </font>
    <font>
      <sz val="11"/>
      <color rgb="FF000000"/>
      <name val="Calibri"/>
      <family val="2"/>
    </font>
    <font>
      <sz val="12"/>
      <color theme="1"/>
      <name val="Arial Narrow"/>
      <family val="2"/>
    </font>
    <font>
      <b/>
      <sz val="12"/>
      <color theme="0"/>
      <name val="Arial Narrow"/>
      <family val="2"/>
    </font>
    <font>
      <b/>
      <sz val="12"/>
      <color theme="1"/>
      <name val="Arial Narrow"/>
      <family val="2"/>
    </font>
    <font>
      <b/>
      <i/>
      <sz val="12"/>
      <name val="Arial Narrow"/>
      <family val="2"/>
    </font>
    <font>
      <sz val="12"/>
      <name val="Arial Narrow"/>
      <family val="2"/>
    </font>
    <font>
      <b/>
      <sz val="12"/>
      <name val="Arial Narrow"/>
      <family val="2"/>
    </font>
    <font>
      <u/>
      <sz val="12"/>
      <name val="Arial Narrow"/>
      <family val="2"/>
    </font>
    <font>
      <i/>
      <sz val="12"/>
      <name val="Arial Narrow"/>
      <family val="2"/>
    </font>
    <font>
      <i/>
      <sz val="12"/>
      <color theme="1"/>
      <name val="Arial Narrow"/>
      <family val="2"/>
    </font>
    <font>
      <u/>
      <sz val="10"/>
      <color indexed="12"/>
      <name val="Arial Narrow"/>
      <family val="2"/>
    </font>
    <font>
      <sz val="11"/>
      <name val="Arial Narrow"/>
      <family val="2"/>
    </font>
    <font>
      <sz val="11"/>
      <name val="Calibri"/>
      <family val="2"/>
    </font>
    <font>
      <sz val="12"/>
      <color theme="1"/>
      <name val="Arial"/>
      <family val="2"/>
    </font>
    <font>
      <sz val="12"/>
      <color rgb="FF000000"/>
      <name val="Arial Narrow"/>
      <family val="2"/>
    </font>
    <font>
      <sz val="11"/>
      <name val="Arial"/>
      <family val="2"/>
    </font>
    <font>
      <sz val="10"/>
      <name val="Arial Narrow"/>
      <family val="2"/>
    </font>
    <font>
      <sz val="10"/>
      <color theme="1"/>
      <name val="Arial Narrow"/>
      <family val="2"/>
    </font>
    <font>
      <sz val="12"/>
      <color rgb="FFFF0000"/>
      <name val="Arial Narrow"/>
      <family val="2"/>
    </font>
    <font>
      <b/>
      <sz val="12"/>
      <color rgb="FFFF0000"/>
      <name val="Arial Narrow"/>
      <family val="2"/>
    </font>
    <font>
      <b/>
      <sz val="10"/>
      <color theme="1"/>
      <name val="Arial Narrow"/>
      <family val="2"/>
    </font>
    <font>
      <b/>
      <sz val="10"/>
      <name val="Arial Narrow"/>
      <family val="2"/>
    </font>
    <font>
      <u/>
      <sz val="10"/>
      <color theme="10"/>
      <name val="Arial Narrow"/>
      <family val="2"/>
    </font>
    <font>
      <b/>
      <sz val="10"/>
      <color theme="0"/>
      <name val="Arial"/>
      <family val="2"/>
    </font>
    <font>
      <sz val="10"/>
      <color rgb="FF000000"/>
      <name val="Arial Narrow"/>
      <family val="2"/>
    </font>
    <font>
      <b/>
      <sz val="10"/>
      <name val="Arial"/>
      <family val="2"/>
    </font>
    <font>
      <i/>
      <sz val="10"/>
      <name val="Arial Narrow"/>
      <family val="2"/>
    </font>
    <font>
      <i/>
      <sz val="10"/>
      <color theme="1"/>
      <name val="Arial Narrow"/>
      <family val="2"/>
    </font>
    <font>
      <sz val="10"/>
      <color rgb="FFFF0000"/>
      <name val="Arial Narrow"/>
      <family val="2"/>
    </font>
    <font>
      <b/>
      <i/>
      <sz val="10"/>
      <name val="Arial Narrow"/>
      <family val="2"/>
    </font>
    <font>
      <u/>
      <sz val="11"/>
      <color rgb="FFFF0000"/>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bgColor theme="0"/>
      </patternFill>
    </fill>
    <fill>
      <patternFill patternType="solid">
        <fgColor rgb="FFFFFFFF"/>
        <bgColor rgb="FFFFFFFF"/>
      </patternFill>
    </fill>
    <fill>
      <patternFill patternType="solid">
        <fgColor theme="7"/>
        <bgColor indexed="64"/>
      </patternFill>
    </fill>
    <fill>
      <patternFill patternType="solid">
        <fgColor theme="4" tint="0.79998168889431442"/>
        <bgColor indexed="64"/>
      </patternFill>
    </fill>
    <fill>
      <patternFill patternType="solid">
        <fgColor rgb="FFD9E2F3"/>
        <bgColor rgb="FFD9E2F3"/>
      </patternFill>
    </fill>
    <fill>
      <patternFill patternType="solid">
        <fgColor rgb="FF7030A0"/>
        <bgColor indexed="64"/>
      </patternFill>
    </fill>
    <fill>
      <patternFill patternType="solid">
        <fgColor theme="4" tint="0.79998168889431442"/>
        <bgColor rgb="FFFFFF00"/>
      </patternFill>
    </fill>
    <fill>
      <patternFill patternType="solid">
        <fgColor rgb="FFFFFF00"/>
        <bgColor indexed="64"/>
      </patternFill>
    </fill>
    <fill>
      <patternFill patternType="solid">
        <fgColor rgb="FFFFFF00"/>
        <bgColor rgb="FFFFFF00"/>
      </patternFill>
    </fill>
    <fill>
      <patternFill patternType="solid">
        <fgColor theme="4" tint="0.79998168889431442"/>
        <bgColor rgb="FFA8D08D"/>
      </patternFill>
    </fill>
    <fill>
      <patternFill patternType="solid">
        <fgColor rgb="FFFFFF00"/>
        <bgColor rgb="FFD9E2F3"/>
      </patternFill>
    </fill>
    <fill>
      <patternFill patternType="solid">
        <fgColor theme="4"/>
        <bgColor indexed="64"/>
      </patternFill>
    </fill>
    <fill>
      <patternFill patternType="solid">
        <fgColor rgb="FF0070C0"/>
        <bgColor indexed="64"/>
      </patternFill>
    </fill>
    <fill>
      <patternFill patternType="solid">
        <fgColor theme="4" tint="0.79998168889431442"/>
        <bgColor rgb="FFD9E2F3"/>
      </patternFill>
    </fill>
    <fill>
      <patternFill patternType="solid">
        <fgColor rgb="FFFFFF00"/>
        <bgColor rgb="FFA8D08D"/>
      </patternFill>
    </fill>
  </fills>
  <borders count="59">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auto="1"/>
      </top>
      <bottom/>
      <diagonal/>
    </border>
    <border>
      <left style="medium">
        <color indexed="64"/>
      </left>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auto="1"/>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indexed="64"/>
      </bottom>
      <diagonal/>
    </border>
    <border>
      <left/>
      <right style="thin">
        <color auto="1"/>
      </right>
      <top style="thin">
        <color rgb="FF000000"/>
      </top>
      <bottom style="thin">
        <color indexed="64"/>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auto="1"/>
      </left>
      <right style="medium">
        <color auto="1"/>
      </right>
      <top/>
      <bottom style="thin">
        <color auto="1"/>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medium">
        <color indexed="64"/>
      </right>
      <top/>
      <bottom/>
      <diagonal/>
    </border>
    <border>
      <left/>
      <right style="medium">
        <color auto="1"/>
      </right>
      <top/>
      <bottom style="thin">
        <color auto="1"/>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thin">
        <color auto="1"/>
      </top>
      <bottom style="thin">
        <color rgb="FF000000"/>
      </bottom>
      <diagonal/>
    </border>
    <border>
      <left/>
      <right/>
      <top style="thin">
        <color auto="1"/>
      </top>
      <bottom style="thin">
        <color rgb="FF000000"/>
      </bottom>
      <diagonal/>
    </border>
    <border>
      <left/>
      <right style="medium">
        <color auto="1"/>
      </right>
      <top style="thin">
        <color auto="1"/>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auto="1"/>
      </left>
      <right/>
      <top/>
      <bottom/>
      <diagonal/>
    </border>
    <border>
      <left/>
      <right style="thin">
        <color auto="1"/>
      </right>
      <top/>
      <bottom style="thin">
        <color auto="1"/>
      </bottom>
      <diagonal/>
    </border>
    <border>
      <left/>
      <right style="thin">
        <color rgb="FF000000"/>
      </right>
      <top style="thin">
        <color rgb="FF000000"/>
      </top>
      <bottom style="thin">
        <color rgb="FF000000"/>
      </bottom>
      <diagonal/>
    </border>
  </borders>
  <cellStyleXfs count="31">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4" fillId="0" borderId="0"/>
    <xf numFmtId="9" fontId="1" fillId="0" borderId="0" applyFont="0" applyFill="0" applyBorder="0" applyAlignment="0" applyProtection="0"/>
    <xf numFmtId="0" fontId="5" fillId="0" borderId="0" applyNumberFormat="0" applyFill="0" applyBorder="0" applyAlignment="0" applyProtection="0">
      <alignment vertical="top"/>
      <protection locked="0"/>
    </xf>
    <xf numFmtId="43" fontId="1" fillId="0" borderId="0" applyFont="0" applyFill="0" applyBorder="0" applyAlignment="0" applyProtection="0"/>
    <xf numFmtId="168" fontId="6" fillId="0" borderId="0">
      <protection locked="0"/>
    </xf>
    <xf numFmtId="169" fontId="4" fillId="0" borderId="0" applyFon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0" fontId="4" fillId="0" borderId="0"/>
    <xf numFmtId="0" fontId="8" fillId="0" borderId="0"/>
    <xf numFmtId="0" fontId="8" fillId="0" borderId="0"/>
    <xf numFmtId="0" fontId="1" fillId="0" borderId="0"/>
    <xf numFmtId="0" fontId="4" fillId="0" borderId="0"/>
    <xf numFmtId="0" fontId="21" fillId="0" borderId="0"/>
    <xf numFmtId="41"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cellStyleXfs>
  <cellXfs count="662">
    <xf numFmtId="0" fontId="0" fillId="0" borderId="0" xfId="0"/>
    <xf numFmtId="0" fontId="9" fillId="3" borderId="30" xfId="14" applyFont="1" applyFill="1" applyBorder="1"/>
    <xf numFmtId="49" fontId="10" fillId="3" borderId="31" xfId="11" applyNumberFormat="1" applyFont="1" applyFill="1" applyBorder="1" applyAlignment="1">
      <alignment horizontal="left" vertical="center"/>
    </xf>
    <xf numFmtId="49" fontId="10" fillId="3" borderId="14" xfId="11" applyNumberFormat="1" applyFont="1" applyFill="1" applyBorder="1" applyAlignment="1">
      <alignment horizontal="centerContinuous" vertical="center"/>
    </xf>
    <xf numFmtId="49" fontId="10" fillId="3" borderId="32" xfId="11" applyNumberFormat="1" applyFont="1" applyFill="1" applyBorder="1" applyAlignment="1">
      <alignment horizontal="centerContinuous" vertical="center"/>
    </xf>
    <xf numFmtId="0" fontId="9" fillId="0" borderId="0" xfId="0" applyFont="1"/>
    <xf numFmtId="0" fontId="12" fillId="0" borderId="30" xfId="11" applyFont="1" applyBorder="1" applyAlignment="1">
      <alignment horizontal="left" vertical="center" wrapText="1"/>
    </xf>
    <xf numFmtId="0" fontId="12" fillId="2" borderId="15" xfId="11" applyFont="1" applyFill="1" applyBorder="1" applyAlignment="1">
      <alignment horizontal="left" vertical="center" wrapText="1"/>
    </xf>
    <xf numFmtId="0" fontId="12" fillId="2" borderId="37" xfId="11" applyFont="1" applyFill="1" applyBorder="1" applyAlignment="1">
      <alignment horizontal="left" vertical="center" wrapText="1"/>
    </xf>
    <xf numFmtId="0" fontId="13" fillId="2" borderId="9" xfId="11" applyFont="1" applyFill="1" applyBorder="1" applyAlignment="1">
      <alignment horizontal="left" vertical="center" wrapText="1"/>
    </xf>
    <xf numFmtId="0" fontId="13" fillId="2" borderId="1" xfId="11" applyFont="1" applyFill="1" applyBorder="1" applyAlignment="1">
      <alignment horizontal="left" vertical="center" wrapText="1"/>
    </xf>
    <xf numFmtId="0" fontId="13" fillId="0" borderId="3" xfId="0" applyFont="1" applyBorder="1"/>
    <xf numFmtId="0" fontId="12" fillId="2" borderId="6" xfId="11" applyFont="1" applyFill="1" applyBorder="1" applyAlignment="1">
      <alignment horizontal="left" vertical="center" wrapText="1"/>
    </xf>
    <xf numFmtId="0" fontId="13" fillId="2" borderId="33" xfId="0" applyFont="1" applyFill="1" applyBorder="1" applyAlignment="1">
      <alignment horizontal="center"/>
    </xf>
    <xf numFmtId="0" fontId="13" fillId="2" borderId="8" xfId="0" applyFont="1" applyFill="1" applyBorder="1" applyAlignment="1">
      <alignment horizontal="center"/>
    </xf>
    <xf numFmtId="0" fontId="13" fillId="2" borderId="8" xfId="0" applyFont="1" applyFill="1" applyBorder="1"/>
    <xf numFmtId="0" fontId="13" fillId="2" borderId="39" xfId="0" applyFont="1" applyFill="1" applyBorder="1"/>
    <xf numFmtId="0" fontId="13" fillId="2" borderId="0" xfId="0" applyFont="1" applyFill="1" applyAlignment="1">
      <alignment horizontal="center"/>
    </xf>
    <xf numFmtId="0" fontId="13" fillId="2" borderId="0" xfId="0" applyFont="1" applyFill="1"/>
    <xf numFmtId="0" fontId="13" fillId="2" borderId="41" xfId="0" applyFont="1" applyFill="1" applyBorder="1"/>
    <xf numFmtId="0" fontId="13" fillId="2" borderId="5" xfId="0" applyFont="1" applyFill="1" applyBorder="1" applyAlignment="1">
      <alignment horizontal="center"/>
    </xf>
    <xf numFmtId="0" fontId="13" fillId="2" borderId="5" xfId="0" applyFont="1" applyFill="1" applyBorder="1"/>
    <xf numFmtId="0" fontId="13" fillId="2" borderId="42" xfId="0" applyFont="1" applyFill="1" applyBorder="1"/>
    <xf numFmtId="0" fontId="12" fillId="2" borderId="38" xfId="11" applyFont="1" applyFill="1" applyBorder="1" applyAlignment="1">
      <alignment horizontal="left" vertical="top" wrapText="1"/>
    </xf>
    <xf numFmtId="0" fontId="14" fillId="2" borderId="25" xfId="5" applyFont="1" applyFill="1" applyBorder="1" applyAlignment="1" applyProtection="1">
      <alignment horizontal="left" vertical="center" wrapText="1"/>
    </xf>
    <xf numFmtId="0" fontId="12" fillId="0" borderId="15" xfId="11" applyFont="1" applyBorder="1" applyAlignment="1">
      <alignment horizontal="left" vertical="center" wrapText="1"/>
    </xf>
    <xf numFmtId="0" fontId="13" fillId="2" borderId="33" xfId="11" applyFont="1" applyFill="1" applyBorder="1" applyAlignment="1">
      <alignment vertical="center"/>
    </xf>
    <xf numFmtId="0" fontId="13" fillId="2" borderId="8" xfId="11" applyFont="1" applyFill="1" applyBorder="1" applyAlignment="1">
      <alignment vertical="center" wrapText="1"/>
    </xf>
    <xf numFmtId="0" fontId="13" fillId="2" borderId="39" xfId="11" applyFont="1" applyFill="1" applyBorder="1" applyAlignment="1">
      <alignment vertical="center" wrapText="1"/>
    </xf>
    <xf numFmtId="0" fontId="13" fillId="2" borderId="35" xfId="11" applyFont="1" applyFill="1" applyBorder="1" applyAlignment="1">
      <alignment vertical="center"/>
    </xf>
    <xf numFmtId="0" fontId="13" fillId="2" borderId="5" xfId="11" applyFont="1" applyFill="1" applyBorder="1" applyAlignment="1">
      <alignment vertical="center" wrapText="1"/>
    </xf>
    <xf numFmtId="0" fontId="13" fillId="2" borderId="0" xfId="11" applyFont="1" applyFill="1" applyAlignment="1">
      <alignment vertical="center" wrapText="1"/>
    </xf>
    <xf numFmtId="0" fontId="13" fillId="2" borderId="41" xfId="11" applyFont="1" applyFill="1" applyBorder="1" applyAlignment="1">
      <alignment vertical="center" wrapText="1"/>
    </xf>
    <xf numFmtId="0" fontId="13" fillId="2" borderId="35" xfId="5" applyFont="1" applyFill="1" applyBorder="1" applyAlignment="1" applyProtection="1">
      <alignment horizontal="right" vertical="center" wrapText="1"/>
    </xf>
    <xf numFmtId="0" fontId="13" fillId="2" borderId="10" xfId="5" applyFont="1" applyFill="1" applyBorder="1" applyAlignment="1" applyProtection="1">
      <alignment horizontal="justify" vertical="center" wrapText="1"/>
    </xf>
    <xf numFmtId="0" fontId="13" fillId="2" borderId="0" xfId="5" applyFont="1" applyFill="1" applyBorder="1" applyAlignment="1" applyProtection="1">
      <alignment horizontal="right" vertical="center" wrapText="1"/>
    </xf>
    <xf numFmtId="0" fontId="13" fillId="2" borderId="25" xfId="5" applyFont="1" applyFill="1" applyBorder="1" applyAlignment="1" applyProtection="1">
      <alignment horizontal="justify" vertical="center" wrapText="1"/>
    </xf>
    <xf numFmtId="0" fontId="13" fillId="2" borderId="41" xfId="5" applyFont="1" applyFill="1" applyBorder="1" applyAlignment="1" applyProtection="1">
      <alignment vertical="center" wrapText="1"/>
    </xf>
    <xf numFmtId="0" fontId="13" fillId="2" borderId="25" xfId="5" applyFont="1" applyFill="1" applyBorder="1" applyAlignment="1" applyProtection="1">
      <alignment horizontal="center" vertical="center" wrapText="1"/>
    </xf>
    <xf numFmtId="0" fontId="13" fillId="2" borderId="25" xfId="5" applyFont="1" applyFill="1" applyBorder="1" applyAlignment="1" applyProtection="1">
      <alignment vertical="center" wrapText="1"/>
    </xf>
    <xf numFmtId="0" fontId="13" fillId="2" borderId="0" xfId="5" applyFont="1" applyFill="1" applyBorder="1" applyAlignment="1" applyProtection="1">
      <alignment vertical="center" wrapText="1"/>
    </xf>
    <xf numFmtId="0" fontId="13" fillId="2" borderId="5" xfId="14" applyFont="1" applyFill="1" applyBorder="1" applyAlignment="1">
      <alignment horizontal="center"/>
    </xf>
    <xf numFmtId="0" fontId="13" fillId="2" borderId="42" xfId="14" applyFont="1" applyFill="1" applyBorder="1" applyAlignment="1">
      <alignment horizontal="center"/>
    </xf>
    <xf numFmtId="0" fontId="13" fillId="2" borderId="4" xfId="5" applyFont="1" applyFill="1" applyBorder="1" applyAlignment="1" applyProtection="1">
      <alignment horizontal="center" vertical="center" wrapText="1"/>
    </xf>
    <xf numFmtId="0" fontId="13" fillId="2" borderId="5" xfId="5" applyFont="1" applyFill="1" applyBorder="1" applyAlignment="1" applyProtection="1">
      <alignment horizontal="center" vertical="center" wrapText="1"/>
    </xf>
    <xf numFmtId="0" fontId="13" fillId="2" borderId="42" xfId="5" applyFont="1" applyFill="1" applyBorder="1" applyAlignment="1" applyProtection="1">
      <alignment horizontal="center" vertical="center" wrapText="1"/>
    </xf>
    <xf numFmtId="0" fontId="13" fillId="2" borderId="33" xfId="5" applyFont="1" applyFill="1" applyBorder="1" applyAlignment="1" applyProtection="1">
      <alignment vertical="center" wrapText="1"/>
    </xf>
    <xf numFmtId="0" fontId="13" fillId="2" borderId="8" xfId="5" applyFont="1" applyFill="1" applyBorder="1" applyAlignment="1" applyProtection="1">
      <alignment vertical="center" wrapText="1"/>
    </xf>
    <xf numFmtId="0" fontId="13" fillId="2" borderId="0" xfId="5" applyFont="1" applyFill="1" applyBorder="1" applyAlignment="1" applyProtection="1">
      <alignment horizontal="center" vertical="center" wrapText="1"/>
    </xf>
    <xf numFmtId="0" fontId="13" fillId="2" borderId="25" xfId="0" applyFont="1" applyFill="1" applyBorder="1"/>
    <xf numFmtId="0" fontId="13" fillId="2" borderId="0" xfId="0" applyFont="1" applyFill="1" applyAlignment="1">
      <alignment horizontal="right"/>
    </xf>
    <xf numFmtId="0" fontId="13" fillId="2" borderId="4" xfId="5" applyFont="1" applyFill="1" applyBorder="1" applyAlignment="1" applyProtection="1">
      <alignment vertical="center" wrapText="1"/>
    </xf>
    <xf numFmtId="0" fontId="13" fillId="2" borderId="5" xfId="5" applyFont="1" applyFill="1" applyBorder="1" applyAlignment="1" applyProtection="1">
      <alignment vertical="center" wrapText="1"/>
    </xf>
    <xf numFmtId="0" fontId="12" fillId="2" borderId="40" xfId="11" applyFont="1" applyFill="1" applyBorder="1" applyAlignment="1">
      <alignment horizontal="left" vertical="center" wrapText="1"/>
    </xf>
    <xf numFmtId="0" fontId="13" fillId="2" borderId="33" xfId="5" applyFont="1" applyFill="1" applyBorder="1" applyAlignment="1" applyProtection="1">
      <alignment horizontal="center" vertical="center" wrapText="1"/>
    </xf>
    <xf numFmtId="0" fontId="13" fillId="2" borderId="8" xfId="5" applyFont="1" applyFill="1" applyBorder="1" applyAlignment="1" applyProtection="1">
      <alignment horizontal="center" vertical="center" wrapText="1"/>
    </xf>
    <xf numFmtId="0" fontId="13" fillId="2" borderId="39" xfId="5" applyFont="1" applyFill="1" applyBorder="1" applyAlignment="1" applyProtection="1">
      <alignment horizontal="center" vertical="center" wrapText="1"/>
    </xf>
    <xf numFmtId="0" fontId="13" fillId="2" borderId="43" xfId="5" applyFont="1" applyFill="1" applyBorder="1" applyAlignment="1" applyProtection="1">
      <alignment horizontal="right" vertical="center" wrapText="1"/>
    </xf>
    <xf numFmtId="10" fontId="15" fillId="2" borderId="25" xfId="5" applyNumberFormat="1" applyFont="1" applyFill="1" applyBorder="1" applyAlignment="1" applyProtection="1">
      <alignment vertical="center" wrapText="1"/>
    </xf>
    <xf numFmtId="0" fontId="13" fillId="2" borderId="0" xfId="5" applyFont="1" applyFill="1" applyBorder="1" applyAlignment="1" applyProtection="1">
      <alignment horizontal="right" vertical="center"/>
    </xf>
    <xf numFmtId="14" fontId="13" fillId="2" borderId="25" xfId="5" applyNumberFormat="1" applyFont="1" applyFill="1" applyBorder="1" applyAlignment="1" applyProtection="1">
      <alignment vertical="center" wrapText="1"/>
    </xf>
    <xf numFmtId="0" fontId="13" fillId="2" borderId="41" xfId="5" applyFont="1" applyFill="1" applyBorder="1" applyAlignment="1" applyProtection="1">
      <alignment horizontal="center" vertical="center" wrapText="1"/>
    </xf>
    <xf numFmtId="49" fontId="14" fillId="2" borderId="33" xfId="11" applyNumberFormat="1" applyFont="1" applyFill="1" applyBorder="1" applyAlignment="1">
      <alignment horizontal="center" vertical="center"/>
    </xf>
    <xf numFmtId="49" fontId="14" fillId="2" borderId="8" xfId="11" applyNumberFormat="1" applyFont="1" applyFill="1" applyBorder="1" applyAlignment="1">
      <alignment horizontal="center" vertical="center"/>
    </xf>
    <xf numFmtId="0" fontId="13" fillId="2" borderId="35" xfId="5" applyFont="1" applyFill="1" applyBorder="1" applyAlignment="1" applyProtection="1">
      <alignment horizontal="center" vertical="center" wrapText="1"/>
    </xf>
    <xf numFmtId="171" fontId="13" fillId="2" borderId="25" xfId="8" applyNumberFormat="1" applyFont="1" applyFill="1" applyBorder="1" applyAlignment="1" applyProtection="1">
      <alignment vertical="center" wrapText="1"/>
    </xf>
    <xf numFmtId="49" fontId="14" fillId="2" borderId="0" xfId="11" applyNumberFormat="1" applyFont="1" applyFill="1" applyAlignment="1">
      <alignment horizontal="center" vertical="center"/>
    </xf>
    <xf numFmtId="49" fontId="14" fillId="2" borderId="25" xfId="11" applyNumberFormat="1" applyFont="1" applyFill="1" applyBorder="1" applyAlignment="1">
      <alignment horizontal="center" vertical="center"/>
    </xf>
    <xf numFmtId="171" fontId="13" fillId="2" borderId="5" xfId="8" applyNumberFormat="1" applyFont="1" applyFill="1" applyBorder="1" applyAlignment="1" applyProtection="1">
      <alignment vertical="center" wrapText="1"/>
    </xf>
    <xf numFmtId="49" fontId="14" fillId="2" borderId="5" xfId="11" applyNumberFormat="1" applyFont="1" applyFill="1" applyBorder="1" applyAlignment="1">
      <alignment horizontal="center" vertical="center"/>
    </xf>
    <xf numFmtId="0" fontId="13" fillId="2" borderId="5" xfId="5" applyFont="1" applyFill="1" applyBorder="1" applyAlignment="1" applyProtection="1">
      <alignment horizontal="right" vertical="center"/>
    </xf>
    <xf numFmtId="0" fontId="13" fillId="2" borderId="33" xfId="11" applyFont="1" applyFill="1" applyBorder="1" applyAlignment="1">
      <alignment horizontal="left" vertical="center" wrapText="1"/>
    </xf>
    <xf numFmtId="0" fontId="13" fillId="2" borderId="8" xfId="11" applyFont="1" applyFill="1" applyBorder="1" applyAlignment="1">
      <alignment horizontal="left" vertical="center" wrapText="1"/>
    </xf>
    <xf numFmtId="0" fontId="13" fillId="2" borderId="39" xfId="11" applyFont="1" applyFill="1" applyBorder="1" applyAlignment="1">
      <alignment horizontal="left" vertical="center" wrapText="1"/>
    </xf>
    <xf numFmtId="0" fontId="13" fillId="2" borderId="35" xfId="11" applyFont="1" applyFill="1" applyBorder="1" applyAlignment="1">
      <alignment horizontal="right" vertical="center" wrapText="1"/>
    </xf>
    <xf numFmtId="0" fontId="13" fillId="2" borderId="0" xfId="11" applyFont="1" applyFill="1" applyAlignment="1">
      <alignment horizontal="center" vertical="center" wrapText="1"/>
    </xf>
    <xf numFmtId="0" fontId="13" fillId="2" borderId="0" xfId="14" applyFont="1" applyFill="1" applyAlignment="1">
      <alignment horizontal="center"/>
    </xf>
    <xf numFmtId="0" fontId="13" fillId="2" borderId="41" xfId="11" applyFont="1" applyFill="1" applyBorder="1" applyAlignment="1">
      <alignment horizontal="left" vertical="center" wrapText="1"/>
    </xf>
    <xf numFmtId="0" fontId="13" fillId="2" borderId="1" xfId="1" applyNumberFormat="1" applyFont="1" applyFill="1" applyBorder="1" applyAlignment="1">
      <alignment horizontal="center" vertical="center" wrapText="1"/>
    </xf>
    <xf numFmtId="9" fontId="13" fillId="2" borderId="3" xfId="1" applyFont="1" applyFill="1" applyBorder="1" applyAlignment="1">
      <alignment horizontal="center" vertical="center" wrapText="1"/>
    </xf>
    <xf numFmtId="9" fontId="13" fillId="2" borderId="1" xfId="1" applyFont="1" applyFill="1" applyBorder="1" applyAlignment="1">
      <alignment horizontal="center" vertical="center" wrapText="1"/>
    </xf>
    <xf numFmtId="9" fontId="13" fillId="2" borderId="36" xfId="1" applyFont="1" applyFill="1" applyBorder="1" applyAlignment="1">
      <alignment horizontal="center" vertical="center" wrapText="1"/>
    </xf>
    <xf numFmtId="0" fontId="13" fillId="2" borderId="36" xfId="11" applyFont="1" applyFill="1" applyBorder="1" applyAlignment="1">
      <alignment horizontal="center" vertical="center" wrapText="1"/>
    </xf>
    <xf numFmtId="0" fontId="13" fillId="2" borderId="2" xfId="11" applyFont="1" applyFill="1" applyBorder="1" applyAlignment="1">
      <alignment horizontal="center" vertical="center" wrapText="1"/>
    </xf>
    <xf numFmtId="0" fontId="13" fillId="2" borderId="8" xfId="11" applyFont="1" applyFill="1" applyBorder="1" applyAlignment="1">
      <alignment horizontal="center" vertical="center" wrapText="1"/>
    </xf>
    <xf numFmtId="0" fontId="13" fillId="2" borderId="39" xfId="11" applyFont="1" applyFill="1" applyBorder="1" applyAlignment="1">
      <alignment horizontal="center" vertical="center" wrapText="1"/>
    </xf>
    <xf numFmtId="0" fontId="13" fillId="2" borderId="3" xfId="11" applyFont="1" applyFill="1" applyBorder="1" applyAlignment="1">
      <alignment horizontal="center" vertical="center" wrapText="1"/>
    </xf>
    <xf numFmtId="0" fontId="13" fillId="2" borderId="41" xfId="11" applyFont="1" applyFill="1" applyBorder="1" applyAlignment="1">
      <alignment horizontal="center" vertical="center" wrapText="1"/>
    </xf>
    <xf numFmtId="0" fontId="13" fillId="2" borderId="4" xfId="11" applyFont="1" applyFill="1" applyBorder="1" applyAlignment="1">
      <alignment horizontal="right" vertical="center" wrapText="1"/>
    </xf>
    <xf numFmtId="9" fontId="13" fillId="2" borderId="2" xfId="11" applyNumberFormat="1" applyFont="1" applyFill="1" applyBorder="1" applyAlignment="1">
      <alignment horizontal="center" vertical="center" wrapText="1"/>
    </xf>
    <xf numFmtId="9" fontId="13" fillId="2" borderId="5" xfId="11" applyNumberFormat="1" applyFont="1" applyFill="1" applyBorder="1" applyAlignment="1">
      <alignment horizontal="center" vertical="center" wrapText="1"/>
    </xf>
    <xf numFmtId="0" fontId="13" fillId="2" borderId="5" xfId="11" applyFont="1" applyFill="1" applyBorder="1" applyAlignment="1">
      <alignment horizontal="center" vertical="center" wrapText="1"/>
    </xf>
    <xf numFmtId="0" fontId="13" fillId="2" borderId="42" xfId="11" applyFont="1" applyFill="1" applyBorder="1" applyAlignment="1">
      <alignment horizontal="center" vertical="center" wrapText="1"/>
    </xf>
    <xf numFmtId="0" fontId="13" fillId="2" borderId="35" xfId="0" applyFont="1" applyFill="1" applyBorder="1"/>
    <xf numFmtId="0" fontId="13" fillId="2" borderId="0" xfId="11" applyFont="1" applyFill="1" applyAlignment="1">
      <alignment horizontal="center" vertical="top" wrapText="1"/>
    </xf>
    <xf numFmtId="0" fontId="13" fillId="2" borderId="5" xfId="11" applyFont="1" applyFill="1" applyBorder="1" applyAlignment="1">
      <alignment horizontal="center" vertical="top" wrapText="1"/>
    </xf>
    <xf numFmtId="0" fontId="13" fillId="2" borderId="0" xfId="5" applyFont="1" applyFill="1" applyBorder="1" applyAlignment="1" applyProtection="1">
      <alignment horizontal="left" vertical="center" wrapText="1"/>
    </xf>
    <xf numFmtId="0" fontId="13" fillId="2" borderId="25" xfId="0" applyFont="1" applyFill="1" applyBorder="1" applyAlignment="1">
      <alignment horizontal="center"/>
    </xf>
    <xf numFmtId="0" fontId="13" fillId="2" borderId="4" xfId="0" applyFont="1" applyFill="1" applyBorder="1"/>
    <xf numFmtId="0" fontId="13" fillId="2" borderId="9" xfId="5" applyFont="1" applyFill="1" applyBorder="1" applyAlignment="1" applyProtection="1">
      <alignment horizontal="left" vertical="center" wrapText="1"/>
    </xf>
    <xf numFmtId="0" fontId="13" fillId="2" borderId="2" xfId="5" applyFont="1" applyFill="1" applyBorder="1" applyAlignment="1" applyProtection="1">
      <alignment horizontal="left" vertical="center" wrapText="1"/>
    </xf>
    <xf numFmtId="0" fontId="13" fillId="2" borderId="36" xfId="5" applyFont="1" applyFill="1" applyBorder="1" applyAlignment="1" applyProtection="1">
      <alignment horizontal="left" vertical="center" wrapText="1"/>
    </xf>
    <xf numFmtId="0" fontId="13" fillId="2" borderId="9" xfId="5" applyNumberFormat="1" applyFont="1" applyFill="1" applyBorder="1" applyAlignment="1" applyProtection="1">
      <alignment horizontal="left" vertical="center" wrapText="1"/>
    </xf>
    <xf numFmtId="0" fontId="13" fillId="0" borderId="15" xfId="11" applyFont="1" applyBorder="1" applyAlignment="1">
      <alignment horizontal="left" vertical="center" wrapText="1"/>
    </xf>
    <xf numFmtId="0" fontId="13" fillId="0" borderId="15" xfId="11" applyFont="1" applyBorder="1" applyAlignment="1">
      <alignment vertical="center" wrapText="1"/>
    </xf>
    <xf numFmtId="0" fontId="13" fillId="0" borderId="15" xfId="11" applyFont="1" applyBorder="1" applyAlignment="1">
      <alignment horizontal="left" vertical="center"/>
    </xf>
    <xf numFmtId="0" fontId="16" fillId="0" borderId="15" xfId="11" applyFont="1" applyBorder="1" applyAlignment="1">
      <alignment horizontal="left" vertical="center"/>
    </xf>
    <xf numFmtId="0" fontId="14" fillId="3" borderId="13" xfId="11" applyFont="1" applyFill="1" applyBorder="1" applyAlignment="1">
      <alignment horizontal="centerContinuous" vertical="center" wrapText="1"/>
    </xf>
    <xf numFmtId="0" fontId="17" fillId="0" borderId="45" xfId="14" applyFont="1" applyBorder="1" applyAlignment="1">
      <alignment horizontal="left"/>
    </xf>
    <xf numFmtId="0" fontId="17" fillId="0" borderId="0" xfId="0" applyFont="1" applyAlignment="1">
      <alignment horizontal="left"/>
    </xf>
    <xf numFmtId="9" fontId="13" fillId="2" borderId="0" xfId="11" applyNumberFormat="1" applyFont="1" applyFill="1" applyAlignment="1">
      <alignment horizontal="center" vertical="center" wrapText="1"/>
    </xf>
    <xf numFmtId="9" fontId="13" fillId="2" borderId="0" xfId="14" applyNumberFormat="1" applyFont="1" applyFill="1" applyAlignment="1">
      <alignment horizontal="center"/>
    </xf>
    <xf numFmtId="9" fontId="13" fillId="2" borderId="41" xfId="11" applyNumberFormat="1" applyFont="1" applyFill="1" applyBorder="1" applyAlignment="1">
      <alignment vertical="center" wrapText="1"/>
    </xf>
    <xf numFmtId="9" fontId="13" fillId="2" borderId="36" xfId="11" applyNumberFormat="1" applyFont="1" applyFill="1" applyBorder="1" applyAlignment="1">
      <alignment horizontal="center" vertical="center" wrapText="1"/>
    </xf>
    <xf numFmtId="9" fontId="13" fillId="2" borderId="8" xfId="11" applyNumberFormat="1" applyFont="1" applyFill="1" applyBorder="1" applyAlignment="1">
      <alignment horizontal="center" vertical="center" wrapText="1"/>
    </xf>
    <xf numFmtId="9" fontId="13" fillId="2" borderId="39" xfId="11" applyNumberFormat="1" applyFont="1" applyFill="1" applyBorder="1" applyAlignment="1">
      <alignment horizontal="center" vertical="center" wrapText="1"/>
    </xf>
    <xf numFmtId="9" fontId="13" fillId="2" borderId="3" xfId="11" applyNumberFormat="1" applyFont="1" applyFill="1" applyBorder="1" applyAlignment="1">
      <alignment horizontal="center" vertical="center" wrapText="1"/>
    </xf>
    <xf numFmtId="9" fontId="13" fillId="2" borderId="41" xfId="11" applyNumberFormat="1" applyFont="1" applyFill="1" applyBorder="1" applyAlignment="1">
      <alignment horizontal="center" vertical="center" wrapText="1"/>
    </xf>
    <xf numFmtId="0" fontId="13" fillId="2" borderId="25" xfId="11" applyFont="1" applyFill="1" applyBorder="1" applyAlignment="1">
      <alignment horizontal="left" vertical="center" wrapText="1"/>
    </xf>
    <xf numFmtId="0" fontId="13" fillId="2" borderId="2" xfId="11" applyFont="1" applyFill="1" applyBorder="1" applyAlignment="1">
      <alignment horizontal="left" vertical="center" wrapText="1"/>
    </xf>
    <xf numFmtId="0" fontId="13" fillId="2" borderId="36" xfId="11" applyFont="1" applyFill="1" applyBorder="1" applyAlignment="1">
      <alignment horizontal="left" vertical="center" wrapText="1"/>
    </xf>
    <xf numFmtId="0" fontId="13" fillId="2" borderId="8" xfId="14" applyFont="1" applyFill="1" applyBorder="1" applyAlignment="1">
      <alignment wrapText="1"/>
    </xf>
    <xf numFmtId="0" fontId="13" fillId="2" borderId="39" xfId="14" applyFont="1" applyFill="1" applyBorder="1" applyAlignment="1">
      <alignment wrapText="1"/>
    </xf>
    <xf numFmtId="0" fontId="13" fillId="2" borderId="0" xfId="14" applyFont="1" applyFill="1" applyAlignment="1">
      <alignment wrapText="1"/>
    </xf>
    <xf numFmtId="0" fontId="13" fillId="2" borderId="5" xfId="14" applyFont="1" applyFill="1" applyBorder="1" applyAlignment="1">
      <alignment wrapText="1"/>
    </xf>
    <xf numFmtId="0" fontId="13" fillId="2" borderId="41" xfId="14" applyFont="1" applyFill="1" applyBorder="1" applyAlignment="1">
      <alignment wrapText="1"/>
    </xf>
    <xf numFmtId="0" fontId="15" fillId="2" borderId="25" xfId="5" applyNumberFormat="1" applyFont="1" applyFill="1" applyBorder="1" applyAlignment="1" applyProtection="1">
      <alignment vertical="center" wrapText="1"/>
    </xf>
    <xf numFmtId="0" fontId="13" fillId="2" borderId="25" xfId="5" applyNumberFormat="1" applyFont="1" applyFill="1" applyBorder="1" applyAlignment="1" applyProtection="1">
      <alignment vertical="center" wrapText="1"/>
    </xf>
    <xf numFmtId="0" fontId="13" fillId="2" borderId="1" xfId="11" applyFont="1" applyFill="1" applyBorder="1" applyAlignment="1">
      <alignment horizontal="center" vertical="center" wrapText="1"/>
    </xf>
    <xf numFmtId="1" fontId="13" fillId="2" borderId="0" xfId="11" applyNumberFormat="1" applyFont="1" applyFill="1" applyAlignment="1">
      <alignment horizontal="center" vertical="center" wrapText="1"/>
    </xf>
    <xf numFmtId="1" fontId="13" fillId="2" borderId="0" xfId="14" applyNumberFormat="1" applyFont="1" applyFill="1" applyAlignment="1">
      <alignment horizontal="center"/>
    </xf>
    <xf numFmtId="1" fontId="13" fillId="2" borderId="41" xfId="11" applyNumberFormat="1" applyFont="1" applyFill="1" applyBorder="1" applyAlignment="1">
      <alignment vertical="center" wrapText="1"/>
    </xf>
    <xf numFmtId="0" fontId="13" fillId="2" borderId="2" xfId="11" applyFont="1" applyFill="1" applyBorder="1" applyAlignment="1">
      <alignment vertical="center"/>
    </xf>
    <xf numFmtId="0" fontId="13" fillId="2" borderId="3" xfId="11" applyFont="1" applyFill="1" applyBorder="1" applyAlignment="1">
      <alignment vertical="center"/>
    </xf>
    <xf numFmtId="9" fontId="15" fillId="2" borderId="25" xfId="5" applyNumberFormat="1" applyFont="1" applyFill="1" applyBorder="1" applyAlignment="1" applyProtection="1">
      <alignment vertical="center" wrapText="1"/>
    </xf>
    <xf numFmtId="0" fontId="13" fillId="2" borderId="8" xfId="0" applyFont="1" applyFill="1" applyBorder="1" applyAlignment="1">
      <alignment wrapText="1"/>
    </xf>
    <xf numFmtId="0" fontId="13" fillId="2" borderId="39" xfId="0" applyFont="1" applyFill="1" applyBorder="1" applyAlignment="1">
      <alignment wrapText="1"/>
    </xf>
    <xf numFmtId="0" fontId="13" fillId="2" borderId="0" xfId="0" applyFont="1" applyFill="1" applyAlignment="1">
      <alignment wrapText="1"/>
    </xf>
    <xf numFmtId="0" fontId="13" fillId="2" borderId="5" xfId="0" applyFont="1" applyFill="1" applyBorder="1" applyAlignment="1">
      <alignment wrapText="1"/>
    </xf>
    <xf numFmtId="0" fontId="13" fillId="2" borderId="41" xfId="0" applyFont="1" applyFill="1" applyBorder="1" applyAlignment="1">
      <alignment wrapText="1"/>
    </xf>
    <xf numFmtId="0" fontId="13" fillId="2" borderId="33" xfId="0" applyFont="1" applyFill="1" applyBorder="1" applyAlignment="1">
      <alignment wrapText="1"/>
    </xf>
    <xf numFmtId="0" fontId="22" fillId="5" borderId="26" xfId="16" applyFont="1" applyFill="1" applyBorder="1" applyAlignment="1">
      <alignment vertical="center" wrapText="1"/>
    </xf>
    <xf numFmtId="9" fontId="13" fillId="2" borderId="1" xfId="11" applyNumberFormat="1" applyFont="1" applyFill="1" applyBorder="1" applyAlignment="1">
      <alignment horizontal="center" vertical="center" wrapText="1"/>
    </xf>
    <xf numFmtId="0" fontId="13" fillId="2" borderId="5" xfId="14" applyFont="1" applyFill="1" applyBorder="1" applyAlignment="1">
      <alignment horizontal="center"/>
    </xf>
    <xf numFmtId="0" fontId="26" fillId="2" borderId="5" xfId="14" applyFont="1" applyFill="1" applyBorder="1" applyAlignment="1"/>
    <xf numFmtId="0" fontId="27" fillId="2" borderId="1" xfId="1" applyNumberFormat="1" applyFont="1" applyFill="1" applyBorder="1" applyAlignment="1">
      <alignment horizontal="center" vertical="center" wrapText="1"/>
    </xf>
    <xf numFmtId="0" fontId="24" fillId="0" borderId="25" xfId="3" applyFont="1" applyBorder="1" applyAlignment="1">
      <alignment horizontal="left" vertical="center" wrapText="1"/>
    </xf>
    <xf numFmtId="0" fontId="24" fillId="0" borderId="25" xfId="3" applyFont="1" applyBorder="1" applyAlignment="1">
      <alignment horizontal="center" vertical="center" wrapText="1"/>
    </xf>
    <xf numFmtId="0" fontId="25" fillId="0" borderId="0" xfId="0" applyFont="1" applyAlignment="1">
      <alignment horizontal="left" vertical="top"/>
    </xf>
    <xf numFmtId="14" fontId="24" fillId="0" borderId="25" xfId="3" applyNumberFormat="1" applyFont="1" applyBorder="1" applyAlignment="1">
      <alignment horizontal="left" vertical="top"/>
    </xf>
    <xf numFmtId="0" fontId="25" fillId="0" borderId="0" xfId="0" applyFont="1" applyAlignment="1">
      <alignment horizontal="center" vertical="center"/>
    </xf>
    <xf numFmtId="0" fontId="25" fillId="2" borderId="0" xfId="0" applyFont="1" applyFill="1" applyAlignment="1">
      <alignment horizontal="center" vertical="center"/>
    </xf>
    <xf numFmtId="0" fontId="24" fillId="0" borderId="10" xfId="3" applyFont="1" applyBorder="1" applyAlignment="1">
      <alignment vertical="top"/>
    </xf>
    <xf numFmtId="0" fontId="24" fillId="0" borderId="25" xfId="3" applyFont="1" applyBorder="1" applyAlignment="1">
      <alignment horizontal="center" vertical="top" wrapText="1"/>
    </xf>
    <xf numFmtId="0" fontId="25" fillId="2" borderId="25" xfId="0" applyFont="1" applyFill="1" applyBorder="1" applyAlignment="1">
      <alignment horizontal="justify" vertical="center" wrapText="1"/>
    </xf>
    <xf numFmtId="0" fontId="25" fillId="2" borderId="25" xfId="0" applyFont="1" applyFill="1" applyBorder="1" applyAlignment="1">
      <alignment vertical="center"/>
    </xf>
    <xf numFmtId="14" fontId="25" fillId="2" borderId="25" xfId="0" applyNumberFormat="1" applyFont="1" applyFill="1" applyBorder="1" applyAlignment="1">
      <alignment horizontal="center" vertical="center" wrapText="1"/>
    </xf>
    <xf numFmtId="0" fontId="25" fillId="2" borderId="25" xfId="0" applyFont="1" applyFill="1" applyBorder="1" applyAlignment="1">
      <alignment horizontal="center" vertical="center" wrapText="1"/>
    </xf>
    <xf numFmtId="0" fontId="25" fillId="2" borderId="25" xfId="0" applyFont="1" applyFill="1" applyBorder="1" applyAlignment="1">
      <alignment horizontal="center" vertical="center"/>
    </xf>
    <xf numFmtId="41" fontId="24" fillId="8" borderId="25" xfId="17" applyFont="1" applyFill="1" applyBorder="1" applyAlignment="1">
      <alignment horizontal="center" vertical="center" wrapText="1"/>
    </xf>
    <xf numFmtId="171" fontId="24" fillId="8" borderId="25" xfId="6" applyNumberFormat="1" applyFont="1" applyFill="1" applyBorder="1" applyAlignment="1">
      <alignment horizontal="left" vertical="top" wrapText="1"/>
    </xf>
    <xf numFmtId="41" fontId="24" fillId="8" borderId="25" xfId="17" applyFont="1" applyFill="1" applyBorder="1" applyAlignment="1">
      <alignment horizontal="left" vertical="top" wrapText="1"/>
    </xf>
    <xf numFmtId="166" fontId="24" fillId="8" borderId="25" xfId="3" quotePrefix="1" applyNumberFormat="1" applyFont="1" applyFill="1" applyBorder="1" applyAlignment="1">
      <alignment horizontal="left" vertical="top" wrapText="1"/>
    </xf>
    <xf numFmtId="0" fontId="24" fillId="2" borderId="25" xfId="0" applyFont="1" applyFill="1" applyBorder="1" applyAlignment="1">
      <alignment horizontal="justify" vertical="center" wrapText="1"/>
    </xf>
    <xf numFmtId="0" fontId="25" fillId="0" borderId="25" xfId="0" applyFont="1" applyBorder="1" applyAlignment="1">
      <alignment horizontal="justify" vertical="center" wrapText="1"/>
    </xf>
    <xf numFmtId="0" fontId="25" fillId="0" borderId="25" xfId="0" applyFont="1" applyBorder="1" applyAlignment="1">
      <alignment vertical="center"/>
    </xf>
    <xf numFmtId="14" fontId="25" fillId="0" borderId="25" xfId="0" applyNumberFormat="1" applyFont="1" applyBorder="1" applyAlignment="1">
      <alignment horizontal="center" vertical="center"/>
    </xf>
    <xf numFmtId="9" fontId="25" fillId="0" borderId="25" xfId="0" applyNumberFormat="1" applyFont="1" applyBorder="1" applyAlignment="1">
      <alignment horizontal="center" vertical="center"/>
    </xf>
    <xf numFmtId="1" fontId="25" fillId="8" borderId="25" xfId="0" applyNumberFormat="1" applyFont="1" applyFill="1" applyBorder="1" applyAlignment="1">
      <alignment horizontal="left" vertical="top" wrapText="1"/>
    </xf>
    <xf numFmtId="0" fontId="24" fillId="0" borderId="25" xfId="3" applyFont="1" applyBorder="1" applyAlignment="1">
      <alignment vertical="top" wrapText="1"/>
    </xf>
    <xf numFmtId="0" fontId="24" fillId="0" borderId="25" xfId="3" applyFont="1" applyBorder="1" applyAlignment="1">
      <alignment vertical="top"/>
    </xf>
    <xf numFmtId="0" fontId="25" fillId="0" borderId="25" xfId="0" applyFont="1" applyBorder="1" applyAlignment="1">
      <alignment horizontal="center" vertical="center"/>
    </xf>
    <xf numFmtId="0" fontId="24" fillId="2" borderId="10" xfId="3" applyFont="1" applyFill="1" applyBorder="1" applyAlignment="1">
      <alignment vertical="top"/>
    </xf>
    <xf numFmtId="0" fontId="25" fillId="0" borderId="20" xfId="0" applyFont="1" applyBorder="1" applyAlignment="1">
      <alignment vertical="top" wrapText="1"/>
    </xf>
    <xf numFmtId="171" fontId="24" fillId="8" borderId="25" xfId="6" applyNumberFormat="1" applyFont="1" applyFill="1" applyBorder="1" applyAlignment="1">
      <alignment horizontal="center" vertical="center" wrapText="1"/>
    </xf>
    <xf numFmtId="0" fontId="25" fillId="0" borderId="27" xfId="0" applyFont="1" applyBorder="1" applyAlignment="1">
      <alignment vertical="top" wrapText="1"/>
    </xf>
    <xf numFmtId="14" fontId="25" fillId="0" borderId="25" xfId="0" applyNumberFormat="1" applyFont="1" applyBorder="1" applyAlignment="1">
      <alignment horizontal="center" vertical="center" wrapText="1"/>
    </xf>
    <xf numFmtId="0" fontId="24" fillId="0" borderId="25" xfId="3" applyFont="1" applyBorder="1" applyAlignment="1">
      <alignment vertical="center" wrapText="1"/>
    </xf>
    <xf numFmtId="0" fontId="25" fillId="0" borderId="0" xfId="0" applyFont="1" applyAlignment="1">
      <alignment vertical="center"/>
    </xf>
    <xf numFmtId="0" fontId="25" fillId="0" borderId="16" xfId="0" applyFont="1" applyBorder="1" applyAlignment="1">
      <alignment vertical="center"/>
    </xf>
    <xf numFmtId="0" fontId="25" fillId="2" borderId="25" xfId="0" applyFont="1" applyFill="1" applyBorder="1" applyAlignment="1">
      <alignment vertical="center" wrapText="1"/>
    </xf>
    <xf numFmtId="0" fontId="24" fillId="2" borderId="25" xfId="3" applyFont="1" applyFill="1" applyBorder="1" applyAlignment="1">
      <alignment horizontal="center" vertical="center" wrapText="1"/>
    </xf>
    <xf numFmtId="14" fontId="24" fillId="0" borderId="25" xfId="3" applyNumberFormat="1" applyFont="1" applyBorder="1" applyAlignment="1">
      <alignment horizontal="center" vertical="center" wrapText="1"/>
    </xf>
    <xf numFmtId="9" fontId="24" fillId="0" borderId="25" xfId="0" applyNumberFormat="1" applyFont="1" applyBorder="1" applyAlignment="1">
      <alignment horizontal="center" vertical="center"/>
    </xf>
    <xf numFmtId="9" fontId="24" fillId="0" borderId="25" xfId="4" applyFont="1" applyFill="1" applyBorder="1" applyAlignment="1">
      <alignment horizontal="center" vertical="center"/>
    </xf>
    <xf numFmtId="9" fontId="24" fillId="2" borderId="25" xfId="0" applyNumberFormat="1" applyFont="1" applyFill="1" applyBorder="1" applyAlignment="1">
      <alignment horizontal="center" vertical="center" wrapText="1"/>
    </xf>
    <xf numFmtId="0" fontId="25" fillId="0" borderId="16" xfId="0" applyFont="1" applyBorder="1" applyAlignment="1">
      <alignment vertical="top"/>
    </xf>
    <xf numFmtId="0" fontId="25" fillId="2" borderId="25" xfId="0" applyFont="1" applyFill="1" applyBorder="1" applyAlignment="1">
      <alignment horizontal="justify" vertical="center"/>
    </xf>
    <xf numFmtId="9" fontId="25" fillId="0" borderId="25" xfId="0" applyNumberFormat="1" applyFont="1" applyBorder="1" applyAlignment="1">
      <alignment horizontal="center" vertical="center" wrapText="1"/>
    </xf>
    <xf numFmtId="1" fontId="24" fillId="8" borderId="25" xfId="3" applyNumberFormat="1" applyFont="1" applyFill="1" applyBorder="1" applyAlignment="1">
      <alignment horizontal="left" vertical="top" wrapText="1"/>
    </xf>
    <xf numFmtId="0" fontId="29" fillId="3" borderId="25" xfId="3" applyFont="1" applyFill="1" applyBorder="1" applyAlignment="1">
      <alignment horizontal="center" vertical="center" wrapText="1"/>
    </xf>
    <xf numFmtId="0" fontId="29" fillId="3" borderId="25" xfId="0" applyFont="1" applyFill="1" applyBorder="1" applyAlignment="1">
      <alignment horizontal="center" vertical="center"/>
    </xf>
    <xf numFmtId="0" fontId="24" fillId="0" borderId="25" xfId="3" applyFont="1" applyBorder="1" applyAlignment="1">
      <alignment horizontal="left" vertical="top"/>
    </xf>
    <xf numFmtId="0" fontId="29" fillId="0" borderId="25" xfId="3" applyFont="1" applyBorder="1" applyAlignment="1">
      <alignment horizontal="left" vertical="top"/>
    </xf>
    <xf numFmtId="0" fontId="24" fillId="2" borderId="25" xfId="3" applyFont="1" applyFill="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wrapText="1"/>
    </xf>
    <xf numFmtId="0" fontId="31" fillId="10" borderId="25" xfId="3" applyFont="1" applyFill="1" applyBorder="1" applyAlignment="1">
      <alignment horizontal="center" vertical="center" wrapText="1"/>
    </xf>
    <xf numFmtId="0" fontId="3" fillId="0" borderId="0" xfId="0" applyFont="1" applyAlignment="1">
      <alignment vertical="center" wrapText="1"/>
    </xf>
    <xf numFmtId="0" fontId="25" fillId="0" borderId="0" xfId="0" applyFont="1" applyAlignment="1">
      <alignment horizontal="center" vertical="top"/>
    </xf>
    <xf numFmtId="0" fontId="25" fillId="2" borderId="0" xfId="0" applyFont="1" applyFill="1" applyAlignment="1">
      <alignment horizontal="left" vertical="top"/>
    </xf>
    <xf numFmtId="0" fontId="29" fillId="3" borderId="25" xfId="3" applyFont="1" applyFill="1" applyBorder="1" applyAlignment="1">
      <alignment horizontal="center" vertical="center"/>
    </xf>
    <xf numFmtId="165" fontId="25" fillId="0" borderId="0" xfId="18" applyFont="1" applyAlignment="1">
      <alignment vertical="center"/>
    </xf>
    <xf numFmtId="0" fontId="25" fillId="0" borderId="25" xfId="0" applyFont="1" applyBorder="1" applyAlignment="1">
      <alignment vertical="center" wrapText="1"/>
    </xf>
    <xf numFmtId="0" fontId="33" fillId="3" borderId="25" xfId="3" applyFont="1" applyFill="1" applyBorder="1" applyAlignment="1">
      <alignment horizontal="center" vertical="center" wrapText="1"/>
    </xf>
    <xf numFmtId="165" fontId="33" fillId="3" borderId="25" xfId="18" applyFont="1" applyFill="1" applyBorder="1" applyAlignment="1">
      <alignment horizontal="center" vertical="center" wrapText="1"/>
    </xf>
    <xf numFmtId="0" fontId="33" fillId="3" borderId="25" xfId="0" applyFont="1" applyFill="1" applyBorder="1" applyAlignment="1">
      <alignment horizontal="center" vertical="center" wrapText="1"/>
    </xf>
    <xf numFmtId="0" fontId="33" fillId="4" borderId="25" xfId="0" applyFont="1" applyFill="1" applyBorder="1" applyAlignment="1">
      <alignment horizontal="center" vertical="center" wrapText="1"/>
    </xf>
    <xf numFmtId="0" fontId="33" fillId="7" borderId="25" xfId="3" applyFont="1" applyFill="1" applyBorder="1" applyAlignment="1">
      <alignment horizontal="center" vertical="center" wrapText="1"/>
    </xf>
    <xf numFmtId="166" fontId="24" fillId="8" borderId="0" xfId="3" quotePrefix="1" applyNumberFormat="1" applyFont="1" applyFill="1" applyBorder="1" applyAlignment="1">
      <alignment horizontal="left" vertical="top" wrapText="1"/>
    </xf>
    <xf numFmtId="166" fontId="24" fillId="8" borderId="1" xfId="3" quotePrefix="1" applyNumberFormat="1" applyFont="1" applyFill="1" applyBorder="1" applyAlignment="1">
      <alignment horizontal="left" vertical="top" wrapText="1"/>
    </xf>
    <xf numFmtId="49" fontId="24" fillId="11" borderId="26" xfId="0" applyNumberFormat="1" applyFont="1" applyFill="1" applyBorder="1" applyAlignment="1">
      <alignment horizontal="left" vertical="center" wrapText="1"/>
    </xf>
    <xf numFmtId="0" fontId="24" fillId="8" borderId="25" xfId="20" applyNumberFormat="1" applyFont="1" applyFill="1" applyBorder="1" applyAlignment="1">
      <alignment horizontal="left" vertical="center" wrapText="1"/>
    </xf>
    <xf numFmtId="0" fontId="32" fillId="8" borderId="25" xfId="0" applyFont="1" applyFill="1" applyBorder="1" applyAlignment="1">
      <alignment horizontal="center" vertical="center" wrapText="1"/>
    </xf>
    <xf numFmtId="1" fontId="24" fillId="8" borderId="25" xfId="3" applyNumberFormat="1" applyFont="1" applyFill="1" applyBorder="1" applyAlignment="1">
      <alignment horizontal="center" vertical="center" wrapText="1"/>
    </xf>
    <xf numFmtId="49" fontId="24" fillId="11" borderId="26" xfId="0" applyNumberFormat="1" applyFont="1" applyFill="1" applyBorder="1" applyAlignment="1">
      <alignment horizontal="center" vertical="center" wrapText="1"/>
    </xf>
    <xf numFmtId="171" fontId="24" fillId="11" borderId="26" xfId="0" applyNumberFormat="1" applyFont="1" applyFill="1" applyBorder="1" applyAlignment="1">
      <alignment horizontal="center" vertical="center" wrapText="1"/>
    </xf>
    <xf numFmtId="0" fontId="24" fillId="8" borderId="25" xfId="6" applyNumberFormat="1" applyFont="1" applyFill="1" applyBorder="1" applyAlignment="1">
      <alignment horizontal="center" vertical="center" wrapText="1"/>
    </xf>
    <xf numFmtId="49" fontId="24" fillId="8" borderId="25" xfId="17" applyNumberFormat="1" applyFont="1" applyFill="1" applyBorder="1" applyAlignment="1">
      <alignment horizontal="left" vertical="top" wrapText="1"/>
    </xf>
    <xf numFmtId="0" fontId="24" fillId="8" borderId="25" xfId="17" applyNumberFormat="1" applyFont="1" applyFill="1" applyBorder="1" applyAlignment="1">
      <alignment horizontal="left" vertical="top" wrapText="1"/>
    </xf>
    <xf numFmtId="9" fontId="24" fillId="8" borderId="25" xfId="17" applyNumberFormat="1" applyFont="1" applyFill="1" applyBorder="1" applyAlignment="1">
      <alignment horizontal="center" vertical="center" wrapText="1"/>
    </xf>
    <xf numFmtId="174" fontId="24" fillId="8" borderId="25" xfId="17" applyNumberFormat="1" applyFont="1" applyFill="1" applyBorder="1" applyAlignment="1">
      <alignment horizontal="center" vertical="center" wrapText="1"/>
    </xf>
    <xf numFmtId="164" fontId="24" fillId="0" borderId="25" xfId="0" applyNumberFormat="1" applyFont="1" applyBorder="1" applyAlignment="1">
      <alignment horizontal="center" vertical="center" wrapText="1"/>
    </xf>
    <xf numFmtId="1" fontId="24" fillId="0" borderId="26" xfId="0" applyNumberFormat="1" applyFont="1" applyBorder="1" applyAlignment="1">
      <alignment horizontal="center" vertical="center" wrapText="1"/>
    </xf>
    <xf numFmtId="0" fontId="24" fillId="0" borderId="25" xfId="18" applyNumberFormat="1" applyFont="1" applyBorder="1" applyAlignment="1">
      <alignment horizontal="center" vertical="center" wrapText="1"/>
    </xf>
    <xf numFmtId="167" fontId="24" fillId="0" borderId="25" xfId="0" applyNumberFormat="1" applyFont="1" applyBorder="1" applyAlignment="1">
      <alignment horizontal="center" vertical="center" wrapText="1"/>
    </xf>
    <xf numFmtId="0" fontId="24" fillId="0" borderId="25" xfId="0" applyNumberFormat="1" applyFont="1" applyBorder="1" applyAlignment="1">
      <alignment horizontal="center" vertical="center" wrapText="1"/>
    </xf>
    <xf numFmtId="0" fontId="25" fillId="0" borderId="25" xfId="0" applyFont="1" applyBorder="1" applyAlignment="1">
      <alignment horizontal="center" vertical="center" wrapText="1"/>
    </xf>
    <xf numFmtId="165" fontId="25" fillId="0" borderId="25" xfId="18" applyFont="1" applyBorder="1" applyAlignment="1">
      <alignment horizontal="center" vertical="center" wrapText="1"/>
    </xf>
    <xf numFmtId="167" fontId="24" fillId="0" borderId="25" xfId="3" applyNumberFormat="1" applyFont="1" applyBorder="1" applyAlignment="1">
      <alignment horizontal="center" vertical="center" wrapText="1"/>
    </xf>
    <xf numFmtId="164" fontId="24" fillId="0" borderId="25" xfId="0" applyNumberFormat="1" applyFont="1" applyFill="1" applyBorder="1" applyAlignment="1">
      <alignment horizontal="center" vertical="center" wrapText="1"/>
    </xf>
    <xf numFmtId="1" fontId="24" fillId="0" borderId="6" xfId="3" applyNumberFormat="1" applyFont="1" applyBorder="1" applyAlignment="1">
      <alignment horizontal="center" vertical="center" wrapText="1"/>
    </xf>
    <xf numFmtId="1" fontId="24" fillId="0" borderId="25" xfId="3" applyNumberFormat="1" applyFont="1" applyBorder="1" applyAlignment="1">
      <alignment horizontal="center" vertical="center" wrapText="1"/>
    </xf>
    <xf numFmtId="171" fontId="24" fillId="8" borderId="25" xfId="6" applyNumberFormat="1" applyFont="1" applyFill="1" applyBorder="1" applyAlignment="1">
      <alignment horizontal="center" vertical="top" wrapText="1"/>
    </xf>
    <xf numFmtId="0" fontId="18" fillId="0" borderId="25" xfId="5" applyFont="1" applyFill="1" applyBorder="1" applyAlignment="1" applyProtection="1">
      <alignment horizontal="center" vertical="center" wrapText="1"/>
    </xf>
    <xf numFmtId="0" fontId="24" fillId="0" borderId="25" xfId="3" applyFont="1" applyBorder="1" applyAlignment="1">
      <alignment vertical="center"/>
    </xf>
    <xf numFmtId="0" fontId="18" fillId="0" borderId="25" xfId="5" applyFont="1" applyFill="1" applyBorder="1" applyAlignment="1" applyProtection="1">
      <alignment horizontal="center" vertical="center"/>
    </xf>
    <xf numFmtId="0" fontId="24" fillId="0" borderId="25" xfId="3" applyFont="1" applyBorder="1" applyAlignment="1">
      <alignment horizontal="center" vertical="center"/>
    </xf>
    <xf numFmtId="0" fontId="25" fillId="0" borderId="6" xfId="0" applyFont="1" applyBorder="1" applyAlignment="1">
      <alignment horizontal="center" vertical="center" wrapText="1"/>
    </xf>
    <xf numFmtId="0" fontId="25" fillId="0" borderId="6" xfId="0" applyFont="1" applyBorder="1" applyAlignment="1">
      <alignment horizontal="center" vertical="center"/>
    </xf>
    <xf numFmtId="0" fontId="18" fillId="0" borderId="6" xfId="5" applyFont="1" applyFill="1" applyBorder="1" applyAlignment="1" applyProtection="1">
      <alignment horizontal="center" vertical="center" wrapText="1"/>
    </xf>
    <xf numFmtId="0" fontId="24" fillId="5" borderId="25"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30" fillId="0" borderId="25" xfId="2" applyFont="1" applyBorder="1" applyAlignment="1">
      <alignment horizontal="center" vertical="center" wrapText="1"/>
    </xf>
    <xf numFmtId="0" fontId="30" fillId="2" borderId="25" xfId="2" applyFont="1" applyFill="1" applyBorder="1" applyAlignment="1" applyProtection="1">
      <alignment horizontal="center" vertical="center" wrapText="1"/>
    </xf>
    <xf numFmtId="0" fontId="25" fillId="5" borderId="25" xfId="0" applyFont="1" applyFill="1" applyBorder="1" applyAlignment="1">
      <alignment horizontal="center" vertical="center" wrapText="1"/>
    </xf>
    <xf numFmtId="9" fontId="24" fillId="0" borderId="25" xfId="4" applyFont="1" applyFill="1" applyBorder="1" applyAlignment="1">
      <alignment horizontal="center" vertical="center" wrapText="1"/>
    </xf>
    <xf numFmtId="9" fontId="24" fillId="2" borderId="25" xfId="3" applyNumberFormat="1" applyFont="1" applyFill="1" applyBorder="1" applyAlignment="1">
      <alignment horizontal="center" vertical="center" wrapText="1"/>
    </xf>
    <xf numFmtId="14" fontId="24" fillId="2" borderId="25" xfId="3" applyNumberFormat="1" applyFont="1" applyFill="1" applyBorder="1" applyAlignment="1">
      <alignment horizontal="center" vertical="center" wrapText="1"/>
    </xf>
    <xf numFmtId="9" fontId="25" fillId="2" borderId="25" xfId="4" applyFont="1" applyFill="1" applyBorder="1" applyAlignment="1">
      <alignment horizontal="right" vertical="center"/>
    </xf>
    <xf numFmtId="9" fontId="24" fillId="2" borderId="25" xfId="4" applyFont="1" applyFill="1" applyBorder="1" applyAlignment="1">
      <alignment horizontal="center" vertical="center" wrapText="1"/>
    </xf>
    <xf numFmtId="1" fontId="24" fillId="0" borderId="25" xfId="3" applyNumberFormat="1" applyFont="1" applyBorder="1" applyAlignment="1">
      <alignment horizontal="left" vertical="center" wrapText="1"/>
    </xf>
    <xf numFmtId="0" fontId="24" fillId="2" borderId="25" xfId="3" applyFont="1" applyFill="1" applyBorder="1" applyAlignment="1">
      <alignment horizontal="left" vertical="center" wrapText="1"/>
    </xf>
    <xf numFmtId="1" fontId="24" fillId="2" borderId="25" xfId="3" applyNumberFormat="1" applyFont="1" applyFill="1" applyBorder="1" applyAlignment="1">
      <alignment horizontal="left" vertical="center" wrapText="1"/>
    </xf>
    <xf numFmtId="0" fontId="25" fillId="0" borderId="0" xfId="0" applyFont="1" applyAlignment="1">
      <alignment horizontal="left" vertical="center"/>
    </xf>
    <xf numFmtId="0" fontId="24" fillId="0" borderId="10" xfId="3" applyFont="1" applyBorder="1" applyAlignment="1">
      <alignment horizontal="left" vertical="center" wrapText="1"/>
    </xf>
    <xf numFmtId="171" fontId="24" fillId="8" borderId="0" xfId="6" applyNumberFormat="1" applyFont="1" applyFill="1" applyBorder="1" applyAlignment="1">
      <alignment horizontal="center" vertical="top" wrapText="1"/>
    </xf>
    <xf numFmtId="165" fontId="24" fillId="0" borderId="25" xfId="18" applyFont="1" applyBorder="1" applyAlignment="1">
      <alignment horizontal="center" vertical="center" wrapText="1"/>
    </xf>
    <xf numFmtId="167" fontId="24" fillId="0" borderId="10" xfId="3" applyNumberFormat="1" applyFont="1" applyBorder="1" applyAlignment="1">
      <alignment horizontal="center" vertical="center" wrapText="1"/>
    </xf>
    <xf numFmtId="0" fontId="24" fillId="0" borderId="25" xfId="0" applyFont="1" applyBorder="1" applyAlignment="1">
      <alignment vertical="center" wrapText="1"/>
    </xf>
    <xf numFmtId="49" fontId="24" fillId="8" borderId="25" xfId="17" applyNumberFormat="1" applyFont="1" applyFill="1" applyBorder="1" applyAlignment="1">
      <alignment horizontal="center" vertical="center" wrapText="1"/>
    </xf>
    <xf numFmtId="0" fontId="24" fillId="0" borderId="25" xfId="3" applyFont="1" applyFill="1" applyBorder="1" applyAlignment="1">
      <alignment horizontal="center" vertical="center" wrapText="1"/>
    </xf>
    <xf numFmtId="41" fontId="24" fillId="8" borderId="25" xfId="17" applyFont="1" applyFill="1" applyBorder="1" applyAlignment="1">
      <alignment horizontal="left" vertical="center" wrapText="1"/>
    </xf>
    <xf numFmtId="49" fontId="24" fillId="8" borderId="25" xfId="6" applyNumberFormat="1" applyFont="1" applyFill="1" applyBorder="1" applyAlignment="1">
      <alignment horizontal="center" vertical="center" wrapText="1"/>
    </xf>
    <xf numFmtId="0" fontId="24" fillId="0" borderId="25" xfId="3" applyFont="1" applyBorder="1" applyAlignment="1">
      <alignment horizontal="justify" vertical="top" wrapText="1"/>
    </xf>
    <xf numFmtId="167" fontId="24" fillId="8" borderId="25" xfId="3" applyNumberFormat="1" applyFont="1" applyFill="1" applyBorder="1" applyAlignment="1">
      <alignment vertical="center" wrapText="1"/>
    </xf>
    <xf numFmtId="165" fontId="24" fillId="0" borderId="25" xfId="18" applyFont="1" applyFill="1" applyBorder="1" applyAlignment="1">
      <alignment horizontal="center" vertical="center" wrapText="1"/>
    </xf>
    <xf numFmtId="167" fontId="24" fillId="0" borderId="25" xfId="3" applyNumberFormat="1" applyFont="1" applyFill="1" applyBorder="1" applyAlignment="1">
      <alignment horizontal="center" vertical="center" wrapText="1"/>
    </xf>
    <xf numFmtId="175" fontId="24" fillId="0" borderId="26" xfId="0" applyNumberFormat="1" applyFont="1" applyFill="1" applyBorder="1" applyAlignment="1">
      <alignment horizontal="center" vertical="center" wrapText="1"/>
    </xf>
    <xf numFmtId="167" fontId="25" fillId="0" borderId="26" xfId="0" applyNumberFormat="1" applyFont="1" applyFill="1" applyBorder="1" applyAlignment="1">
      <alignment horizontal="center" vertical="center" wrapText="1"/>
    </xf>
    <xf numFmtId="0" fontId="24" fillId="0" borderId="26" xfId="0" applyFont="1" applyBorder="1" applyAlignment="1">
      <alignment horizontal="center" vertical="center" wrapText="1"/>
    </xf>
    <xf numFmtId="9" fontId="24" fillId="0" borderId="25" xfId="4" applyFont="1" applyBorder="1" applyAlignment="1">
      <alignment vertical="center" wrapText="1"/>
    </xf>
    <xf numFmtId="0" fontId="24" fillId="0" borderId="25" xfId="0" applyFont="1" applyBorder="1" applyAlignment="1">
      <alignment vertical="top" wrapText="1"/>
    </xf>
    <xf numFmtId="167" fontId="24" fillId="0" borderId="20" xfId="0" applyNumberFormat="1" applyFont="1" applyBorder="1" applyAlignment="1">
      <alignment horizontal="center" vertical="center" wrapText="1"/>
    </xf>
    <xf numFmtId="1" fontId="24" fillId="0" borderId="20" xfId="0" applyNumberFormat="1" applyFont="1" applyBorder="1" applyAlignment="1">
      <alignment horizontal="center" vertical="center" wrapText="1"/>
    </xf>
    <xf numFmtId="0" fontId="24" fillId="2" borderId="25" xfId="0" applyFont="1" applyFill="1" applyBorder="1" applyAlignment="1">
      <alignment vertical="center" wrapText="1"/>
    </xf>
    <xf numFmtId="0" fontId="25" fillId="0" borderId="25" xfId="0" applyFont="1" applyFill="1" applyBorder="1" applyAlignment="1">
      <alignment vertical="center" wrapText="1"/>
    </xf>
    <xf numFmtId="0" fontId="24" fillId="0" borderId="25" xfId="0" applyFont="1" applyBorder="1" applyAlignment="1">
      <alignment horizontal="justify" vertical="top" wrapText="1"/>
    </xf>
    <xf numFmtId="167" fontId="24" fillId="0" borderId="26" xfId="0" applyNumberFormat="1" applyFont="1" applyBorder="1" applyAlignment="1">
      <alignment horizontal="center" vertical="center" wrapText="1"/>
    </xf>
    <xf numFmtId="0" fontId="24" fillId="0" borderId="25" xfId="0" applyFont="1" applyFill="1" applyBorder="1" applyAlignment="1">
      <alignment vertical="center" wrapText="1"/>
    </xf>
    <xf numFmtId="9" fontId="25" fillId="0" borderId="25" xfId="0" applyNumberFormat="1" applyFont="1" applyFill="1" applyBorder="1" applyAlignment="1">
      <alignment horizontal="center" vertical="center" wrapText="1"/>
    </xf>
    <xf numFmtId="175" fontId="24" fillId="0" borderId="58" xfId="0" applyNumberFormat="1" applyFont="1" applyBorder="1" applyAlignment="1">
      <alignment horizontal="center" vertical="center" wrapText="1"/>
    </xf>
    <xf numFmtId="175" fontId="24" fillId="0" borderId="26" xfId="0" applyNumberFormat="1" applyFont="1" applyBorder="1" applyAlignment="1">
      <alignment horizontal="center" vertical="center" wrapText="1"/>
    </xf>
    <xf numFmtId="49" fontId="24" fillId="8" borderId="25" xfId="17" applyNumberFormat="1" applyFont="1" applyFill="1" applyBorder="1" applyAlignment="1">
      <alignment horizontal="left" vertical="center" wrapText="1"/>
    </xf>
    <xf numFmtId="9" fontId="24" fillId="0" borderId="25" xfId="3" applyNumberFormat="1" applyFont="1" applyBorder="1" applyAlignment="1">
      <alignment horizontal="center" vertical="center" wrapText="1"/>
    </xf>
    <xf numFmtId="0" fontId="25" fillId="2" borderId="25" xfId="0" applyFont="1" applyFill="1" applyBorder="1" applyAlignment="1">
      <alignment horizontal="left" vertical="center" wrapText="1"/>
    </xf>
    <xf numFmtId="0" fontId="24" fillId="0" borderId="10" xfId="3" applyFont="1" applyBorder="1" applyAlignment="1">
      <alignment horizontal="center" vertical="center" wrapText="1"/>
    </xf>
    <xf numFmtId="0" fontId="25" fillId="0" borderId="21" xfId="0" applyFont="1" applyBorder="1" applyAlignment="1">
      <alignment horizontal="center" vertical="center"/>
    </xf>
    <xf numFmtId="170" fontId="25" fillId="0" borderId="22" xfId="0" applyNumberFormat="1" applyFont="1" applyBorder="1" applyAlignment="1">
      <alignment horizontal="center" vertical="center" wrapText="1"/>
    </xf>
    <xf numFmtId="170" fontId="25" fillId="0" borderId="20" xfId="0" applyNumberFormat="1" applyFont="1" applyBorder="1" applyAlignment="1">
      <alignment horizontal="center" vertical="center" wrapText="1"/>
    </xf>
    <xf numFmtId="9" fontId="25" fillId="0" borderId="20" xfId="0" applyNumberFormat="1" applyFont="1" applyBorder="1" applyAlignment="1">
      <alignment horizontal="center" vertical="center" wrapText="1"/>
    </xf>
    <xf numFmtId="0" fontId="24" fillId="2" borderId="25" xfId="0" applyFont="1" applyFill="1" applyBorder="1" applyAlignment="1">
      <alignment horizontal="center" vertical="center" wrapText="1"/>
    </xf>
    <xf numFmtId="170" fontId="25" fillId="0" borderId="23" xfId="0" applyNumberFormat="1" applyFont="1" applyBorder="1" applyAlignment="1">
      <alignment horizontal="center" vertical="center" wrapText="1"/>
    </xf>
    <xf numFmtId="170" fontId="25" fillId="0" borderId="24" xfId="0" applyNumberFormat="1" applyFont="1" applyBorder="1" applyAlignment="1">
      <alignment horizontal="center" vertical="center" wrapText="1"/>
    </xf>
    <xf numFmtId="0" fontId="25" fillId="0" borderId="28" xfId="0" applyFont="1" applyBorder="1" applyAlignment="1">
      <alignment horizontal="center" vertical="center"/>
    </xf>
    <xf numFmtId="170" fontId="25" fillId="0" borderId="29" xfId="0" applyNumberFormat="1" applyFont="1" applyBorder="1" applyAlignment="1">
      <alignment horizontal="center" vertical="center" wrapText="1"/>
    </xf>
    <xf numFmtId="170" fontId="25" fillId="0" borderId="27" xfId="0" applyNumberFormat="1" applyFont="1" applyBorder="1" applyAlignment="1">
      <alignment horizontal="center" vertical="center" wrapText="1"/>
    </xf>
    <xf numFmtId="9" fontId="25" fillId="0" borderId="27" xfId="0" applyNumberFormat="1" applyFont="1" applyBorder="1" applyAlignment="1">
      <alignment horizontal="center" vertical="center" wrapText="1"/>
    </xf>
    <xf numFmtId="14" fontId="24" fillId="2" borderId="10" xfId="3" applyNumberFormat="1" applyFont="1" applyFill="1" applyBorder="1" applyAlignment="1">
      <alignment horizontal="center" vertical="center" wrapText="1"/>
    </xf>
    <xf numFmtId="0" fontId="24" fillId="2" borderId="10" xfId="3" applyFont="1" applyFill="1" applyBorder="1" applyAlignment="1">
      <alignment horizontal="left" vertical="center" wrapText="1"/>
    </xf>
    <xf numFmtId="0" fontId="24" fillId="8" borderId="25" xfId="17" applyNumberFormat="1" applyFont="1" applyFill="1" applyBorder="1" applyAlignment="1">
      <alignment vertical="center" wrapText="1"/>
    </xf>
    <xf numFmtId="5" fontId="24" fillId="8" borderId="25" xfId="17" applyNumberFormat="1" applyFont="1" applyFill="1" applyBorder="1" applyAlignment="1">
      <alignment horizontal="center" vertical="center" wrapText="1"/>
    </xf>
    <xf numFmtId="6" fontId="24" fillId="8" borderId="25" xfId="17" applyNumberFormat="1" applyFont="1" applyFill="1" applyBorder="1" applyAlignment="1">
      <alignment horizontal="center" vertical="center" wrapText="1"/>
    </xf>
    <xf numFmtId="6" fontId="25" fillId="8" borderId="25" xfId="17" applyNumberFormat="1" applyFont="1" applyFill="1" applyBorder="1" applyAlignment="1">
      <alignment horizontal="center" vertical="center" wrapText="1"/>
    </xf>
    <xf numFmtId="6" fontId="24" fillId="8" borderId="25" xfId="20" applyNumberFormat="1" applyFont="1" applyFill="1" applyBorder="1" applyAlignment="1">
      <alignment horizontal="center" vertical="center" wrapText="1"/>
    </xf>
    <xf numFmtId="164" fontId="24" fillId="8" borderId="25" xfId="17" applyNumberFormat="1" applyFont="1" applyFill="1" applyBorder="1" applyAlignment="1">
      <alignment horizontal="center" vertical="center" wrapText="1"/>
    </xf>
    <xf numFmtId="177" fontId="24" fillId="8" borderId="25" xfId="17" applyNumberFormat="1" applyFont="1" applyFill="1" applyBorder="1" applyAlignment="1">
      <alignment horizontal="center" vertical="center" wrapText="1"/>
    </xf>
    <xf numFmtId="0" fontId="24" fillId="2" borderId="25" xfId="3" applyFont="1" applyFill="1" applyBorder="1" applyAlignment="1">
      <alignment vertical="center" wrapText="1"/>
    </xf>
    <xf numFmtId="0" fontId="25" fillId="0" borderId="20" xfId="0" applyFont="1" applyBorder="1" applyAlignment="1">
      <alignment horizontal="center" vertical="center" wrapText="1"/>
    </xf>
    <xf numFmtId="0" fontId="25" fillId="0" borderId="27" xfId="0" applyFont="1" applyBorder="1" applyAlignment="1">
      <alignment horizontal="center" vertical="center" wrapText="1"/>
    </xf>
    <xf numFmtId="10" fontId="24" fillId="0" borderId="25" xfId="4" applyNumberFormat="1" applyFont="1" applyFill="1" applyBorder="1" applyAlignment="1" applyProtection="1">
      <alignment horizontal="center" vertical="center" wrapText="1"/>
    </xf>
    <xf numFmtId="10" fontId="24" fillId="0" borderId="25" xfId="3" applyNumberFormat="1" applyFont="1" applyBorder="1" applyAlignment="1">
      <alignment horizontal="center" vertical="center" wrapText="1"/>
    </xf>
    <xf numFmtId="10" fontId="24" fillId="0" borderId="6" xfId="3" applyNumberFormat="1" applyFont="1" applyBorder="1" applyAlignment="1">
      <alignment horizontal="center" vertical="center" wrapText="1"/>
    </xf>
    <xf numFmtId="10" fontId="25" fillId="0" borderId="26" xfId="0" applyNumberFormat="1" applyFont="1" applyBorder="1" applyAlignment="1">
      <alignment horizontal="center" vertical="center" wrapText="1"/>
    </xf>
    <xf numFmtId="10" fontId="24" fillId="0" borderId="10" xfId="3" applyNumberFormat="1" applyFont="1" applyBorder="1" applyAlignment="1">
      <alignment horizontal="center" vertical="center" wrapText="1"/>
    </xf>
    <xf numFmtId="9" fontId="24" fillId="0" borderId="25" xfId="4" applyFont="1" applyBorder="1" applyAlignment="1">
      <alignment horizontal="center" vertical="center" wrapText="1"/>
    </xf>
    <xf numFmtId="177" fontId="24" fillId="8" borderId="25" xfId="21" applyNumberFormat="1" applyFont="1" applyFill="1" applyBorder="1" applyAlignment="1">
      <alignment horizontal="center" vertical="center" wrapText="1"/>
    </xf>
    <xf numFmtId="166" fontId="24" fillId="0" borderId="25" xfId="3" quotePrefix="1" applyNumberFormat="1" applyFont="1" applyBorder="1" applyAlignment="1">
      <alignment horizontal="left" vertical="top" wrapText="1"/>
    </xf>
    <xf numFmtId="0" fontId="29" fillId="3" borderId="25" xfId="3" applyFont="1" applyFill="1" applyBorder="1" applyAlignment="1">
      <alignment horizontal="center" vertical="center"/>
    </xf>
    <xf numFmtId="0" fontId="33" fillId="7" borderId="25" xfId="3" applyFont="1" applyFill="1" applyBorder="1" applyAlignment="1">
      <alignment horizontal="center" vertical="center" wrapText="1"/>
    </xf>
    <xf numFmtId="0" fontId="25" fillId="0" borderId="25" xfId="0" applyFont="1" applyBorder="1" applyAlignment="1">
      <alignment horizontal="right" vertical="center" wrapText="1"/>
    </xf>
    <xf numFmtId="1" fontId="25" fillId="12" borderId="25" xfId="0" applyNumberFormat="1" applyFont="1" applyFill="1" applyBorder="1" applyAlignment="1">
      <alignment horizontal="left" vertical="top" wrapText="1"/>
    </xf>
    <xf numFmtId="171" fontId="24" fillId="12" borderId="25" xfId="6" applyNumberFormat="1" applyFont="1" applyFill="1" applyBorder="1" applyAlignment="1">
      <alignment horizontal="left" vertical="top" wrapText="1"/>
    </xf>
    <xf numFmtId="41" fontId="24" fillId="12" borderId="25" xfId="17" applyFont="1" applyFill="1" applyBorder="1" applyAlignment="1">
      <alignment horizontal="center" vertical="center" wrapText="1"/>
    </xf>
    <xf numFmtId="171" fontId="24" fillId="8" borderId="1" xfId="6" applyNumberFormat="1" applyFont="1" applyFill="1" applyBorder="1" applyAlignment="1">
      <alignment horizontal="center" vertical="top" wrapText="1"/>
    </xf>
    <xf numFmtId="171" fontId="24" fillId="8" borderId="3" xfId="6" applyNumberFormat="1" applyFont="1" applyFill="1" applyBorder="1" applyAlignment="1">
      <alignment horizontal="center" vertical="top" wrapText="1"/>
    </xf>
    <xf numFmtId="171" fontId="24" fillId="12" borderId="25" xfId="6" applyNumberFormat="1" applyFont="1" applyFill="1" applyBorder="1" applyAlignment="1">
      <alignment horizontal="center" vertical="center" wrapText="1"/>
    </xf>
    <xf numFmtId="9" fontId="24" fillId="12" borderId="25" xfId="6" applyNumberFormat="1" applyFont="1" applyFill="1" applyBorder="1" applyAlignment="1">
      <alignment horizontal="center" vertical="center" wrapText="1"/>
    </xf>
    <xf numFmtId="49" fontId="24" fillId="12" borderId="25" xfId="6" applyNumberFormat="1" applyFont="1" applyFill="1" applyBorder="1" applyAlignment="1">
      <alignment horizontal="left" vertical="top" wrapText="1"/>
    </xf>
    <xf numFmtId="49" fontId="24" fillId="8" borderId="25" xfId="6" applyNumberFormat="1" applyFont="1" applyFill="1" applyBorder="1" applyAlignment="1">
      <alignment horizontal="left" vertical="top" wrapText="1"/>
    </xf>
    <xf numFmtId="49" fontId="24" fillId="12" borderId="25" xfId="6" applyNumberFormat="1" applyFont="1" applyFill="1" applyBorder="1" applyAlignment="1">
      <alignment horizontal="center" vertical="top" wrapText="1"/>
    </xf>
    <xf numFmtId="3" fontId="24" fillId="12" borderId="25" xfId="6" applyNumberFormat="1" applyFont="1" applyFill="1" applyBorder="1" applyAlignment="1">
      <alignment horizontal="center" vertical="center" wrapText="1"/>
    </xf>
    <xf numFmtId="177" fontId="24" fillId="12" borderId="25" xfId="6" applyNumberFormat="1" applyFont="1" applyFill="1" applyBorder="1" applyAlignment="1">
      <alignment horizontal="center" vertical="center" wrapText="1"/>
    </xf>
    <xf numFmtId="49" fontId="24" fillId="12" borderId="25" xfId="6" applyNumberFormat="1" applyFont="1" applyFill="1" applyBorder="1" applyAlignment="1">
      <alignment horizontal="center" vertical="center" wrapText="1"/>
    </xf>
    <xf numFmtId="177" fontId="24" fillId="8" borderId="25" xfId="6" applyNumberFormat="1" applyFont="1" applyFill="1" applyBorder="1" applyAlignment="1">
      <alignment horizontal="center" vertical="center" wrapText="1"/>
    </xf>
    <xf numFmtId="166" fontId="24" fillId="12" borderId="1" xfId="3" quotePrefix="1" applyNumberFormat="1" applyFont="1" applyFill="1" applyBorder="1" applyAlignment="1">
      <alignment horizontal="center" vertical="center" wrapText="1"/>
    </xf>
    <xf numFmtId="171" fontId="24" fillId="12" borderId="25" xfId="6" applyNumberFormat="1" applyFont="1" applyFill="1" applyBorder="1" applyAlignment="1">
      <alignment horizontal="left" vertical="center" wrapText="1"/>
    </xf>
    <xf numFmtId="5" fontId="24" fillId="12" borderId="25" xfId="17" applyNumberFormat="1" applyFont="1" applyFill="1" applyBorder="1" applyAlignment="1">
      <alignment horizontal="center" vertical="center" wrapText="1"/>
    </xf>
    <xf numFmtId="49" fontId="25" fillId="13" borderId="26" xfId="0" applyNumberFormat="1" applyFont="1" applyFill="1" applyBorder="1" applyAlignment="1">
      <alignment horizontal="left" vertical="center" wrapText="1"/>
    </xf>
    <xf numFmtId="49" fontId="25" fillId="13" borderId="26" xfId="0" applyNumberFormat="1" applyFont="1" applyFill="1" applyBorder="1" applyAlignment="1">
      <alignment horizontal="center" vertical="center" wrapText="1"/>
    </xf>
    <xf numFmtId="49" fontId="25" fillId="9" borderId="26" xfId="0" applyNumberFormat="1" applyFont="1" applyFill="1" applyBorder="1" applyAlignment="1">
      <alignment horizontal="left" vertical="top" wrapText="1"/>
    </xf>
    <xf numFmtId="49" fontId="25" fillId="13" borderId="26" xfId="0" applyNumberFormat="1" applyFont="1" applyFill="1" applyBorder="1" applyAlignment="1">
      <alignment vertical="center" wrapText="1"/>
    </xf>
    <xf numFmtId="49" fontId="25" fillId="9" borderId="26" xfId="0" applyNumberFormat="1" applyFont="1" applyFill="1" applyBorder="1" applyAlignment="1">
      <alignment horizontal="center" vertical="center" wrapText="1"/>
    </xf>
    <xf numFmtId="49" fontId="25" fillId="9" borderId="26" xfId="0" applyNumberFormat="1" applyFont="1" applyFill="1" applyBorder="1" applyAlignment="1">
      <alignment horizontal="left" vertical="center" wrapText="1"/>
    </xf>
    <xf numFmtId="49" fontId="25" fillId="13" borderId="26" xfId="0" applyNumberFormat="1" applyFont="1" applyFill="1" applyBorder="1" applyAlignment="1">
      <alignment horizontal="left" vertical="top" wrapText="1"/>
    </xf>
    <xf numFmtId="173" fontId="25" fillId="13" borderId="26" xfId="0" applyNumberFormat="1" applyFont="1" applyFill="1" applyBorder="1" applyAlignment="1">
      <alignment horizontal="left" vertical="top" wrapText="1"/>
    </xf>
    <xf numFmtId="177" fontId="25" fillId="12" borderId="25" xfId="0" applyNumberFormat="1" applyFont="1" applyFill="1" applyBorder="1" applyAlignment="1">
      <alignment horizontal="center" vertical="center" wrapText="1"/>
    </xf>
    <xf numFmtId="9" fontId="24" fillId="8" borderId="25" xfId="17" applyNumberFormat="1" applyFont="1" applyFill="1" applyBorder="1" applyAlignment="1">
      <alignment horizontal="center" vertical="center" wrapText="1" readingOrder="1"/>
    </xf>
    <xf numFmtId="0" fontId="24" fillId="8" borderId="25" xfId="22" applyNumberFormat="1" applyFont="1" applyFill="1" applyBorder="1" applyAlignment="1">
      <alignment horizontal="left" vertical="top" wrapText="1"/>
    </xf>
    <xf numFmtId="0" fontId="24" fillId="12" borderId="25" xfId="23" applyNumberFormat="1" applyFont="1" applyFill="1" applyBorder="1" applyAlignment="1">
      <alignment horizontal="left" vertical="center" wrapText="1"/>
    </xf>
    <xf numFmtId="1" fontId="24" fillId="12" borderId="25" xfId="3" applyNumberFormat="1" applyFont="1" applyFill="1" applyBorder="1" applyAlignment="1">
      <alignment horizontal="left" vertical="center" wrapText="1"/>
    </xf>
    <xf numFmtId="177" fontId="24" fillId="12" borderId="25" xfId="3" applyNumberFormat="1" applyFont="1" applyFill="1" applyBorder="1" applyAlignment="1">
      <alignment horizontal="center" vertical="center" wrapText="1"/>
    </xf>
    <xf numFmtId="49" fontId="24" fillId="13" borderId="26" xfId="0" applyNumberFormat="1" applyFont="1" applyFill="1" applyBorder="1" applyAlignment="1">
      <alignment horizontal="left" vertical="center" wrapText="1"/>
    </xf>
    <xf numFmtId="0" fontId="25" fillId="9" borderId="26" xfId="0" applyFont="1" applyFill="1" applyBorder="1" applyAlignment="1">
      <alignment horizontal="center" vertical="center" wrapText="1"/>
    </xf>
    <xf numFmtId="49" fontId="24" fillId="14" borderId="26" xfId="0" applyNumberFormat="1" applyFont="1" applyFill="1" applyBorder="1" applyAlignment="1">
      <alignment horizontal="left" vertical="center" wrapText="1"/>
    </xf>
    <xf numFmtId="0" fontId="33" fillId="7" borderId="8" xfId="3" applyFont="1" applyFill="1" applyBorder="1" applyAlignment="1">
      <alignment horizontal="center" vertical="center" wrapText="1"/>
    </xf>
    <xf numFmtId="0" fontId="33" fillId="7" borderId="0" xfId="3" applyFont="1" applyFill="1" applyBorder="1" applyAlignment="1">
      <alignment horizontal="center" vertical="center" wrapText="1"/>
    </xf>
    <xf numFmtId="0" fontId="29" fillId="3" borderId="25" xfId="3" applyFont="1" applyFill="1" applyBorder="1" applyAlignment="1">
      <alignment horizontal="center" vertical="center"/>
    </xf>
    <xf numFmtId="0" fontId="33" fillId="7" borderId="25" xfId="3" applyFont="1" applyFill="1" applyBorder="1" applyAlignment="1">
      <alignment horizontal="center" vertical="center" wrapText="1"/>
    </xf>
    <xf numFmtId="0" fontId="25" fillId="3" borderId="20" xfId="0" applyFont="1" applyFill="1" applyBorder="1" applyAlignment="1">
      <alignment horizontal="left" vertical="top" wrapText="1"/>
    </xf>
    <xf numFmtId="0" fontId="25" fillId="3" borderId="0" xfId="0" applyFont="1" applyFill="1" applyAlignment="1">
      <alignment horizontal="left" vertical="top"/>
    </xf>
    <xf numFmtId="0" fontId="25" fillId="3" borderId="25" xfId="0" applyFont="1" applyFill="1" applyBorder="1" applyAlignment="1">
      <alignment horizontal="left" vertical="center" wrapText="1"/>
    </xf>
    <xf numFmtId="0" fontId="25" fillId="3" borderId="27" xfId="0" applyFont="1" applyFill="1" applyBorder="1" applyAlignment="1">
      <alignment horizontal="left" vertical="top" wrapText="1"/>
    </xf>
    <xf numFmtId="9" fontId="24" fillId="8" borderId="25" xfId="1" applyFont="1" applyFill="1" applyBorder="1" applyAlignment="1">
      <alignment horizontal="center" vertical="center" wrapText="1"/>
    </xf>
    <xf numFmtId="0" fontId="24" fillId="8" borderId="25" xfId="23" applyNumberFormat="1" applyFont="1" applyFill="1" applyBorder="1" applyAlignment="1">
      <alignment horizontal="left" vertical="top" wrapText="1"/>
    </xf>
    <xf numFmtId="49" fontId="24" fillId="8" borderId="25" xfId="6" applyNumberFormat="1" applyFont="1" applyFill="1" applyBorder="1" applyAlignment="1">
      <alignment horizontal="left" vertical="center" wrapText="1"/>
    </xf>
    <xf numFmtId="1" fontId="24" fillId="8" borderId="25" xfId="3" applyNumberFormat="1" applyFont="1" applyFill="1" applyBorder="1" applyAlignment="1">
      <alignment horizontal="left" vertical="center" wrapText="1"/>
    </xf>
    <xf numFmtId="0" fontId="24" fillId="8" borderId="25" xfId="23" applyNumberFormat="1" applyFont="1" applyFill="1" applyBorder="1" applyAlignment="1">
      <alignment horizontal="left" vertical="center" wrapText="1"/>
    </xf>
    <xf numFmtId="171" fontId="24" fillId="12" borderId="3" xfId="6" applyNumberFormat="1" applyFont="1" applyFill="1" applyBorder="1" applyAlignment="1">
      <alignment horizontal="center" vertical="center" wrapText="1"/>
    </xf>
    <xf numFmtId="49" fontId="24" fillId="8" borderId="25" xfId="6" applyNumberFormat="1" applyFont="1" applyFill="1" applyBorder="1" applyAlignment="1">
      <alignment horizontal="center" vertical="top" wrapText="1"/>
    </xf>
    <xf numFmtId="177" fontId="25" fillId="8" borderId="25" xfId="0" applyNumberFormat="1" applyFont="1" applyFill="1" applyBorder="1" applyAlignment="1">
      <alignment horizontal="center" vertical="center" wrapText="1"/>
    </xf>
    <xf numFmtId="1" fontId="25" fillId="8" borderId="25" xfId="0" applyNumberFormat="1" applyFont="1" applyFill="1" applyBorder="1" applyAlignment="1">
      <alignment vertical="center" wrapText="1"/>
    </xf>
    <xf numFmtId="1" fontId="25" fillId="8" borderId="25" xfId="0" applyNumberFormat="1" applyFont="1" applyFill="1" applyBorder="1" applyAlignment="1">
      <alignment horizontal="left" vertical="center" wrapText="1"/>
    </xf>
    <xf numFmtId="0" fontId="2" fillId="0" borderId="25" xfId="2" applyBorder="1" applyAlignment="1">
      <alignment horizontal="center" vertical="center" wrapText="1"/>
    </xf>
    <xf numFmtId="49" fontId="24" fillId="11" borderId="26" xfId="0" applyNumberFormat="1" applyFont="1" applyFill="1" applyBorder="1" applyAlignment="1">
      <alignment vertical="center" wrapText="1"/>
    </xf>
    <xf numFmtId="9" fontId="24" fillId="8" borderId="25" xfId="6" applyNumberFormat="1" applyFont="1" applyFill="1" applyBorder="1" applyAlignment="1">
      <alignment horizontal="center" vertical="center" wrapText="1"/>
    </xf>
    <xf numFmtId="177" fontId="24" fillId="8" borderId="25" xfId="3" applyNumberFormat="1" applyFont="1" applyFill="1" applyBorder="1" applyAlignment="1">
      <alignment horizontal="center" vertical="center" wrapText="1"/>
    </xf>
    <xf numFmtId="49" fontId="24" fillId="8" borderId="26" xfId="0" applyNumberFormat="1" applyFont="1" applyFill="1" applyBorder="1" applyAlignment="1">
      <alignment vertical="center" wrapText="1"/>
    </xf>
    <xf numFmtId="49" fontId="24" fillId="12" borderId="26" xfId="0" applyNumberFormat="1" applyFont="1" applyFill="1" applyBorder="1" applyAlignment="1">
      <alignment vertical="center" wrapText="1"/>
    </xf>
    <xf numFmtId="0" fontId="36" fillId="0" borderId="25" xfId="0" applyFont="1" applyBorder="1" applyAlignment="1">
      <alignment horizontal="center" vertical="center" wrapText="1"/>
    </xf>
    <xf numFmtId="0" fontId="38" fillId="0" borderId="25" xfId="2" applyFont="1" applyBorder="1" applyAlignment="1">
      <alignment horizontal="center" vertical="center" wrapText="1"/>
    </xf>
    <xf numFmtId="49" fontId="25" fillId="11" borderId="26" xfId="0" applyNumberFormat="1" applyFont="1" applyFill="1" applyBorder="1" applyAlignment="1">
      <alignment horizontal="left" vertical="center" wrapText="1"/>
    </xf>
    <xf numFmtId="41" fontId="24" fillId="8" borderId="25" xfId="17" applyFont="1" applyFill="1" applyBorder="1" applyAlignment="1">
      <alignment vertical="center" wrapText="1"/>
    </xf>
    <xf numFmtId="173" fontId="25" fillId="11" borderId="26" xfId="0" applyNumberFormat="1" applyFont="1" applyFill="1" applyBorder="1" applyAlignment="1">
      <alignment horizontal="left" vertical="top" wrapText="1"/>
    </xf>
    <xf numFmtId="5" fontId="25" fillId="11" borderId="26" xfId="0" applyNumberFormat="1" applyFont="1" applyFill="1" applyBorder="1" applyAlignment="1">
      <alignment horizontal="center" vertical="center" wrapText="1"/>
    </xf>
    <xf numFmtId="49" fontId="25" fillId="11" borderId="26" xfId="0" applyNumberFormat="1" applyFont="1" applyFill="1" applyBorder="1" applyAlignment="1">
      <alignment horizontal="left" vertical="top" wrapText="1"/>
    </xf>
    <xf numFmtId="49" fontId="25" fillId="14" borderId="26" xfId="0" applyNumberFormat="1" applyFont="1" applyFill="1" applyBorder="1" applyAlignment="1">
      <alignment horizontal="left" vertical="center" wrapText="1"/>
    </xf>
    <xf numFmtId="171" fontId="24" fillId="8" borderId="25" xfId="6" applyNumberFormat="1" applyFont="1" applyFill="1" applyBorder="1" applyAlignment="1">
      <alignment horizontal="left" vertical="center" wrapText="1"/>
    </xf>
    <xf numFmtId="49" fontId="25" fillId="13" borderId="54" xfId="0" applyNumberFormat="1" applyFont="1" applyFill="1" applyBorder="1" applyAlignment="1">
      <alignment horizontal="center" vertical="center" wrapText="1"/>
    </xf>
    <xf numFmtId="175" fontId="24" fillId="0" borderId="58" xfId="0" applyNumberFormat="1" applyFont="1" applyFill="1" applyBorder="1" applyAlignment="1">
      <alignment horizontal="center" vertical="center" wrapText="1"/>
    </xf>
    <xf numFmtId="1" fontId="24" fillId="12" borderId="25" xfId="6" applyNumberFormat="1" applyFont="1" applyFill="1" applyBorder="1" applyAlignment="1">
      <alignment horizontal="center" vertical="center" wrapText="1"/>
    </xf>
    <xf numFmtId="42" fontId="24" fillId="8" borderId="25" xfId="17" applyNumberFormat="1" applyFont="1" applyFill="1" applyBorder="1" applyAlignment="1">
      <alignment horizontal="center" vertical="center" wrapText="1"/>
    </xf>
    <xf numFmtId="171" fontId="24" fillId="8" borderId="25" xfId="6" applyNumberFormat="1" applyFont="1" applyFill="1" applyBorder="1" applyAlignment="1">
      <alignment vertical="center" wrapText="1"/>
    </xf>
    <xf numFmtId="171" fontId="25" fillId="11" borderId="26" xfId="0" applyNumberFormat="1" applyFont="1" applyFill="1" applyBorder="1" applyAlignment="1">
      <alignment horizontal="left" vertical="center" wrapText="1"/>
    </xf>
    <xf numFmtId="49" fontId="25" fillId="15" borderId="26" xfId="0" applyNumberFormat="1" applyFont="1" applyFill="1" applyBorder="1" applyAlignment="1">
      <alignment horizontal="left" vertical="center" wrapText="1"/>
    </xf>
    <xf numFmtId="171" fontId="25" fillId="15" borderId="26" xfId="0" applyNumberFormat="1" applyFont="1" applyFill="1" applyBorder="1" applyAlignment="1">
      <alignment horizontal="left" vertical="center" wrapText="1"/>
    </xf>
    <xf numFmtId="0" fontId="25" fillId="11" borderId="26" xfId="0" applyFont="1" applyFill="1" applyBorder="1" applyAlignment="1">
      <alignment horizontal="left" vertical="top" wrapText="1"/>
    </xf>
    <xf numFmtId="49" fontId="25" fillId="11" borderId="26" xfId="0" applyNumberFormat="1" applyFont="1" applyFill="1" applyBorder="1" applyAlignment="1">
      <alignment horizontal="center" vertical="center" wrapText="1"/>
    </xf>
    <xf numFmtId="49" fontId="24" fillId="8" borderId="25" xfId="17" applyNumberFormat="1" applyFont="1" applyFill="1" applyBorder="1" applyAlignment="1">
      <alignment vertical="center" wrapText="1"/>
    </xf>
    <xf numFmtId="49" fontId="25" fillId="11" borderId="26" xfId="0" applyNumberFormat="1" applyFont="1" applyFill="1" applyBorder="1" applyAlignment="1">
      <alignment vertical="center" wrapText="1"/>
    </xf>
    <xf numFmtId="41" fontId="24" fillId="8" borderId="1" xfId="17" applyFont="1" applyFill="1" applyBorder="1" applyAlignment="1">
      <alignment horizontal="center" vertical="center" wrapText="1"/>
    </xf>
    <xf numFmtId="166" fontId="25" fillId="11" borderId="54" xfId="0" quotePrefix="1" applyNumberFormat="1" applyFont="1" applyFill="1" applyBorder="1" applyAlignment="1">
      <alignment horizontal="center" vertical="center" wrapText="1"/>
    </xf>
    <xf numFmtId="0" fontId="25" fillId="12" borderId="0" xfId="0" applyFont="1" applyFill="1" applyAlignment="1">
      <alignment horizontal="left" vertical="top" wrapText="1"/>
    </xf>
    <xf numFmtId="0" fontId="2" fillId="2" borderId="25" xfId="2" applyFill="1" applyBorder="1" applyAlignment="1" applyProtection="1">
      <alignment horizontal="center" vertical="center" wrapText="1"/>
    </xf>
    <xf numFmtId="171" fontId="25" fillId="14" borderId="26" xfId="0" applyNumberFormat="1" applyFont="1" applyFill="1" applyBorder="1" applyAlignment="1">
      <alignment horizontal="center" vertical="center" wrapText="1"/>
    </xf>
    <xf numFmtId="3" fontId="24" fillId="8" borderId="25" xfId="6" applyNumberFormat="1" applyFont="1" applyFill="1" applyBorder="1" applyAlignment="1">
      <alignment horizontal="center" vertical="center" wrapText="1"/>
    </xf>
    <xf numFmtId="0" fontId="24" fillId="8" borderId="25" xfId="17" applyNumberFormat="1" applyFont="1" applyFill="1" applyBorder="1" applyAlignment="1">
      <alignment horizontal="left" vertical="center" wrapText="1"/>
    </xf>
    <xf numFmtId="0" fontId="24" fillId="8" borderId="25" xfId="17" applyNumberFormat="1" applyFont="1" applyFill="1" applyBorder="1" applyAlignment="1">
      <alignment horizontal="center" vertical="center" wrapText="1"/>
    </xf>
    <xf numFmtId="49" fontId="24" fillId="8" borderId="25" xfId="6" applyNumberFormat="1" applyFont="1" applyFill="1" applyBorder="1" applyAlignment="1">
      <alignment vertical="center" wrapText="1"/>
    </xf>
    <xf numFmtId="166" fontId="24" fillId="8" borderId="1" xfId="3" quotePrefix="1" applyNumberFormat="1" applyFont="1" applyFill="1" applyBorder="1" applyAlignment="1">
      <alignment horizontal="left" vertical="center" wrapText="1"/>
    </xf>
    <xf numFmtId="41" fontId="24" fillId="8" borderId="25" xfId="17" quotePrefix="1" applyFont="1" applyFill="1" applyBorder="1" applyAlignment="1">
      <alignment horizontal="left" vertical="center" wrapText="1"/>
    </xf>
    <xf numFmtId="0" fontId="25" fillId="8" borderId="0" xfId="0" applyFont="1" applyFill="1" applyAlignment="1">
      <alignment horizontal="center" vertical="center"/>
    </xf>
    <xf numFmtId="171" fontId="24" fillId="8" borderId="1" xfId="6" applyNumberFormat="1" applyFont="1" applyFill="1" applyBorder="1" applyAlignment="1">
      <alignment horizontal="center" vertical="center" wrapText="1"/>
    </xf>
    <xf numFmtId="1" fontId="24" fillId="2" borderId="25" xfId="3" applyNumberFormat="1" applyFont="1" applyFill="1" applyBorder="1" applyAlignment="1">
      <alignment horizontal="center" vertical="center" wrapText="1"/>
    </xf>
    <xf numFmtId="10" fontId="24" fillId="2" borderId="25" xfId="3" applyNumberFormat="1" applyFont="1" applyFill="1" applyBorder="1" applyAlignment="1">
      <alignment horizontal="center" vertical="center" wrapText="1"/>
    </xf>
    <xf numFmtId="166" fontId="24" fillId="12" borderId="1" xfId="3" quotePrefix="1" applyNumberFormat="1" applyFont="1" applyFill="1" applyBorder="1" applyAlignment="1">
      <alignment horizontal="left" vertical="center" wrapText="1"/>
    </xf>
    <xf numFmtId="167" fontId="24" fillId="2" borderId="25" xfId="3" applyNumberFormat="1" applyFont="1" applyFill="1" applyBorder="1" applyAlignment="1">
      <alignment horizontal="center" vertical="center" wrapText="1"/>
    </xf>
    <xf numFmtId="0" fontId="25" fillId="8" borderId="0" xfId="0" applyFont="1" applyFill="1" applyAlignment="1">
      <alignment horizontal="left" vertical="top"/>
    </xf>
    <xf numFmtId="165" fontId="24" fillId="2" borderId="25" xfId="18" applyFont="1" applyFill="1" applyBorder="1" applyAlignment="1">
      <alignment horizontal="center" vertical="center" wrapText="1"/>
    </xf>
    <xf numFmtId="0" fontId="24" fillId="0" borderId="25" xfId="3" applyFont="1" applyBorder="1" applyAlignment="1">
      <alignment horizontal="center" vertical="center" wrapText="1"/>
    </xf>
    <xf numFmtId="0" fontId="25" fillId="2" borderId="25" xfId="0" applyFont="1" applyFill="1" applyBorder="1" applyAlignment="1">
      <alignment horizontal="center" vertical="center"/>
    </xf>
    <xf numFmtId="0" fontId="25" fillId="0" borderId="25" xfId="0" applyFont="1" applyBorder="1" applyAlignment="1">
      <alignment horizontal="center" vertical="center"/>
    </xf>
    <xf numFmtId="0" fontId="24" fillId="2" borderId="25" xfId="3" applyFont="1" applyFill="1" applyBorder="1" applyAlignment="1">
      <alignment horizontal="center" vertical="center" wrapText="1"/>
    </xf>
    <xf numFmtId="166" fontId="24" fillId="8" borderId="1" xfId="3" quotePrefix="1" applyNumberFormat="1" applyFont="1" applyFill="1" applyBorder="1" applyAlignment="1">
      <alignment horizontal="left" vertical="top" wrapText="1"/>
    </xf>
    <xf numFmtId="14" fontId="24" fillId="2" borderId="25" xfId="3" applyNumberFormat="1" applyFont="1" applyFill="1" applyBorder="1" applyAlignment="1">
      <alignment horizontal="center" vertical="center" wrapText="1"/>
    </xf>
    <xf numFmtId="0" fontId="24" fillId="2" borderId="25" xfId="3" applyFont="1" applyFill="1" applyBorder="1" applyAlignment="1">
      <alignment horizontal="left" vertical="center" wrapText="1"/>
    </xf>
    <xf numFmtId="166" fontId="24" fillId="12" borderId="1" xfId="3" quotePrefix="1" applyNumberFormat="1" applyFont="1" applyFill="1" applyBorder="1" applyAlignment="1">
      <alignment horizontal="left" vertical="top" wrapText="1"/>
    </xf>
    <xf numFmtId="10" fontId="25" fillId="8" borderId="25" xfId="0" applyNumberFormat="1" applyFont="1" applyFill="1" applyBorder="1" applyAlignment="1">
      <alignment horizontal="center" vertical="center"/>
    </xf>
    <xf numFmtId="176" fontId="24" fillId="8" borderId="25" xfId="1" applyNumberFormat="1" applyFont="1" applyFill="1" applyBorder="1" applyAlignment="1">
      <alignment horizontal="center" vertical="center" wrapText="1"/>
    </xf>
    <xf numFmtId="176" fontId="25" fillId="8" borderId="25" xfId="0" applyNumberFormat="1" applyFont="1" applyFill="1" applyBorder="1" applyAlignment="1">
      <alignment horizontal="left" vertical="center" wrapText="1"/>
    </xf>
    <xf numFmtId="49" fontId="24" fillId="12" borderId="25" xfId="17" applyNumberFormat="1" applyFont="1" applyFill="1" applyBorder="1" applyAlignment="1">
      <alignment horizontal="center" vertical="center" wrapText="1"/>
    </xf>
    <xf numFmtId="10" fontId="25" fillId="12" borderId="25" xfId="0" applyNumberFormat="1" applyFont="1" applyFill="1" applyBorder="1" applyAlignment="1">
      <alignment horizontal="left" vertical="center" wrapText="1"/>
    </xf>
    <xf numFmtId="10" fontId="24" fillId="12" borderId="25" xfId="1" applyNumberFormat="1" applyFont="1" applyFill="1" applyBorder="1" applyAlignment="1">
      <alignment horizontal="center" vertical="center" wrapText="1"/>
    </xf>
    <xf numFmtId="10" fontId="24" fillId="8" borderId="25" xfId="6" applyNumberFormat="1" applyFont="1" applyFill="1" applyBorder="1" applyAlignment="1">
      <alignment horizontal="center" vertical="center" wrapText="1"/>
    </xf>
    <xf numFmtId="0" fontId="25" fillId="18" borderId="26" xfId="0" applyFont="1" applyFill="1" applyBorder="1" applyAlignment="1">
      <alignment horizontal="center" vertical="center" wrapText="1"/>
    </xf>
    <xf numFmtId="3" fontId="25" fillId="14" borderId="26" xfId="0" applyNumberFormat="1" applyFont="1" applyFill="1" applyBorder="1" applyAlignment="1">
      <alignment horizontal="center" vertical="center" wrapText="1"/>
    </xf>
    <xf numFmtId="171" fontId="25" fillId="11" borderId="26" xfId="0" applyNumberFormat="1" applyFont="1" applyFill="1" applyBorder="1" applyAlignment="1">
      <alignment horizontal="center" vertical="center" wrapText="1"/>
    </xf>
    <xf numFmtId="9" fontId="24" fillId="8" borderId="25" xfId="1" applyNumberFormat="1" applyFont="1" applyFill="1" applyBorder="1" applyAlignment="1">
      <alignment horizontal="center" vertical="center" wrapText="1" readingOrder="1"/>
    </xf>
    <xf numFmtId="9" fontId="24" fillId="8" borderId="25" xfId="6" applyNumberFormat="1" applyFont="1" applyFill="1" applyBorder="1" applyAlignment="1">
      <alignment horizontal="center" vertical="center" wrapText="1" readingOrder="1"/>
    </xf>
    <xf numFmtId="9" fontId="24" fillId="8" borderId="25" xfId="3" applyNumberFormat="1" applyFont="1" applyFill="1" applyBorder="1" applyAlignment="1">
      <alignment horizontal="center" vertical="center" wrapText="1" readingOrder="1"/>
    </xf>
    <xf numFmtId="9" fontId="25" fillId="15" borderId="26" xfId="0" applyNumberFormat="1" applyFont="1" applyFill="1" applyBorder="1" applyAlignment="1">
      <alignment horizontal="center" vertical="center" wrapText="1"/>
    </xf>
    <xf numFmtId="9" fontId="24" fillId="12" borderId="25" xfId="1" applyFont="1" applyFill="1" applyBorder="1" applyAlignment="1">
      <alignment horizontal="center" vertical="center" wrapText="1"/>
    </xf>
    <xf numFmtId="49" fontId="24" fillId="12" borderId="25" xfId="6" applyNumberFormat="1" applyFont="1" applyFill="1" applyBorder="1" applyAlignment="1">
      <alignment horizontal="left" vertical="center" wrapText="1"/>
    </xf>
    <xf numFmtId="166" fontId="24" fillId="8" borderId="1" xfId="3" quotePrefix="1" applyNumberFormat="1" applyFont="1" applyFill="1" applyBorder="1" applyAlignment="1">
      <alignment horizontal="center" vertical="center" wrapText="1"/>
    </xf>
    <xf numFmtId="0" fontId="24" fillId="17" borderId="25" xfId="3" applyFont="1" applyFill="1" applyBorder="1" applyAlignment="1">
      <alignment horizontal="left" vertical="top" wrapText="1"/>
    </xf>
    <xf numFmtId="3" fontId="25" fillId="19" borderId="26" xfId="0" applyNumberFormat="1" applyFont="1" applyFill="1" applyBorder="1" applyAlignment="1">
      <alignment horizontal="center" vertical="center" wrapText="1"/>
    </xf>
    <xf numFmtId="0" fontId="24" fillId="16" borderId="25" xfId="3" applyFont="1" applyFill="1" applyBorder="1" applyAlignment="1">
      <alignment horizontal="left" vertical="top" wrapText="1"/>
    </xf>
    <xf numFmtId="0" fontId="18" fillId="2" borderId="25" xfId="5" applyFont="1" applyFill="1" applyBorder="1" applyAlignment="1" applyProtection="1">
      <alignment horizontal="center" vertical="center" wrapText="1"/>
    </xf>
    <xf numFmtId="177" fontId="25" fillId="11" borderId="26" xfId="0" applyNumberFormat="1" applyFont="1" applyFill="1" applyBorder="1" applyAlignment="1">
      <alignment horizontal="center" vertical="center" wrapText="1"/>
    </xf>
    <xf numFmtId="171" fontId="24" fillId="12" borderId="3" xfId="6" applyNumberFormat="1" applyFont="1" applyFill="1" applyBorder="1" applyAlignment="1">
      <alignment horizontal="center" vertical="top" wrapText="1"/>
    </xf>
    <xf numFmtId="49" fontId="24" fillId="12" borderId="3" xfId="6" applyNumberFormat="1" applyFont="1" applyFill="1" applyBorder="1" applyAlignment="1">
      <alignment horizontal="center" vertical="top" wrapText="1"/>
    </xf>
    <xf numFmtId="0" fontId="25" fillId="8" borderId="25" xfId="0" applyFont="1" applyFill="1" applyBorder="1" applyAlignment="1">
      <alignment horizontal="left" vertical="center" wrapText="1"/>
    </xf>
    <xf numFmtId="0" fontId="24" fillId="8" borderId="25" xfId="3" applyFont="1" applyFill="1" applyBorder="1" applyAlignment="1">
      <alignment horizontal="left" vertical="top" wrapText="1"/>
    </xf>
    <xf numFmtId="166" fontId="25" fillId="19" borderId="26" xfId="0" quotePrefix="1" applyNumberFormat="1" applyFont="1" applyFill="1" applyBorder="1" applyAlignment="1">
      <alignment horizontal="left" vertical="center" wrapText="1"/>
    </xf>
    <xf numFmtId="166" fontId="24" fillId="13" borderId="54" xfId="0" applyNumberFormat="1" applyFont="1" applyFill="1" applyBorder="1" applyAlignment="1">
      <alignment vertical="center" wrapText="1"/>
    </xf>
    <xf numFmtId="166" fontId="24" fillId="12" borderId="25" xfId="3" quotePrefix="1" applyNumberFormat="1" applyFont="1" applyFill="1" applyBorder="1" applyAlignment="1">
      <alignment horizontal="left" vertical="center" wrapText="1"/>
    </xf>
    <xf numFmtId="1" fontId="24" fillId="13" borderId="54" xfId="0" applyNumberFormat="1" applyFont="1" applyFill="1" applyBorder="1" applyAlignment="1">
      <alignment horizontal="left" vertical="center" wrapText="1"/>
    </xf>
    <xf numFmtId="171" fontId="25" fillId="15" borderId="58" xfId="0" applyNumberFormat="1" applyFont="1" applyFill="1" applyBorder="1" applyAlignment="1">
      <alignment horizontal="center" vertical="center" wrapText="1"/>
    </xf>
    <xf numFmtId="41" fontId="24" fillId="12" borderId="25" xfId="17" applyFont="1" applyFill="1" applyBorder="1" applyAlignment="1">
      <alignment horizontal="left" vertical="center" wrapText="1"/>
    </xf>
    <xf numFmtId="1" fontId="25" fillId="12" borderId="25" xfId="0" applyNumberFormat="1" applyFont="1" applyFill="1" applyBorder="1" applyAlignment="1">
      <alignment horizontal="left" vertical="center" wrapText="1"/>
    </xf>
    <xf numFmtId="0" fontId="24" fillId="12" borderId="25" xfId="6" applyNumberFormat="1" applyFont="1" applyFill="1" applyBorder="1" applyAlignment="1">
      <alignment horizontal="left" vertical="center" wrapText="1"/>
    </xf>
    <xf numFmtId="0" fontId="25" fillId="15" borderId="26" xfId="0" applyNumberFormat="1" applyFont="1" applyFill="1" applyBorder="1" applyAlignment="1">
      <alignment horizontal="center" vertical="center" wrapText="1"/>
    </xf>
    <xf numFmtId="1" fontId="25" fillId="0" borderId="25" xfId="0" applyNumberFormat="1" applyFont="1" applyFill="1" applyBorder="1" applyAlignment="1">
      <alignment horizontal="center" vertical="center" wrapText="1"/>
    </xf>
    <xf numFmtId="0" fontId="25" fillId="12" borderId="25" xfId="0" applyFont="1" applyFill="1" applyBorder="1" applyAlignment="1">
      <alignment horizontal="center" vertical="center" wrapText="1"/>
    </xf>
    <xf numFmtId="49" fontId="26" fillId="12" borderId="25" xfId="6" applyNumberFormat="1" applyFont="1" applyFill="1" applyBorder="1" applyAlignment="1">
      <alignment horizontal="left" vertical="center" wrapText="1"/>
    </xf>
    <xf numFmtId="49" fontId="26" fillId="12" borderId="25" xfId="6" applyNumberFormat="1" applyFont="1" applyFill="1" applyBorder="1" applyAlignment="1">
      <alignment horizontal="justify" vertical="center" wrapText="1"/>
    </xf>
    <xf numFmtId="49" fontId="26" fillId="13" borderId="26" xfId="0" applyNumberFormat="1" applyFont="1" applyFill="1" applyBorder="1" applyAlignment="1">
      <alignment horizontal="left" vertical="center" wrapText="1"/>
    </xf>
    <xf numFmtId="49" fontId="36" fillId="12" borderId="25" xfId="6" applyNumberFormat="1" applyFont="1" applyFill="1" applyBorder="1" applyAlignment="1">
      <alignment horizontal="left" vertical="center" wrapText="1"/>
    </xf>
    <xf numFmtId="49" fontId="36" fillId="13" borderId="54" xfId="0" applyNumberFormat="1" applyFont="1" applyFill="1" applyBorder="1" applyAlignment="1">
      <alignment horizontal="left" vertical="center" wrapText="1"/>
    </xf>
    <xf numFmtId="49" fontId="36" fillId="13" borderId="26" xfId="0" applyNumberFormat="1" applyFont="1" applyFill="1" applyBorder="1" applyAlignment="1">
      <alignment horizontal="left" vertical="center" wrapText="1"/>
    </xf>
    <xf numFmtId="49" fontId="9" fillId="15" borderId="26" xfId="0" applyNumberFormat="1" applyFont="1" applyFill="1" applyBorder="1" applyAlignment="1">
      <alignment horizontal="left" vertical="center" wrapText="1"/>
    </xf>
    <xf numFmtId="49" fontId="36" fillId="12" borderId="25" xfId="30" applyNumberFormat="1" applyFont="1" applyFill="1" applyBorder="1" applyAlignment="1">
      <alignment horizontal="left" vertical="center" wrapText="1"/>
    </xf>
    <xf numFmtId="1" fontId="26" fillId="13" borderId="52" xfId="0" applyNumberFormat="1" applyFont="1" applyFill="1" applyBorder="1" applyAlignment="1">
      <alignment horizontal="left" vertical="center" wrapText="1"/>
    </xf>
    <xf numFmtId="0" fontId="24" fillId="12" borderId="25" xfId="0" applyFont="1" applyFill="1" applyBorder="1" applyAlignment="1">
      <alignment vertical="center" wrapText="1"/>
    </xf>
    <xf numFmtId="0" fontId="29" fillId="3" borderId="7" xfId="0" applyFont="1" applyFill="1" applyBorder="1" applyAlignment="1">
      <alignment horizontal="center" vertical="center"/>
    </xf>
    <xf numFmtId="0" fontId="29" fillId="3" borderId="55" xfId="0" applyFont="1" applyFill="1" applyBorder="1" applyAlignment="1">
      <alignment horizontal="center" vertical="center"/>
    </xf>
    <xf numFmtId="0" fontId="29" fillId="3" borderId="56" xfId="0" applyFont="1" applyFill="1" applyBorder="1" applyAlignment="1">
      <alignment horizontal="center" vertical="center"/>
    </xf>
    <xf numFmtId="0" fontId="29" fillId="3" borderId="17"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57" xfId="0" applyFont="1" applyFill="1" applyBorder="1" applyAlignment="1">
      <alignment horizontal="center" vertical="center"/>
    </xf>
    <xf numFmtId="0" fontId="29" fillId="3" borderId="7" xfId="3" applyFont="1" applyFill="1" applyBorder="1" applyAlignment="1">
      <alignment horizontal="center" vertical="center"/>
    </xf>
    <xf numFmtId="0" fontId="29" fillId="3" borderId="55" xfId="3" applyFont="1" applyFill="1" applyBorder="1" applyAlignment="1">
      <alignment horizontal="center" vertical="center"/>
    </xf>
    <xf numFmtId="0" fontId="29" fillId="3" borderId="56" xfId="3" applyFont="1" applyFill="1" applyBorder="1" applyAlignment="1">
      <alignment horizontal="center" vertical="center"/>
    </xf>
    <xf numFmtId="0" fontId="29" fillId="3" borderId="17" xfId="3" applyFont="1" applyFill="1" applyBorder="1" applyAlignment="1">
      <alignment horizontal="center" vertical="center"/>
    </xf>
    <xf numFmtId="0" fontId="29" fillId="3" borderId="11" xfId="3" applyFont="1" applyFill="1" applyBorder="1" applyAlignment="1">
      <alignment horizontal="center" vertical="center"/>
    </xf>
    <xf numFmtId="0" fontId="29" fillId="3" borderId="57" xfId="3" applyFont="1" applyFill="1" applyBorder="1" applyAlignment="1">
      <alignment horizontal="center" vertical="center"/>
    </xf>
    <xf numFmtId="0" fontId="29" fillId="3" borderId="7" xfId="3" applyFont="1" applyFill="1" applyBorder="1" applyAlignment="1">
      <alignment horizontal="center" vertical="center" wrapText="1"/>
    </xf>
    <xf numFmtId="0" fontId="29" fillId="3" borderId="55" xfId="3" applyFont="1" applyFill="1" applyBorder="1" applyAlignment="1">
      <alignment horizontal="center" vertical="center" wrapText="1"/>
    </xf>
    <xf numFmtId="0" fontId="29" fillId="3" borderId="56" xfId="3" applyFont="1" applyFill="1" applyBorder="1" applyAlignment="1">
      <alignment horizontal="center" vertical="center" wrapText="1"/>
    </xf>
    <xf numFmtId="0" fontId="29" fillId="3" borderId="17" xfId="3" applyFont="1" applyFill="1" applyBorder="1" applyAlignment="1">
      <alignment horizontal="center" vertical="center" wrapText="1"/>
    </xf>
    <xf numFmtId="0" fontId="29" fillId="3" borderId="11" xfId="3" applyFont="1" applyFill="1" applyBorder="1" applyAlignment="1">
      <alignment horizontal="center" vertical="center" wrapText="1"/>
    </xf>
    <xf numFmtId="0" fontId="29" fillId="3" borderId="57" xfId="3" applyFont="1" applyFill="1" applyBorder="1" applyAlignment="1">
      <alignment horizontal="center" vertical="center" wrapText="1"/>
    </xf>
    <xf numFmtId="0" fontId="33" fillId="3" borderId="7" xfId="0" applyFont="1" applyFill="1" applyBorder="1" applyAlignment="1">
      <alignment horizontal="center" vertical="center"/>
    </xf>
    <xf numFmtId="0" fontId="33" fillId="3" borderId="8" xfId="0" applyFont="1" applyFill="1" applyBorder="1" applyAlignment="1">
      <alignment horizontal="center" vertical="center"/>
    </xf>
    <xf numFmtId="0" fontId="33" fillId="3" borderId="55" xfId="0" applyFont="1" applyFill="1" applyBorder="1" applyAlignment="1">
      <alignment horizontal="center" vertical="center"/>
    </xf>
    <xf numFmtId="0" fontId="33" fillId="3" borderId="56" xfId="0" applyFont="1" applyFill="1" applyBorder="1" applyAlignment="1">
      <alignment horizontal="center" vertical="center"/>
    </xf>
    <xf numFmtId="0" fontId="33" fillId="3" borderId="0" xfId="0" applyFont="1" applyFill="1" applyBorder="1" applyAlignment="1">
      <alignment horizontal="center" vertical="center"/>
    </xf>
    <xf numFmtId="0" fontId="33" fillId="3" borderId="17" xfId="0" applyFont="1" applyFill="1" applyBorder="1" applyAlignment="1">
      <alignment horizontal="center" vertical="center"/>
    </xf>
    <xf numFmtId="0" fontId="33" fillId="3" borderId="11" xfId="0" applyFont="1" applyFill="1" applyBorder="1" applyAlignment="1">
      <alignment horizontal="center" vertical="center"/>
    </xf>
    <xf numFmtId="0" fontId="33" fillId="3" borderId="5" xfId="0" applyFont="1" applyFill="1" applyBorder="1" applyAlignment="1">
      <alignment horizontal="center" vertical="center"/>
    </xf>
    <xf numFmtId="0" fontId="33" fillId="3" borderId="57" xfId="0" applyFont="1" applyFill="1" applyBorder="1" applyAlignment="1">
      <alignment horizontal="center" vertical="center"/>
    </xf>
    <xf numFmtId="0" fontId="33" fillId="7" borderId="7" xfId="3" applyFont="1" applyFill="1" applyBorder="1" applyAlignment="1">
      <alignment horizontal="center" vertical="center" wrapText="1"/>
    </xf>
    <xf numFmtId="0" fontId="33" fillId="7" borderId="8" xfId="3" applyFont="1" applyFill="1" applyBorder="1" applyAlignment="1">
      <alignment horizontal="center" vertical="center" wrapText="1"/>
    </xf>
    <xf numFmtId="0" fontId="33" fillId="7" borderId="55" xfId="3" applyFont="1" applyFill="1" applyBorder="1" applyAlignment="1">
      <alignment horizontal="center" vertical="center" wrapText="1"/>
    </xf>
    <xf numFmtId="0" fontId="33" fillId="7" borderId="56" xfId="3" applyFont="1" applyFill="1" applyBorder="1" applyAlignment="1">
      <alignment horizontal="center" vertical="center" wrapText="1"/>
    </xf>
    <xf numFmtId="0" fontId="33" fillId="7" borderId="0" xfId="3" applyFont="1" applyFill="1" applyBorder="1" applyAlignment="1">
      <alignment horizontal="center" vertical="center" wrapText="1"/>
    </xf>
    <xf numFmtId="0" fontId="33" fillId="7" borderId="17" xfId="3" applyFont="1" applyFill="1" applyBorder="1" applyAlignment="1">
      <alignment horizontal="center" vertical="center" wrapText="1"/>
    </xf>
    <xf numFmtId="0" fontId="33" fillId="7" borderId="11" xfId="3" applyFont="1" applyFill="1" applyBorder="1" applyAlignment="1">
      <alignment horizontal="center" vertical="center" wrapText="1"/>
    </xf>
    <xf numFmtId="0" fontId="33" fillId="7" borderId="5" xfId="3" applyFont="1" applyFill="1" applyBorder="1" applyAlignment="1">
      <alignment horizontal="center" vertical="center" wrapText="1"/>
    </xf>
    <xf numFmtId="0" fontId="33" fillId="7" borderId="57" xfId="3" applyFont="1" applyFill="1" applyBorder="1" applyAlignment="1">
      <alignment horizontal="center" vertical="center" wrapText="1"/>
    </xf>
    <xf numFmtId="0" fontId="33" fillId="7" borderId="1" xfId="3" applyFont="1" applyFill="1" applyBorder="1" applyAlignment="1">
      <alignment horizontal="center" vertical="center" wrapText="1"/>
    </xf>
    <xf numFmtId="0" fontId="33" fillId="7" borderId="2" xfId="3" applyFont="1" applyFill="1" applyBorder="1" applyAlignment="1">
      <alignment horizontal="center" vertical="center" wrapText="1"/>
    </xf>
    <xf numFmtId="0" fontId="33" fillId="7" borderId="3" xfId="3" applyFont="1" applyFill="1" applyBorder="1" applyAlignment="1">
      <alignment horizontal="center" vertical="center" wrapText="1"/>
    </xf>
    <xf numFmtId="0" fontId="31" fillId="10" borderId="25" xfId="0" applyFont="1" applyFill="1" applyBorder="1" applyAlignment="1">
      <alignment horizontal="center" vertical="center" wrapText="1"/>
    </xf>
    <xf numFmtId="0" fontId="31" fillId="10" borderId="25" xfId="3" applyFont="1" applyFill="1" applyBorder="1" applyAlignment="1">
      <alignment horizontal="center" vertical="center" wrapText="1"/>
    </xf>
    <xf numFmtId="0" fontId="31" fillId="10" borderId="7" xfId="3" applyFont="1" applyFill="1" applyBorder="1" applyAlignment="1">
      <alignment horizontal="center" vertical="center" wrapText="1"/>
    </xf>
    <xf numFmtId="0" fontId="31" fillId="10" borderId="8" xfId="3" applyFont="1" applyFill="1" applyBorder="1" applyAlignment="1">
      <alignment horizontal="center" vertical="center" wrapText="1"/>
    </xf>
    <xf numFmtId="0" fontId="31" fillId="10" borderId="55" xfId="3" applyFont="1" applyFill="1" applyBorder="1" applyAlignment="1">
      <alignment horizontal="center" vertical="center" wrapText="1"/>
    </xf>
    <xf numFmtId="0" fontId="31" fillId="10" borderId="56" xfId="3" applyFont="1" applyFill="1" applyBorder="1" applyAlignment="1">
      <alignment horizontal="center" vertical="center" wrapText="1"/>
    </xf>
    <xf numFmtId="0" fontId="31" fillId="10" borderId="0" xfId="3" applyFont="1" applyFill="1" applyBorder="1" applyAlignment="1">
      <alignment horizontal="center" vertical="center" wrapText="1"/>
    </xf>
    <xf numFmtId="0" fontId="31" fillId="10" borderId="17" xfId="3" applyFont="1" applyFill="1" applyBorder="1" applyAlignment="1">
      <alignment horizontal="center" vertical="center" wrapText="1"/>
    </xf>
    <xf numFmtId="0" fontId="31" fillId="10" borderId="11" xfId="3" applyFont="1" applyFill="1" applyBorder="1" applyAlignment="1">
      <alignment horizontal="center" vertical="center" wrapText="1"/>
    </xf>
    <xf numFmtId="0" fontId="31" fillId="10" borderId="5" xfId="3" applyFont="1" applyFill="1" applyBorder="1" applyAlignment="1">
      <alignment horizontal="center" vertical="center" wrapText="1"/>
    </xf>
    <xf numFmtId="0" fontId="31" fillId="10" borderId="57" xfId="3" applyFont="1" applyFill="1" applyBorder="1" applyAlignment="1">
      <alignment horizontal="center" vertical="center" wrapText="1"/>
    </xf>
    <xf numFmtId="0" fontId="29" fillId="3" borderId="25" xfId="3" applyFont="1" applyFill="1" applyBorder="1" applyAlignment="1">
      <alignment horizontal="center" vertical="center" wrapText="1"/>
    </xf>
    <xf numFmtId="0" fontId="29" fillId="0" borderId="1" xfId="3" applyFont="1" applyBorder="1" applyAlignment="1">
      <alignment horizontal="left" vertical="top"/>
    </xf>
    <xf numFmtId="0" fontId="29" fillId="0" borderId="2" xfId="3" applyFont="1" applyBorder="1" applyAlignment="1">
      <alignment horizontal="left" vertical="top"/>
    </xf>
    <xf numFmtId="0" fontId="29" fillId="0" borderId="2" xfId="3" applyFont="1" applyBorder="1" applyAlignment="1">
      <alignment horizontal="center" vertical="top"/>
    </xf>
    <xf numFmtId="0" fontId="29" fillId="0" borderId="3" xfId="3" applyFont="1" applyBorder="1" applyAlignment="1">
      <alignment horizontal="left" vertical="top"/>
    </xf>
    <xf numFmtId="0" fontId="29" fillId="3" borderId="2" xfId="3" applyFont="1" applyFill="1" applyBorder="1" applyAlignment="1">
      <alignment horizontal="left" vertical="top"/>
    </xf>
    <xf numFmtId="0" fontId="29" fillId="3" borderId="25" xfId="3" applyFont="1" applyFill="1" applyBorder="1" applyAlignment="1">
      <alignment horizontal="center" vertical="center"/>
    </xf>
    <xf numFmtId="0" fontId="29" fillId="3" borderId="25" xfId="0" applyFont="1" applyFill="1" applyBorder="1" applyAlignment="1">
      <alignment horizontal="center" vertical="center"/>
    </xf>
    <xf numFmtId="0" fontId="29" fillId="0" borderId="25" xfId="3" applyFont="1" applyBorder="1" applyAlignment="1">
      <alignment horizontal="left" vertical="top"/>
    </xf>
    <xf numFmtId="0" fontId="28" fillId="0" borderId="25" xfId="0" applyFont="1" applyBorder="1" applyAlignment="1">
      <alignment horizontal="left" vertical="top"/>
    </xf>
    <xf numFmtId="0" fontId="28" fillId="0" borderId="25" xfId="0" applyFont="1" applyBorder="1" applyAlignment="1">
      <alignment horizontal="center" vertical="top"/>
    </xf>
    <xf numFmtId="0" fontId="29" fillId="0" borderId="25" xfId="3" applyFont="1" applyBorder="1" applyAlignment="1">
      <alignment horizontal="center" vertical="top"/>
    </xf>
    <xf numFmtId="0" fontId="24" fillId="0" borderId="25" xfId="3" applyFont="1" applyBorder="1" applyAlignment="1">
      <alignment horizontal="left" vertical="top"/>
    </xf>
    <xf numFmtId="0" fontId="24" fillId="0" borderId="25" xfId="3" applyFont="1" applyBorder="1" applyAlignment="1">
      <alignment horizontal="center" vertical="top"/>
    </xf>
    <xf numFmtId="0" fontId="24" fillId="2" borderId="1" xfId="3" applyFont="1" applyFill="1" applyBorder="1" applyAlignment="1">
      <alignment horizontal="left" vertical="top"/>
    </xf>
    <xf numFmtId="0" fontId="24" fillId="2" borderId="2" xfId="3" applyFont="1" applyFill="1" applyBorder="1" applyAlignment="1">
      <alignment horizontal="left" vertical="top"/>
    </xf>
    <xf numFmtId="0" fontId="24" fillId="2" borderId="2" xfId="3" applyFont="1" applyFill="1" applyBorder="1" applyAlignment="1">
      <alignment horizontal="center" vertical="top"/>
    </xf>
    <xf numFmtId="0" fontId="24" fillId="2" borderId="3" xfId="3" applyFont="1" applyFill="1" applyBorder="1" applyAlignment="1">
      <alignment horizontal="left" vertical="top"/>
    </xf>
    <xf numFmtId="0" fontId="24" fillId="2" borderId="25" xfId="3" applyFont="1" applyFill="1" applyBorder="1" applyAlignment="1">
      <alignment horizontal="left" vertical="top"/>
    </xf>
    <xf numFmtId="0" fontId="24" fillId="3" borderId="2" xfId="3" applyFont="1" applyFill="1" applyBorder="1" applyAlignment="1">
      <alignment horizontal="left" vertical="top"/>
    </xf>
    <xf numFmtId="0" fontId="33" fillId="3" borderId="25" xfId="0" applyFont="1" applyFill="1" applyBorder="1" applyAlignment="1">
      <alignment horizontal="center" vertical="center"/>
    </xf>
    <xf numFmtId="0" fontId="29" fillId="3" borderId="1" xfId="0" applyFont="1" applyFill="1" applyBorder="1" applyAlignment="1">
      <alignment horizontal="center" vertical="center"/>
    </xf>
    <xf numFmtId="0" fontId="29" fillId="3" borderId="2" xfId="0" applyFont="1" applyFill="1" applyBorder="1" applyAlignment="1">
      <alignment horizontal="center" vertical="center"/>
    </xf>
    <xf numFmtId="0" fontId="29" fillId="3" borderId="3" xfId="0" applyFont="1" applyFill="1" applyBorder="1" applyAlignment="1">
      <alignment horizontal="center" vertical="center"/>
    </xf>
    <xf numFmtId="0" fontId="33" fillId="7" borderId="25" xfId="3" applyFont="1" applyFill="1" applyBorder="1" applyAlignment="1">
      <alignment horizontal="center" vertical="center" wrapText="1"/>
    </xf>
    <xf numFmtId="0" fontId="14" fillId="3" borderId="33" xfId="11" applyFont="1" applyFill="1" applyBorder="1" applyAlignment="1">
      <alignment horizontal="center" vertical="center" wrapText="1"/>
    </xf>
    <xf numFmtId="0" fontId="14" fillId="3" borderId="35" xfId="11" applyFont="1" applyFill="1" applyBorder="1" applyAlignment="1">
      <alignment horizontal="center" vertical="center" wrapText="1"/>
    </xf>
    <xf numFmtId="0" fontId="13" fillId="2" borderId="9" xfId="11" applyFont="1" applyFill="1" applyBorder="1" applyAlignment="1">
      <alignment horizontal="left" vertical="center" wrapText="1"/>
    </xf>
    <xf numFmtId="0" fontId="13" fillId="2" borderId="2" xfId="11" applyFont="1" applyFill="1" applyBorder="1" applyAlignment="1">
      <alignment horizontal="left" vertical="center" wrapText="1"/>
    </xf>
    <xf numFmtId="0" fontId="13" fillId="2" borderId="36" xfId="11" applyFont="1" applyFill="1" applyBorder="1" applyAlignment="1">
      <alignment horizontal="left" vertical="center" wrapText="1"/>
    </xf>
    <xf numFmtId="0" fontId="13" fillId="2" borderId="19" xfId="5" applyFont="1" applyFill="1" applyBorder="1" applyAlignment="1" applyProtection="1">
      <alignment horizontal="left" vertical="center" wrapText="1"/>
    </xf>
    <xf numFmtId="0" fontId="13" fillId="0" borderId="46" xfId="15" applyFont="1" applyBorder="1"/>
    <xf numFmtId="0" fontId="13" fillId="0" borderId="47" xfId="15" applyFont="1" applyBorder="1"/>
    <xf numFmtId="0" fontId="13" fillId="0" borderId="9" xfId="5" applyFont="1" applyFill="1" applyBorder="1" applyAlignment="1" applyProtection="1">
      <alignment horizontal="center" vertical="center" wrapText="1"/>
    </xf>
    <xf numFmtId="0" fontId="13" fillId="0" borderId="2" xfId="5" applyFont="1" applyFill="1" applyBorder="1" applyAlignment="1" applyProtection="1">
      <alignment horizontal="center" vertical="center" wrapText="1"/>
    </xf>
    <xf numFmtId="0" fontId="13" fillId="0" borderId="36" xfId="5" applyFont="1" applyFill="1" applyBorder="1" applyAlignment="1" applyProtection="1">
      <alignment horizontal="center" vertical="center" wrapText="1"/>
    </xf>
    <xf numFmtId="0" fontId="14" fillId="3" borderId="44" xfId="11" applyFont="1" applyFill="1" applyBorder="1" applyAlignment="1">
      <alignment horizontal="center" vertical="center" wrapText="1"/>
    </xf>
    <xf numFmtId="0" fontId="2" fillId="2" borderId="9" xfId="2" applyFill="1" applyBorder="1" applyAlignment="1" applyProtection="1">
      <alignment horizontal="left" vertical="center" wrapText="1"/>
    </xf>
    <xf numFmtId="0" fontId="11" fillId="3" borderId="33" xfId="14" applyFont="1" applyFill="1" applyBorder="1" applyAlignment="1">
      <alignment horizontal="center" vertical="center"/>
    </xf>
    <xf numFmtId="0" fontId="11" fillId="3" borderId="35" xfId="14" applyFont="1" applyFill="1" applyBorder="1" applyAlignment="1">
      <alignment horizontal="center" vertical="center"/>
    </xf>
    <xf numFmtId="0" fontId="13" fillId="2" borderId="9" xfId="5" applyFont="1" applyFill="1" applyBorder="1" applyAlignment="1" applyProtection="1">
      <alignment horizontal="center" vertical="center" wrapText="1"/>
    </xf>
    <xf numFmtId="0" fontId="13" fillId="2" borderId="2" xfId="5" applyFont="1" applyFill="1" applyBorder="1" applyAlignment="1" applyProtection="1">
      <alignment horizontal="center" vertical="center" wrapText="1"/>
    </xf>
    <xf numFmtId="0" fontId="13" fillId="2" borderId="36" xfId="5" applyFont="1" applyFill="1" applyBorder="1" applyAlignment="1" applyProtection="1">
      <alignment horizontal="center" vertical="center" wrapText="1"/>
    </xf>
    <xf numFmtId="0" fontId="12" fillId="0" borderId="38" xfId="11" applyFont="1" applyBorder="1" applyAlignment="1">
      <alignment horizontal="left" vertical="top" wrapText="1"/>
    </xf>
    <xf numFmtId="0" fontId="12" fillId="0" borderId="40" xfId="11" applyFont="1" applyBorder="1" applyAlignment="1">
      <alignment horizontal="left" vertical="top" wrapText="1"/>
    </xf>
    <xf numFmtId="0" fontId="12" fillId="0" borderId="37" xfId="11" applyFont="1" applyBorder="1" applyAlignment="1">
      <alignment horizontal="left" vertical="top" wrapText="1"/>
    </xf>
    <xf numFmtId="0" fontId="13" fillId="2" borderId="5" xfId="14" applyFont="1" applyFill="1" applyBorder="1" applyAlignment="1">
      <alignment horizontal="center"/>
    </xf>
    <xf numFmtId="0" fontId="13" fillId="2" borderId="1" xfId="5" applyFont="1" applyFill="1" applyBorder="1" applyAlignment="1" applyProtection="1">
      <alignment horizontal="center" vertical="center" wrapText="1"/>
    </xf>
    <xf numFmtId="0" fontId="13" fillId="2" borderId="3" xfId="5" applyFont="1" applyFill="1" applyBorder="1" applyAlignment="1" applyProtection="1">
      <alignment horizontal="center" vertical="center" wrapText="1"/>
    </xf>
    <xf numFmtId="0" fontId="13" fillId="2" borderId="17" xfId="5" applyFont="1" applyFill="1" applyBorder="1" applyAlignment="1" applyProtection="1">
      <alignment horizontal="center" vertical="top" wrapText="1"/>
    </xf>
    <xf numFmtId="0" fontId="13" fillId="2" borderId="25" xfId="11" applyFont="1" applyFill="1" applyBorder="1" applyAlignment="1">
      <alignment horizontal="center" vertical="center" wrapText="1"/>
    </xf>
    <xf numFmtId="0" fontId="13" fillId="2" borderId="1" xfId="5" applyFont="1" applyFill="1" applyBorder="1" applyAlignment="1" applyProtection="1">
      <alignment horizontal="left" vertical="center" wrapText="1"/>
    </xf>
    <xf numFmtId="0" fontId="13" fillId="2" borderId="2" xfId="5" applyFont="1" applyFill="1" applyBorder="1" applyAlignment="1" applyProtection="1">
      <alignment horizontal="left" vertical="center" wrapText="1"/>
    </xf>
    <xf numFmtId="0" fontId="13" fillId="2" borderId="36" xfId="5" applyFont="1" applyFill="1" applyBorder="1" applyAlignment="1" applyProtection="1">
      <alignment horizontal="left" vertical="center" wrapText="1"/>
    </xf>
    <xf numFmtId="0" fontId="13" fillId="2" borderId="7" xfId="0" applyFont="1" applyFill="1" applyBorder="1" applyAlignment="1">
      <alignment horizontal="left" vertical="top"/>
    </xf>
    <xf numFmtId="0" fontId="13" fillId="2" borderId="39" xfId="0" applyFont="1" applyFill="1" applyBorder="1" applyAlignment="1">
      <alignment horizontal="left" vertical="top"/>
    </xf>
    <xf numFmtId="0" fontId="13" fillId="2" borderId="11" xfId="0" applyFont="1" applyFill="1" applyBorder="1" applyAlignment="1">
      <alignment horizontal="left" vertical="top"/>
    </xf>
    <xf numFmtId="0" fontId="13" fillId="2" borderId="42" xfId="0" applyFont="1" applyFill="1" applyBorder="1" applyAlignment="1">
      <alignment horizontal="left" vertical="top"/>
    </xf>
    <xf numFmtId="1" fontId="13" fillId="2" borderId="1" xfId="1" applyNumberFormat="1" applyFont="1" applyFill="1" applyBorder="1" applyAlignment="1">
      <alignment horizontal="center" vertical="center" wrapText="1"/>
    </xf>
    <xf numFmtId="1" fontId="13" fillId="2" borderId="3" xfId="1" applyNumberFormat="1" applyFont="1" applyFill="1" applyBorder="1" applyAlignment="1">
      <alignment horizontal="center" vertical="center" wrapText="1"/>
    </xf>
    <xf numFmtId="0" fontId="13" fillId="2" borderId="0" xfId="11" applyFont="1" applyFill="1" applyAlignment="1">
      <alignment horizontal="center" vertical="center" wrapText="1"/>
    </xf>
    <xf numFmtId="0" fontId="13" fillId="2" borderId="5" xfId="0" applyFont="1" applyFill="1" applyBorder="1" applyAlignment="1">
      <alignment horizontal="center"/>
    </xf>
    <xf numFmtId="0" fontId="11" fillId="3" borderId="33" xfId="14" applyFont="1" applyFill="1" applyBorder="1" applyAlignment="1">
      <alignment horizontal="center" vertical="center" wrapText="1"/>
    </xf>
    <xf numFmtId="0" fontId="11" fillId="3" borderId="35" xfId="14" applyFont="1" applyFill="1" applyBorder="1" applyAlignment="1">
      <alignment horizontal="center" vertical="center" wrapText="1"/>
    </xf>
    <xf numFmtId="0" fontId="13" fillId="2" borderId="12" xfId="5" applyFont="1" applyFill="1" applyBorder="1" applyAlignment="1" applyProtection="1">
      <alignment horizontal="center" vertical="center" wrapText="1"/>
    </xf>
    <xf numFmtId="0" fontId="13" fillId="2" borderId="18" xfId="5" applyFont="1" applyFill="1" applyBorder="1" applyAlignment="1" applyProtection="1">
      <alignment horizontal="center" vertical="center" wrapText="1"/>
    </xf>
    <xf numFmtId="0" fontId="13" fillId="2" borderId="34" xfId="5" applyFont="1" applyFill="1" applyBorder="1" applyAlignment="1" applyProtection="1">
      <alignment horizontal="center" vertical="center" wrapText="1"/>
    </xf>
    <xf numFmtId="0" fontId="13" fillId="2" borderId="9" xfId="11" applyFont="1" applyFill="1" applyBorder="1" applyAlignment="1">
      <alignment horizontal="center" vertical="center" wrapText="1"/>
    </xf>
    <xf numFmtId="0" fontId="13" fillId="2" borderId="2" xfId="11" applyFont="1" applyFill="1" applyBorder="1" applyAlignment="1">
      <alignment horizontal="center" vertical="center" wrapText="1"/>
    </xf>
    <xf numFmtId="0" fontId="13" fillId="2" borderId="36" xfId="11" applyFont="1" applyFill="1" applyBorder="1" applyAlignment="1">
      <alignment horizontal="center" vertical="center" wrapText="1"/>
    </xf>
    <xf numFmtId="0" fontId="12" fillId="2" borderId="1" xfId="3" applyFont="1" applyFill="1" applyBorder="1" applyAlignment="1">
      <alignment horizontal="left" vertical="center" wrapText="1"/>
    </xf>
    <xf numFmtId="0" fontId="12" fillId="2" borderId="3" xfId="3" applyFont="1" applyFill="1" applyBorder="1" applyAlignment="1">
      <alignment horizontal="left" vertical="center" wrapText="1"/>
    </xf>
    <xf numFmtId="0" fontId="13" fillId="2" borderId="1" xfId="11" applyFont="1" applyFill="1" applyBorder="1" applyAlignment="1">
      <alignment horizontal="center" vertical="center" wrapText="1"/>
    </xf>
    <xf numFmtId="0" fontId="13" fillId="0" borderId="9" xfId="11" applyFont="1" applyBorder="1" applyAlignment="1">
      <alignment horizontal="center" vertical="center" wrapText="1"/>
    </xf>
    <xf numFmtId="0" fontId="13" fillId="0" borderId="2" xfId="11" applyFont="1" applyBorder="1" applyAlignment="1">
      <alignment horizontal="center" vertical="center" wrapText="1"/>
    </xf>
    <xf numFmtId="0" fontId="13" fillId="0" borderId="36" xfId="11" applyFont="1" applyBorder="1" applyAlignment="1">
      <alignment horizontal="center" vertical="center" wrapText="1"/>
    </xf>
    <xf numFmtId="0" fontId="13" fillId="2" borderId="9" xfId="11" applyFont="1" applyFill="1" applyBorder="1" applyAlignment="1">
      <alignment horizontal="center" vertical="center"/>
    </xf>
    <xf numFmtId="0" fontId="13" fillId="2" borderId="2" xfId="11" applyFont="1" applyFill="1" applyBorder="1" applyAlignment="1">
      <alignment horizontal="center" vertical="center"/>
    </xf>
    <xf numFmtId="0" fontId="13" fillId="2" borderId="3" xfId="11" applyFont="1" applyFill="1" applyBorder="1" applyAlignment="1">
      <alignment horizontal="center" vertical="center"/>
    </xf>
    <xf numFmtId="0" fontId="13" fillId="2" borderId="1" xfId="11" applyFont="1" applyFill="1" applyBorder="1" applyAlignment="1">
      <alignment horizontal="left" vertical="center"/>
    </xf>
    <xf numFmtId="0" fontId="13" fillId="2" borderId="2" xfId="11" applyFont="1" applyFill="1" applyBorder="1" applyAlignment="1">
      <alignment horizontal="left" vertical="center"/>
    </xf>
    <xf numFmtId="0" fontId="13" fillId="2" borderId="36" xfId="11" applyFont="1" applyFill="1" applyBorder="1" applyAlignment="1">
      <alignment horizontal="left" vertical="center"/>
    </xf>
    <xf numFmtId="0" fontId="12" fillId="2" borderId="38" xfId="11" applyFont="1" applyFill="1" applyBorder="1" applyAlignment="1">
      <alignment horizontal="left" vertical="top" wrapText="1"/>
    </xf>
    <xf numFmtId="0" fontId="12" fillId="2" borderId="40" xfId="11" applyFont="1" applyFill="1" applyBorder="1" applyAlignment="1">
      <alignment horizontal="left" vertical="top" wrapText="1"/>
    </xf>
    <xf numFmtId="0" fontId="12" fillId="2" borderId="37" xfId="11" applyFont="1" applyFill="1" applyBorder="1" applyAlignment="1">
      <alignment horizontal="left" vertical="top" wrapText="1"/>
    </xf>
    <xf numFmtId="0" fontId="13" fillId="2" borderId="9" xfId="0" applyFont="1" applyFill="1" applyBorder="1" applyAlignment="1">
      <alignment horizontal="center"/>
    </xf>
    <xf numFmtId="0" fontId="13" fillId="2" borderId="2" xfId="0" applyFont="1" applyFill="1" applyBorder="1" applyAlignment="1">
      <alignment horizontal="center"/>
    </xf>
    <xf numFmtId="0" fontId="2" fillId="2" borderId="9" xfId="2" applyFill="1" applyBorder="1" applyAlignment="1">
      <alignment horizontal="left" vertical="center" wrapText="1"/>
    </xf>
    <xf numFmtId="9" fontId="13" fillId="2" borderId="1" xfId="1" applyFont="1" applyFill="1" applyBorder="1" applyAlignment="1">
      <alignment horizontal="center" vertical="center" wrapText="1"/>
    </xf>
    <xf numFmtId="9" fontId="13" fillId="2" borderId="3" xfId="1" applyFont="1" applyFill="1" applyBorder="1" applyAlignment="1">
      <alignment horizontal="center" vertical="center" wrapText="1"/>
    </xf>
    <xf numFmtId="9" fontId="13" fillId="2" borderId="0" xfId="11" applyNumberFormat="1" applyFont="1" applyFill="1" applyAlignment="1">
      <alignment horizontal="center" vertical="center" wrapText="1"/>
    </xf>
    <xf numFmtId="0" fontId="18" fillId="2" borderId="8" xfId="5" applyFont="1" applyFill="1" applyBorder="1" applyAlignment="1" applyProtection="1">
      <alignment horizontal="left" vertical="center" wrapText="1"/>
    </xf>
    <xf numFmtId="0" fontId="13" fillId="0" borderId="8" xfId="15" applyFont="1" applyBorder="1"/>
    <xf numFmtId="0" fontId="13" fillId="2" borderId="0" xfId="11" applyFont="1" applyFill="1" applyAlignment="1">
      <alignment horizontal="left" vertical="center" wrapText="1"/>
    </xf>
    <xf numFmtId="0" fontId="13" fillId="0" borderId="46" xfId="15" applyFont="1" applyBorder="1" applyAlignment="1">
      <alignment horizontal="left"/>
    </xf>
    <xf numFmtId="0" fontId="13" fillId="0" borderId="47" xfId="15" applyFont="1" applyBorder="1" applyAlignment="1">
      <alignment horizontal="left"/>
    </xf>
    <xf numFmtId="0" fontId="13" fillId="2" borderId="9" xfId="5" applyFont="1" applyFill="1" applyBorder="1" applyAlignment="1" applyProtection="1">
      <alignment horizontal="left" vertical="center" wrapText="1"/>
    </xf>
    <xf numFmtId="0" fontId="13" fillId="2" borderId="9" xfId="5" applyNumberFormat="1" applyFont="1" applyFill="1" applyBorder="1" applyAlignment="1" applyProtection="1">
      <alignment horizontal="left" vertical="center" wrapText="1"/>
    </xf>
    <xf numFmtId="0" fontId="13" fillId="2" borderId="2" xfId="5" applyNumberFormat="1" applyFont="1" applyFill="1" applyBorder="1" applyAlignment="1" applyProtection="1">
      <alignment horizontal="left" vertical="center" wrapText="1"/>
    </xf>
    <xf numFmtId="0" fontId="13" fillId="2" borderId="36" xfId="5" applyNumberFormat="1" applyFont="1" applyFill="1" applyBorder="1" applyAlignment="1" applyProtection="1">
      <alignment horizontal="left" vertical="center" wrapText="1"/>
    </xf>
    <xf numFmtId="0" fontId="5" fillId="2" borderId="9" xfId="5" applyFill="1" applyBorder="1" applyAlignment="1" applyProtection="1">
      <alignment horizontal="left" vertical="center" wrapText="1"/>
    </xf>
    <xf numFmtId="0" fontId="13" fillId="2" borderId="33" xfId="0" applyFont="1" applyFill="1" applyBorder="1" applyAlignment="1">
      <alignment horizontal="center" wrapText="1"/>
    </xf>
    <xf numFmtId="0" fontId="13" fillId="2" borderId="8" xfId="0" applyFont="1" applyFill="1" applyBorder="1" applyAlignment="1">
      <alignment horizontal="center" wrapText="1"/>
    </xf>
    <xf numFmtId="0" fontId="13" fillId="2" borderId="4" xfId="0" applyFont="1" applyFill="1" applyBorder="1" applyAlignment="1">
      <alignment horizontal="center" wrapText="1"/>
    </xf>
    <xf numFmtId="0" fontId="13" fillId="2" borderId="5" xfId="0" applyFont="1" applyFill="1" applyBorder="1" applyAlignment="1">
      <alignment horizontal="center" wrapText="1"/>
    </xf>
    <xf numFmtId="0" fontId="13" fillId="2" borderId="1" xfId="1" applyNumberFormat="1" applyFont="1" applyFill="1" applyBorder="1" applyAlignment="1">
      <alignment horizontal="center" vertical="center" wrapText="1"/>
    </xf>
    <xf numFmtId="0" fontId="13" fillId="2" borderId="3" xfId="1" applyNumberFormat="1" applyFont="1" applyFill="1" applyBorder="1" applyAlignment="1">
      <alignment horizontal="center" vertical="center" wrapText="1"/>
    </xf>
    <xf numFmtId="1" fontId="13" fillId="2" borderId="1" xfId="11" applyNumberFormat="1" applyFont="1" applyFill="1" applyBorder="1" applyAlignment="1">
      <alignment horizontal="center" vertical="center" wrapText="1"/>
    </xf>
    <xf numFmtId="1" fontId="13" fillId="2" borderId="3" xfId="11" applyNumberFormat="1" applyFont="1" applyFill="1" applyBorder="1" applyAlignment="1">
      <alignment horizontal="center" vertical="center" wrapText="1"/>
    </xf>
    <xf numFmtId="0" fontId="13" fillId="6" borderId="51" xfId="3" applyFont="1" applyFill="1" applyBorder="1" applyAlignment="1">
      <alignment horizontal="left" vertical="center" wrapText="1"/>
    </xf>
    <xf numFmtId="0" fontId="20" fillId="0" borderId="52" xfId="3" applyFont="1" applyBorder="1" applyAlignment="1">
      <alignment horizontal="left" vertical="center"/>
    </xf>
    <xf numFmtId="0" fontId="20" fillId="0" borderId="53" xfId="3" applyFont="1" applyBorder="1" applyAlignment="1">
      <alignment horizontal="left" vertical="center"/>
    </xf>
    <xf numFmtId="0" fontId="19" fillId="0" borderId="19" xfId="5" applyFont="1" applyFill="1" applyBorder="1" applyAlignment="1" applyProtection="1">
      <alignment horizontal="left" vertical="center" wrapText="1"/>
    </xf>
    <xf numFmtId="0" fontId="19" fillId="0" borderId="46" xfId="15" applyFont="1" applyBorder="1"/>
    <xf numFmtId="0" fontId="19" fillId="0" borderId="47" xfId="15" applyFont="1" applyBorder="1"/>
    <xf numFmtId="0" fontId="19" fillId="2" borderId="9" xfId="5" applyFont="1" applyFill="1" applyBorder="1" applyAlignment="1" applyProtection="1">
      <alignment horizontal="center" vertical="center" wrapText="1"/>
    </xf>
    <xf numFmtId="0" fontId="19" fillId="2" borderId="2" xfId="5" applyFont="1" applyFill="1" applyBorder="1" applyAlignment="1" applyProtection="1">
      <alignment horizontal="center" vertical="center" wrapText="1"/>
    </xf>
    <xf numFmtId="0" fontId="19" fillId="2" borderId="36" xfId="5" applyFont="1" applyFill="1" applyBorder="1" applyAlignment="1" applyProtection="1">
      <alignment horizontal="center" vertical="center" wrapText="1"/>
    </xf>
    <xf numFmtId="0" fontId="13" fillId="2" borderId="48" xfId="11" applyFont="1" applyFill="1" applyBorder="1" applyAlignment="1">
      <alignment horizontal="left" vertical="center" wrapText="1"/>
    </xf>
    <xf numFmtId="0" fontId="13" fillId="2" borderId="49" xfId="11" applyFont="1" applyFill="1" applyBorder="1" applyAlignment="1">
      <alignment horizontal="left" vertical="center" wrapText="1"/>
    </xf>
    <xf numFmtId="0" fontId="13" fillId="2" borderId="50" xfId="11" applyFont="1" applyFill="1" applyBorder="1" applyAlignment="1">
      <alignment horizontal="left" vertical="center" wrapText="1"/>
    </xf>
    <xf numFmtId="0" fontId="19" fillId="2" borderId="25" xfId="11" applyFont="1" applyFill="1" applyBorder="1" applyAlignment="1">
      <alignment horizontal="center" vertical="center" wrapText="1"/>
    </xf>
    <xf numFmtId="0" fontId="13" fillId="2" borderId="9" xfId="11" applyFont="1" applyFill="1" applyBorder="1" applyAlignment="1">
      <alignment horizontal="left" vertical="center"/>
    </xf>
    <xf numFmtId="0" fontId="13" fillId="2" borderId="39" xfId="0" applyFont="1" applyFill="1" applyBorder="1" applyAlignment="1">
      <alignment horizontal="center" wrapText="1"/>
    </xf>
    <xf numFmtId="0" fontId="13" fillId="2" borderId="35" xfId="0" applyFont="1" applyFill="1" applyBorder="1" applyAlignment="1">
      <alignment horizontal="center" wrapText="1"/>
    </xf>
    <xf numFmtId="0" fontId="13" fillId="2" borderId="0" xfId="0" applyFont="1" applyFill="1" applyAlignment="1">
      <alignment horizontal="center" wrapText="1"/>
    </xf>
    <xf numFmtId="0" fontId="13" fillId="2" borderId="41" xfId="0" applyFont="1" applyFill="1" applyBorder="1" applyAlignment="1">
      <alignment horizontal="center" wrapText="1"/>
    </xf>
    <xf numFmtId="0" fontId="22" fillId="5" borderId="51" xfId="0" applyFont="1" applyFill="1" applyBorder="1" applyAlignment="1">
      <alignment horizontal="center" vertical="center" wrapText="1"/>
    </xf>
    <xf numFmtId="0" fontId="23" fillId="0" borderId="52" xfId="0" applyFont="1" applyBorder="1"/>
    <xf numFmtId="0" fontId="23" fillId="0" borderId="53" xfId="0" applyFont="1" applyBorder="1"/>
    <xf numFmtId="0" fontId="13" fillId="2" borderId="19" xfId="9" applyFont="1" applyFill="1" applyBorder="1" applyAlignment="1" applyProtection="1">
      <alignment horizontal="left" vertical="center" wrapText="1"/>
    </xf>
    <xf numFmtId="0" fontId="5" fillId="2" borderId="9" xfId="5" applyFill="1" applyBorder="1" applyAlignment="1" applyProtection="1">
      <alignment horizontal="center" vertical="center" wrapText="1"/>
    </xf>
    <xf numFmtId="0" fontId="26" fillId="2" borderId="12" xfId="5" applyFont="1" applyFill="1" applyBorder="1" applyAlignment="1" applyProtection="1">
      <alignment horizontal="center" vertical="center" wrapText="1"/>
    </xf>
    <xf numFmtId="0" fontId="26" fillId="2" borderId="9" xfId="11" applyFont="1" applyFill="1" applyBorder="1" applyAlignment="1">
      <alignment horizontal="center" vertical="center" wrapText="1"/>
    </xf>
    <xf numFmtId="0" fontId="26" fillId="2" borderId="2" xfId="11" applyFont="1" applyFill="1" applyBorder="1" applyAlignment="1">
      <alignment horizontal="center" vertical="center" wrapText="1"/>
    </xf>
    <xf numFmtId="0" fontId="26" fillId="2" borderId="36" xfId="11" applyFont="1" applyFill="1" applyBorder="1" applyAlignment="1">
      <alignment horizontal="center" vertical="center" wrapText="1"/>
    </xf>
    <xf numFmtId="172" fontId="13" fillId="2" borderId="1" xfId="1" applyNumberFormat="1" applyFont="1" applyFill="1" applyBorder="1" applyAlignment="1">
      <alignment horizontal="center" vertical="center" wrapText="1"/>
    </xf>
    <xf numFmtId="172" fontId="13" fillId="2" borderId="3" xfId="1" applyNumberFormat="1" applyFont="1" applyFill="1" applyBorder="1" applyAlignment="1">
      <alignment horizontal="center" vertical="center" wrapText="1"/>
    </xf>
  </cellXfs>
  <cellStyles count="31">
    <cellStyle name="Comma 2" xfId="6" xr:uid="{00000000-0005-0000-0000-000000000000}"/>
    <cellStyle name="Comma 2 2" xfId="19" xr:uid="{00000000-0005-0000-0000-000001000000}"/>
    <cellStyle name="Comma 2 2 2" xfId="23" xr:uid="{00000000-0005-0000-0000-000002000000}"/>
    <cellStyle name="Comma 2 2 2 2" xfId="30" xr:uid="{00000000-0005-0000-0000-000003000000}"/>
    <cellStyle name="Comma 2 2 3" xfId="26" xr:uid="{00000000-0005-0000-0000-000004000000}"/>
    <cellStyle name="Comma 2 3" xfId="24" xr:uid="{00000000-0005-0000-0000-000005000000}"/>
    <cellStyle name="Comma 3" xfId="7" xr:uid="{00000000-0005-0000-0000-000006000000}"/>
    <cellStyle name="Hipervínculo" xfId="2" builtinId="8"/>
    <cellStyle name="Hipervínculo 2" xfId="5" xr:uid="{00000000-0005-0000-0000-000008000000}"/>
    <cellStyle name="Hipervínculo 3" xfId="10" xr:uid="{00000000-0005-0000-0000-000009000000}"/>
    <cellStyle name="Hipervínculo 4" xfId="9" xr:uid="{00000000-0005-0000-0000-00000A000000}"/>
    <cellStyle name="Millares [0]" xfId="17" builtinId="6"/>
    <cellStyle name="Millares [0] 2" xfId="20" xr:uid="{00000000-0005-0000-0000-00000C000000}"/>
    <cellStyle name="Millares [0] 2 2" xfId="22" xr:uid="{00000000-0005-0000-0000-00000D000000}"/>
    <cellStyle name="Millares [0] 2 2 2" xfId="29" xr:uid="{00000000-0005-0000-0000-00000E000000}"/>
    <cellStyle name="Millares [0] 2 3" xfId="27" xr:uid="{00000000-0005-0000-0000-00000F000000}"/>
    <cellStyle name="Millares [0] 3" xfId="25" xr:uid="{00000000-0005-0000-0000-000010000000}"/>
    <cellStyle name="Millares 2 2" xfId="8" xr:uid="{00000000-0005-0000-0000-000011000000}"/>
    <cellStyle name="Moneda" xfId="21" builtinId="4"/>
    <cellStyle name="Moneda [0]" xfId="18" builtinId="7"/>
    <cellStyle name="Moneda 2" xfId="28" xr:uid="{00000000-0005-0000-0000-000014000000}"/>
    <cellStyle name="Normal" xfId="0" builtinId="0"/>
    <cellStyle name="Normal 2" xfId="3" xr:uid="{00000000-0005-0000-0000-000016000000}"/>
    <cellStyle name="Normal 2 2" xfId="14" xr:uid="{00000000-0005-0000-0000-000017000000}"/>
    <cellStyle name="Normal 2 3" xfId="12" xr:uid="{00000000-0005-0000-0000-000018000000}"/>
    <cellStyle name="Normal 3 2" xfId="15" xr:uid="{00000000-0005-0000-0000-000019000000}"/>
    <cellStyle name="Normal 4 2 2" xfId="13" xr:uid="{00000000-0005-0000-0000-00001A000000}"/>
    <cellStyle name="Normal 7" xfId="11" xr:uid="{00000000-0005-0000-0000-00001B000000}"/>
    <cellStyle name="Normal 8" xfId="16" xr:uid="{00000000-0005-0000-0000-00001C000000}"/>
    <cellStyle name="Percent 2" xfId="4" xr:uid="{00000000-0005-0000-0000-00001D000000}"/>
    <cellStyle name="Porcentaje" xfId="1" builtinId="5"/>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user/Downloads/Matriz%20de%20Plan%20de%20Accion%203%20dic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cjgovcol-my.sharepoint.com/Users/alejm/OneDrive%20-%20Secretar&#237;a%20Distrital%20de%20Seguridad,%20Convivencia%20y%20Justicia/MATRICES%20FELIPE/Matriz%20de%20Plan%20de%20Accion%20SUBSECRETARIA%20DE%20SEGURIDAD%20Y%20CONVIVE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Desplegables"/>
      <sheetName val="Instructivo Plan de Acción"/>
      <sheetName val="Ficha técnica IR#..."/>
      <sheetName val="Ficha técnica IP#..."/>
      <sheetName val=" Instructivo ficha técnica"/>
    </sheetNames>
    <sheetDataSet>
      <sheetData sheetId="0"/>
      <sheetData sheetId="1">
        <row r="9">
          <cell r="B9" t="str">
            <v>Suma</v>
          </cell>
        </row>
        <row r="10">
          <cell r="B10" t="str">
            <v>Constante</v>
          </cell>
        </row>
        <row r="11">
          <cell r="B11" t="str">
            <v>Creciente</v>
          </cell>
        </row>
        <row r="12">
          <cell r="B12" t="str">
            <v>Decreciente</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Plan de acción"/>
      <sheetName val="Instructivo Plan de Acción"/>
      <sheetName val="Ficha técnica IR#..."/>
      <sheetName val="Ficha técnica IP#..."/>
      <sheetName val=" Instructivo ficha técnica"/>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iza@movilidadbogota.gov.co" TargetMode="External"/><Relationship Id="rId3" Type="http://schemas.openxmlformats.org/officeDocument/2006/relationships/hyperlink" Target="mailto:aiza@movilidadbogota.gov.co" TargetMode="External"/><Relationship Id="rId7" Type="http://schemas.openxmlformats.org/officeDocument/2006/relationships/hyperlink" Target="mailto:ovelasquez@movilidadbogota.gov.co" TargetMode="External"/><Relationship Id="rId2" Type="http://schemas.openxmlformats.org/officeDocument/2006/relationships/hyperlink" Target="mailto:acontento@movilidadbogota.gov.co" TargetMode="External"/><Relationship Id="rId1" Type="http://schemas.openxmlformats.org/officeDocument/2006/relationships/hyperlink" Target="mailto:clopez@sdmujer.gov.co" TargetMode="External"/><Relationship Id="rId6" Type="http://schemas.openxmlformats.org/officeDocument/2006/relationships/hyperlink" Target="mailto:aiza@movilidadbogota.gov.co" TargetMode="External"/><Relationship Id="rId5" Type="http://schemas.openxmlformats.org/officeDocument/2006/relationships/hyperlink" Target="mailto:clopez@sdmujer.gov.co" TargetMode="External"/><Relationship Id="rId4" Type="http://schemas.openxmlformats.org/officeDocument/2006/relationships/hyperlink" Target="mailto:clopez@sdmujer.gov.co"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mailto:lmquinones@movilidadbogota.gov.co"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quintero@sdmujer.gov.co"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lopez@sdmujer.gov.co"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mailto:cmercado@movilidadbogota.gov.co"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acontento@movilidadbogota.gov.co"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mailto:davila@movilidadbogota.gov.co"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lmquinones@movilidadbogota.gov.co"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mailto:aiza@movilidadbogota.gov.co"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mailto:aiza@movilidadbogota.gov.c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mquinones@movilidadbogota.gov.c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iza@movilidadbogota.gov.co"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andrea.zambrano@umv.gov.c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jeisson.lucumi@transmilenio.gov.c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jimenez@movilidadbogota.gov.co"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jeisson.lucumi@transmilenio.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46"/>
  <sheetViews>
    <sheetView tabSelected="1" topLeftCell="P12" zoomScale="80" zoomScaleNormal="80" workbookViewId="0">
      <pane xSplit="1" ySplit="4" topLeftCell="CD16" activePane="bottomRight" state="frozen"/>
      <selection activeCell="P12" sqref="P12"/>
      <selection pane="topRight" activeCell="Q12" sqref="Q12"/>
      <selection pane="bottomLeft" activeCell="P16" sqref="P16"/>
      <selection pane="bottomRight" activeCell="BJ16" sqref="BJ16"/>
    </sheetView>
  </sheetViews>
  <sheetFormatPr baseColWidth="10" defaultColWidth="11.42578125" defaultRowHeight="12.75" x14ac:dyDescent="0.25"/>
  <cols>
    <col min="1" max="1" width="7.140625" style="148" hidden="1" customWidth="1"/>
    <col min="2" max="2" width="22.5703125" style="148" hidden="1" customWidth="1"/>
    <col min="3" max="3" width="11.5703125" style="148" hidden="1" customWidth="1"/>
    <col min="4" max="4" width="34.5703125" style="148" hidden="1" customWidth="1"/>
    <col min="5" max="5" width="11.5703125" style="148" hidden="1" customWidth="1"/>
    <col min="6" max="6" width="11.42578125" style="148" hidden="1" customWidth="1"/>
    <col min="7" max="7" width="27.85546875" style="148" hidden="1" customWidth="1"/>
    <col min="8" max="9" width="11.42578125" style="148" hidden="1" customWidth="1"/>
    <col min="10" max="15" width="11.5703125" style="148" hidden="1" customWidth="1"/>
    <col min="16" max="16" width="26" style="360" customWidth="1"/>
    <col min="17" max="17" width="11.5703125" style="148" customWidth="1"/>
    <col min="18" max="19" width="14.140625" style="148" customWidth="1"/>
    <col min="20" max="21" width="11.42578125" style="148" hidden="1" customWidth="1"/>
    <col min="22" max="23" width="11.5703125" style="148" hidden="1" customWidth="1"/>
    <col min="24" max="24" width="12.42578125" style="148" hidden="1" customWidth="1"/>
    <col min="25" max="25" width="15" style="148" hidden="1" customWidth="1"/>
    <col min="26" max="26" width="12.42578125" style="148" customWidth="1"/>
    <col min="27" max="27" width="11.5703125" style="148" customWidth="1"/>
    <col min="28" max="28" width="15" style="148" customWidth="1"/>
    <col min="29" max="29" width="21.42578125" style="148" customWidth="1"/>
    <col min="30" max="30" width="14.140625" style="199" customWidth="1"/>
    <col min="31" max="33" width="14.140625" style="148" customWidth="1"/>
    <col min="34" max="34" width="85.42578125" style="148" customWidth="1"/>
    <col min="35" max="35" width="91.5703125" style="148" customWidth="1"/>
    <col min="36" max="36" width="113.42578125" style="148" customWidth="1"/>
    <col min="37" max="37" width="129.7109375" style="148" customWidth="1"/>
    <col min="38" max="40" width="32" style="148" customWidth="1"/>
    <col min="41" max="41" width="26.42578125" style="148" customWidth="1"/>
    <col min="42" max="46" width="33" style="148" customWidth="1"/>
    <col min="47" max="47" width="82.7109375" style="148" customWidth="1"/>
    <col min="48" max="48" width="73.85546875" style="148" customWidth="1"/>
    <col min="49" max="53" width="33" style="148" customWidth="1"/>
    <col min="54" max="55" width="19.42578125" style="202" customWidth="1"/>
    <col min="56" max="56" width="23.42578125" style="178" customWidth="1"/>
    <col min="57" max="57" width="21" style="178" customWidth="1"/>
    <col min="58" max="58" width="16.42578125" style="199" customWidth="1"/>
    <col min="59" max="59" width="14.5703125" style="148" customWidth="1"/>
    <col min="60" max="60" width="17.5703125" style="148" customWidth="1"/>
    <col min="61" max="61" width="14.5703125" style="148" customWidth="1"/>
    <col min="62" max="62" width="46.5703125" style="148" customWidth="1"/>
    <col min="63" max="63" width="45" style="148" customWidth="1"/>
    <col min="64" max="64" width="28.7109375" style="148" customWidth="1"/>
    <col min="65" max="65" width="60.140625" style="148" customWidth="1"/>
    <col min="66" max="66" width="20.85546875" style="148" customWidth="1"/>
    <col min="67" max="67" width="25.85546875" style="148" customWidth="1"/>
    <col min="68" max="69" width="20.85546875" style="148" customWidth="1"/>
    <col min="70" max="70" width="69.5703125" style="148" customWidth="1"/>
    <col min="71" max="71" width="20.140625" style="195" customWidth="1"/>
    <col min="72" max="72" width="55.140625" style="198" customWidth="1"/>
    <col min="73" max="73" width="48.140625" style="198" customWidth="1"/>
    <col min="74" max="74" width="30.5703125" style="198" customWidth="1"/>
    <col min="75" max="75" width="46" style="198" customWidth="1"/>
    <col min="76" max="76" width="59.140625" style="198" customWidth="1"/>
    <col min="77" max="77" width="14.42578125" style="198" customWidth="1"/>
    <col min="78" max="78" width="53" style="198" customWidth="1"/>
    <col min="79" max="79" width="51.5703125" style="198" customWidth="1"/>
    <col min="80" max="80" width="38.140625" style="198" customWidth="1"/>
    <col min="81" max="81" width="34.42578125" style="198" customWidth="1"/>
    <col min="82" max="82" width="42.140625" style="198" customWidth="1"/>
    <col min="83" max="83" width="34.42578125" style="198" customWidth="1"/>
    <col min="84" max="87" width="11.42578125" style="148"/>
    <col min="88" max="88" width="12" style="148" bestFit="1" customWidth="1"/>
    <col min="89" max="92" width="11.42578125" style="148"/>
    <col min="93" max="94" width="12" style="148" bestFit="1" customWidth="1"/>
    <col min="95" max="16384" width="11.42578125" style="148"/>
  </cols>
  <sheetData>
    <row r="1" spans="1:95" hidden="1" x14ac:dyDescent="0.25">
      <c r="BT1" s="196"/>
      <c r="BU1" s="196"/>
      <c r="BV1" s="196"/>
      <c r="BW1" s="196"/>
      <c r="BX1" s="196"/>
      <c r="BY1" s="196"/>
      <c r="BZ1" s="196"/>
      <c r="CA1" s="196"/>
      <c r="CB1" s="196"/>
      <c r="CC1" s="196"/>
      <c r="CD1" s="196"/>
      <c r="CE1" s="196"/>
    </row>
    <row r="2" spans="1:95" hidden="1" x14ac:dyDescent="0.25">
      <c r="B2" s="533" t="s">
        <v>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533"/>
      <c r="AN2" s="533"/>
      <c r="AO2" s="533"/>
      <c r="AP2" s="533"/>
      <c r="AQ2" s="533"/>
      <c r="AR2" s="533"/>
      <c r="AS2" s="533"/>
      <c r="AT2" s="533"/>
      <c r="AU2" s="533"/>
      <c r="AV2" s="533"/>
      <c r="AW2" s="533"/>
      <c r="AX2" s="533"/>
      <c r="AY2" s="533"/>
      <c r="AZ2" s="533"/>
      <c r="BA2" s="533"/>
      <c r="BB2" s="534"/>
      <c r="BC2" s="534"/>
      <c r="BD2" s="534"/>
      <c r="BE2" s="534"/>
      <c r="BF2" s="534"/>
      <c r="BG2" s="533"/>
      <c r="BH2" s="533"/>
      <c r="BI2" s="533"/>
      <c r="BJ2" s="533"/>
      <c r="BK2" s="533"/>
      <c r="BL2" s="533"/>
      <c r="BM2" s="533"/>
      <c r="BN2" s="533"/>
      <c r="BO2" s="533"/>
      <c r="BP2" s="533"/>
      <c r="BQ2" s="533"/>
      <c r="BR2" s="533"/>
      <c r="BS2" s="533"/>
      <c r="BT2" s="533"/>
      <c r="BU2" s="533"/>
      <c r="BV2" s="533"/>
      <c r="BW2" s="533"/>
      <c r="BX2" s="533"/>
      <c r="BY2" s="533"/>
      <c r="BZ2" s="533"/>
      <c r="CA2" s="533"/>
      <c r="CB2" s="533"/>
      <c r="CC2" s="533"/>
      <c r="CD2" s="533"/>
      <c r="CE2" s="533"/>
      <c r="CF2" s="533"/>
      <c r="CG2" s="533"/>
      <c r="CH2" s="533"/>
      <c r="CI2" s="533"/>
      <c r="CJ2" s="533"/>
      <c r="CK2" s="533"/>
      <c r="CL2" s="533"/>
      <c r="CM2" s="533"/>
      <c r="CN2" s="533"/>
      <c r="CO2" s="533"/>
      <c r="CP2" s="533"/>
      <c r="CQ2" s="533"/>
    </row>
    <row r="3" spans="1:95" hidden="1" x14ac:dyDescent="0.25">
      <c r="B3" s="532" t="s">
        <v>1</v>
      </c>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c r="AV3" s="532"/>
      <c r="AW3" s="532"/>
      <c r="AX3" s="532"/>
      <c r="AY3" s="532"/>
      <c r="AZ3" s="532"/>
      <c r="BA3" s="532"/>
      <c r="BB3" s="535"/>
      <c r="BC3" s="535"/>
      <c r="BD3" s="535"/>
      <c r="BE3" s="535"/>
      <c r="BF3" s="535"/>
      <c r="BG3" s="532"/>
      <c r="BH3" s="532"/>
      <c r="BI3" s="532"/>
      <c r="BJ3" s="532"/>
      <c r="BK3" s="532"/>
      <c r="BL3" s="532"/>
      <c r="BM3" s="532"/>
      <c r="BN3" s="532"/>
      <c r="BO3" s="532"/>
      <c r="BP3" s="532"/>
      <c r="BQ3" s="532"/>
      <c r="BR3" s="532"/>
      <c r="BS3" s="532"/>
      <c r="BT3" s="532"/>
      <c r="BU3" s="532"/>
      <c r="BV3" s="532"/>
      <c r="BW3" s="532"/>
      <c r="BX3" s="532"/>
      <c r="BY3" s="532"/>
      <c r="BZ3" s="532"/>
      <c r="CA3" s="532"/>
      <c r="CB3" s="532"/>
      <c r="CC3" s="532"/>
      <c r="CD3" s="532"/>
      <c r="CE3" s="532"/>
      <c r="CF3" s="532"/>
      <c r="CG3" s="532"/>
      <c r="CH3" s="532"/>
      <c r="CI3" s="532"/>
      <c r="CJ3" s="532"/>
      <c r="CK3" s="532"/>
      <c r="CL3" s="532"/>
      <c r="CM3" s="532"/>
      <c r="CN3" s="532"/>
      <c r="CO3" s="532"/>
      <c r="CP3" s="532"/>
      <c r="CQ3" s="532"/>
    </row>
    <row r="4" spans="1:95" hidden="1" x14ac:dyDescent="0.25">
      <c r="B4" s="532" t="s">
        <v>2</v>
      </c>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c r="AK4" s="532"/>
      <c r="AL4" s="532"/>
      <c r="AM4" s="532"/>
      <c r="AN4" s="532"/>
      <c r="AO4" s="532"/>
      <c r="AP4" s="532"/>
      <c r="AQ4" s="532"/>
      <c r="AR4" s="532"/>
      <c r="AS4" s="532"/>
      <c r="AT4" s="532"/>
      <c r="AU4" s="532"/>
      <c r="AV4" s="532"/>
      <c r="AW4" s="532"/>
      <c r="AX4" s="532"/>
      <c r="AY4" s="532"/>
      <c r="AZ4" s="532"/>
      <c r="BA4" s="532"/>
      <c r="BB4" s="535"/>
      <c r="BC4" s="535"/>
      <c r="BD4" s="535"/>
      <c r="BE4" s="535"/>
      <c r="BF4" s="535"/>
      <c r="BG4" s="532"/>
      <c r="BH4" s="532"/>
      <c r="BI4" s="532"/>
      <c r="BJ4" s="532"/>
      <c r="BK4" s="532"/>
      <c r="BL4" s="532"/>
      <c r="BM4" s="532"/>
      <c r="BN4" s="532"/>
      <c r="BO4" s="532"/>
      <c r="BP4" s="532"/>
      <c r="BQ4" s="532"/>
      <c r="BR4" s="532"/>
      <c r="BS4" s="532"/>
      <c r="BT4" s="532"/>
      <c r="BU4" s="532"/>
      <c r="BV4" s="532"/>
      <c r="BW4" s="532"/>
      <c r="BX4" s="532"/>
      <c r="BY4" s="532"/>
      <c r="BZ4" s="532"/>
      <c r="CA4" s="532"/>
      <c r="CB4" s="532"/>
      <c r="CC4" s="532"/>
      <c r="CD4" s="532"/>
      <c r="CE4" s="532"/>
      <c r="CF4" s="532"/>
      <c r="CG4" s="532"/>
      <c r="CH4" s="532"/>
      <c r="CI4" s="532"/>
      <c r="CJ4" s="532"/>
      <c r="CK4" s="532"/>
      <c r="CL4" s="532"/>
      <c r="CM4" s="532"/>
      <c r="CN4" s="532"/>
      <c r="CO4" s="532"/>
      <c r="CP4" s="532"/>
      <c r="CQ4" s="532"/>
    </row>
    <row r="5" spans="1:95" hidden="1" x14ac:dyDescent="0.25">
      <c r="B5" s="532" t="s">
        <v>3</v>
      </c>
      <c r="C5" s="532"/>
      <c r="D5" s="149">
        <v>44193</v>
      </c>
      <c r="E5" s="536"/>
      <c r="F5" s="536"/>
      <c r="G5" s="536"/>
      <c r="H5" s="536"/>
      <c r="I5" s="536"/>
      <c r="J5" s="536"/>
      <c r="K5" s="536"/>
      <c r="L5" s="536"/>
      <c r="M5" s="536"/>
      <c r="N5" s="536"/>
      <c r="O5" s="536"/>
      <c r="P5" s="536"/>
      <c r="Q5" s="536"/>
      <c r="R5" s="536"/>
      <c r="S5" s="536"/>
      <c r="T5" s="536"/>
      <c r="U5" s="536"/>
      <c r="V5" s="536"/>
      <c r="W5" s="536"/>
      <c r="X5" s="536"/>
      <c r="Y5" s="536"/>
      <c r="Z5" s="536"/>
      <c r="AA5" s="536"/>
      <c r="AB5" s="536"/>
      <c r="AC5" s="536"/>
      <c r="AD5" s="536"/>
      <c r="AE5" s="536"/>
      <c r="AF5" s="536"/>
      <c r="AG5" s="536"/>
      <c r="AH5" s="536"/>
      <c r="AI5" s="536"/>
      <c r="AJ5" s="536"/>
      <c r="AK5" s="536"/>
      <c r="AL5" s="536"/>
      <c r="AM5" s="536"/>
      <c r="AN5" s="536"/>
      <c r="AO5" s="536"/>
      <c r="AP5" s="536"/>
      <c r="AQ5" s="536"/>
      <c r="AR5" s="536"/>
      <c r="AS5" s="536"/>
      <c r="AT5" s="536"/>
      <c r="AU5" s="536"/>
      <c r="AV5" s="536"/>
      <c r="AW5" s="536"/>
      <c r="AX5" s="536"/>
      <c r="AY5" s="536"/>
      <c r="AZ5" s="536"/>
      <c r="BA5" s="536"/>
      <c r="BB5" s="537"/>
      <c r="BC5" s="537"/>
      <c r="BD5" s="537"/>
      <c r="BE5" s="537"/>
      <c r="BF5" s="537"/>
      <c r="BG5" s="536"/>
      <c r="BH5" s="536"/>
      <c r="BI5" s="536"/>
      <c r="BJ5" s="536"/>
      <c r="BK5" s="536"/>
      <c r="BL5" s="536"/>
      <c r="BM5" s="536"/>
      <c r="BN5" s="536"/>
      <c r="BO5" s="536"/>
      <c r="BP5" s="536"/>
      <c r="BQ5" s="536"/>
      <c r="BR5" s="536"/>
      <c r="BS5" s="536"/>
      <c r="BT5" s="536"/>
      <c r="BU5" s="536"/>
      <c r="BV5" s="536"/>
      <c r="BW5" s="536"/>
      <c r="BX5" s="536"/>
      <c r="BY5" s="536"/>
      <c r="BZ5" s="536"/>
      <c r="CA5" s="536"/>
      <c r="CB5" s="536"/>
      <c r="CC5" s="536"/>
      <c r="CD5" s="536"/>
      <c r="CE5" s="536"/>
      <c r="CF5" s="536"/>
      <c r="CG5" s="536"/>
      <c r="CH5" s="536"/>
      <c r="CI5" s="536"/>
      <c r="CJ5" s="536"/>
      <c r="CK5" s="536"/>
      <c r="CL5" s="536"/>
      <c r="CM5" s="536"/>
      <c r="CN5" s="536"/>
      <c r="CO5" s="536"/>
      <c r="CP5" s="536"/>
      <c r="CQ5" s="536"/>
    </row>
    <row r="6" spans="1:95" hidden="1" x14ac:dyDescent="0.25">
      <c r="B6" s="532" t="s">
        <v>4</v>
      </c>
      <c r="C6" s="532"/>
      <c r="D6" s="192"/>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c r="AG6" s="536"/>
      <c r="AH6" s="536"/>
      <c r="AI6" s="536"/>
      <c r="AJ6" s="536"/>
      <c r="AK6" s="536"/>
      <c r="AL6" s="536"/>
      <c r="AM6" s="536"/>
      <c r="AN6" s="536"/>
      <c r="AO6" s="536"/>
      <c r="AP6" s="536"/>
      <c r="AQ6" s="536"/>
      <c r="AR6" s="536"/>
      <c r="AS6" s="536"/>
      <c r="AT6" s="536"/>
      <c r="AU6" s="536"/>
      <c r="AV6" s="536"/>
      <c r="AW6" s="536"/>
      <c r="AX6" s="536"/>
      <c r="AY6" s="536"/>
      <c r="AZ6" s="536"/>
      <c r="BA6" s="536"/>
      <c r="BB6" s="537"/>
      <c r="BC6" s="537"/>
      <c r="BD6" s="537"/>
      <c r="BE6" s="537"/>
      <c r="BF6" s="537"/>
      <c r="BG6" s="536"/>
      <c r="BH6" s="536"/>
      <c r="BI6" s="536"/>
      <c r="BJ6" s="536"/>
      <c r="BK6" s="536"/>
      <c r="BL6" s="536"/>
      <c r="BM6" s="536"/>
      <c r="BN6" s="536"/>
      <c r="BO6" s="536"/>
      <c r="BP6" s="536"/>
      <c r="BQ6" s="536"/>
      <c r="BR6" s="536"/>
      <c r="BS6" s="536"/>
      <c r="BT6" s="536"/>
      <c r="BU6" s="536"/>
      <c r="BV6" s="536"/>
      <c r="BW6" s="536"/>
      <c r="BX6" s="536"/>
      <c r="BY6" s="536"/>
      <c r="BZ6" s="536"/>
      <c r="CA6" s="536"/>
      <c r="CB6" s="536"/>
      <c r="CC6" s="536"/>
      <c r="CD6" s="536"/>
      <c r="CE6" s="536"/>
      <c r="CF6" s="536"/>
      <c r="CG6" s="536"/>
      <c r="CH6" s="536"/>
      <c r="CI6" s="536"/>
      <c r="CJ6" s="536"/>
      <c r="CK6" s="536"/>
      <c r="CL6" s="536"/>
      <c r="CM6" s="536"/>
      <c r="CN6" s="536"/>
      <c r="CO6" s="536"/>
      <c r="CP6" s="536"/>
      <c r="CQ6" s="536"/>
    </row>
    <row r="7" spans="1:95" hidden="1" x14ac:dyDescent="0.25">
      <c r="B7" s="532" t="s">
        <v>5</v>
      </c>
      <c r="C7" s="532"/>
      <c r="D7" s="192"/>
      <c r="E7" s="536"/>
      <c r="F7" s="536"/>
      <c r="G7" s="536"/>
      <c r="H7" s="536"/>
      <c r="I7" s="536"/>
      <c r="J7" s="536"/>
      <c r="K7" s="536"/>
      <c r="L7" s="536"/>
      <c r="M7" s="536"/>
      <c r="N7" s="536"/>
      <c r="O7" s="536"/>
      <c r="P7" s="536"/>
      <c r="Q7" s="536"/>
      <c r="R7" s="536"/>
      <c r="S7" s="536"/>
      <c r="T7" s="536"/>
      <c r="U7" s="536"/>
      <c r="V7" s="536"/>
      <c r="W7" s="536"/>
      <c r="X7" s="536"/>
      <c r="Y7" s="536"/>
      <c r="Z7" s="536"/>
      <c r="AA7" s="536"/>
      <c r="AB7" s="536"/>
      <c r="AC7" s="536"/>
      <c r="AD7" s="536"/>
      <c r="AE7" s="536"/>
      <c r="AF7" s="536"/>
      <c r="AG7" s="536"/>
      <c r="AH7" s="536"/>
      <c r="AI7" s="536"/>
      <c r="AJ7" s="536"/>
      <c r="AK7" s="536"/>
      <c r="AL7" s="536"/>
      <c r="AM7" s="536"/>
      <c r="AN7" s="536"/>
      <c r="AO7" s="536"/>
      <c r="AP7" s="536"/>
      <c r="AQ7" s="536"/>
      <c r="AR7" s="536"/>
      <c r="AS7" s="536"/>
      <c r="AT7" s="536"/>
      <c r="AU7" s="536"/>
      <c r="AV7" s="536"/>
      <c r="AW7" s="536"/>
      <c r="AX7" s="536"/>
      <c r="AY7" s="536"/>
      <c r="AZ7" s="536"/>
      <c r="BA7" s="536"/>
      <c r="BB7" s="537"/>
      <c r="BC7" s="537"/>
      <c r="BD7" s="537"/>
      <c r="BE7" s="537"/>
      <c r="BF7" s="537"/>
      <c r="BG7" s="536"/>
      <c r="BH7" s="536"/>
      <c r="BI7" s="536"/>
      <c r="BJ7" s="536"/>
      <c r="BK7" s="536"/>
      <c r="BL7" s="536"/>
      <c r="BM7" s="536"/>
      <c r="BN7" s="536"/>
      <c r="BO7" s="536"/>
      <c r="BP7" s="536"/>
      <c r="BQ7" s="536"/>
      <c r="BR7" s="536"/>
      <c r="BS7" s="536"/>
      <c r="BT7" s="536"/>
      <c r="BU7" s="536"/>
      <c r="BV7" s="536"/>
      <c r="BW7" s="536"/>
      <c r="BX7" s="536"/>
      <c r="BY7" s="536"/>
      <c r="BZ7" s="536"/>
      <c r="CA7" s="536"/>
      <c r="CB7" s="536"/>
      <c r="CC7" s="536"/>
      <c r="CD7" s="536"/>
      <c r="CE7" s="536"/>
      <c r="CF7" s="536"/>
      <c r="CG7" s="536"/>
      <c r="CH7" s="536"/>
      <c r="CI7" s="536"/>
      <c r="CJ7" s="536"/>
      <c r="CK7" s="536"/>
      <c r="CL7" s="536"/>
      <c r="CM7" s="536"/>
      <c r="CN7" s="536"/>
      <c r="CO7" s="536"/>
      <c r="CP7" s="536"/>
      <c r="CQ7" s="536"/>
    </row>
    <row r="8" spans="1:95" hidden="1" x14ac:dyDescent="0.25">
      <c r="B8" s="193" t="s">
        <v>6</v>
      </c>
      <c r="C8" s="542" t="s">
        <v>7</v>
      </c>
      <c r="D8" s="542"/>
      <c r="E8" s="542"/>
      <c r="F8" s="542"/>
      <c r="G8" s="193" t="s">
        <v>8</v>
      </c>
      <c r="H8" s="538" t="s">
        <v>9</v>
      </c>
      <c r="I8" s="539"/>
      <c r="J8" s="539"/>
      <c r="K8" s="539"/>
      <c r="L8" s="539"/>
      <c r="M8" s="539"/>
      <c r="N8" s="539"/>
      <c r="O8" s="541"/>
      <c r="P8" s="538"/>
      <c r="Q8" s="539"/>
      <c r="R8" s="539"/>
      <c r="S8" s="539"/>
      <c r="T8" s="539"/>
      <c r="U8" s="539"/>
      <c r="V8" s="539"/>
      <c r="W8" s="539"/>
      <c r="X8" s="539"/>
      <c r="Y8" s="539"/>
      <c r="Z8" s="539"/>
      <c r="AA8" s="539"/>
      <c r="AB8" s="539"/>
      <c r="AC8" s="539"/>
      <c r="AD8" s="539"/>
      <c r="AE8" s="539"/>
      <c r="AF8" s="539"/>
      <c r="AG8" s="539"/>
      <c r="AH8" s="539"/>
      <c r="AI8" s="539"/>
      <c r="AJ8" s="539"/>
      <c r="AK8" s="539"/>
      <c r="AL8" s="539"/>
      <c r="AM8" s="539"/>
      <c r="AN8" s="539"/>
      <c r="AO8" s="539"/>
      <c r="AP8" s="539"/>
      <c r="AQ8" s="539"/>
      <c r="AR8" s="539"/>
      <c r="AS8" s="539"/>
      <c r="AT8" s="539"/>
      <c r="AU8" s="539"/>
      <c r="AV8" s="539"/>
      <c r="AW8" s="539"/>
      <c r="AX8" s="539"/>
      <c r="AY8" s="539"/>
      <c r="AZ8" s="539"/>
      <c r="BA8" s="539"/>
      <c r="BB8" s="540"/>
      <c r="BC8" s="540"/>
      <c r="BD8" s="540"/>
      <c r="BE8" s="540"/>
      <c r="BF8" s="540"/>
      <c r="BG8" s="539"/>
      <c r="BH8" s="539"/>
      <c r="BI8" s="539"/>
      <c r="BJ8" s="539"/>
      <c r="BK8" s="539"/>
      <c r="BL8" s="539"/>
      <c r="BM8" s="539"/>
      <c r="BN8" s="539"/>
      <c r="BO8" s="539"/>
      <c r="BP8" s="539"/>
      <c r="BQ8" s="539"/>
      <c r="BR8" s="539"/>
      <c r="BS8" s="539"/>
      <c r="BT8" s="539"/>
      <c r="BU8" s="539"/>
      <c r="BV8" s="539"/>
      <c r="BW8" s="539"/>
      <c r="BX8" s="539"/>
      <c r="BY8" s="539"/>
      <c r="BZ8" s="539"/>
      <c r="CA8" s="539"/>
      <c r="CB8" s="539"/>
      <c r="CC8" s="539"/>
      <c r="CD8" s="539"/>
      <c r="CE8" s="539"/>
      <c r="CF8" s="539"/>
      <c r="CG8" s="539"/>
      <c r="CH8" s="539"/>
      <c r="CI8" s="539"/>
      <c r="CJ8" s="539"/>
      <c r="CK8" s="539"/>
      <c r="CL8" s="539"/>
      <c r="CM8" s="539"/>
      <c r="CN8" s="539"/>
      <c r="CO8" s="539"/>
      <c r="CP8" s="539"/>
      <c r="CQ8" s="541"/>
    </row>
    <row r="9" spans="1:95" x14ac:dyDescent="0.25">
      <c r="B9" s="193" t="s">
        <v>10</v>
      </c>
      <c r="C9" s="194"/>
      <c r="D9" s="538"/>
      <c r="E9" s="541"/>
      <c r="F9" s="193" t="s">
        <v>11</v>
      </c>
      <c r="G9" s="538"/>
      <c r="H9" s="539"/>
      <c r="I9" s="539"/>
      <c r="J9" s="539"/>
      <c r="K9" s="539"/>
      <c r="L9" s="539"/>
      <c r="M9" s="539"/>
      <c r="N9" s="539"/>
      <c r="O9" s="539"/>
      <c r="P9" s="543"/>
      <c r="Q9" s="539"/>
      <c r="R9" s="541"/>
      <c r="S9" s="193" t="s">
        <v>12</v>
      </c>
      <c r="T9" s="538"/>
      <c r="U9" s="539"/>
      <c r="V9" s="539"/>
      <c r="W9" s="539"/>
      <c r="X9" s="541"/>
      <c r="Y9" s="193" t="s">
        <v>13</v>
      </c>
      <c r="Z9" s="194"/>
      <c r="AA9" s="525"/>
      <c r="AB9" s="526"/>
      <c r="AC9" s="526"/>
      <c r="AD9" s="526"/>
      <c r="AE9" s="526"/>
      <c r="AF9" s="526"/>
      <c r="AG9" s="526"/>
      <c r="AH9" s="526"/>
      <c r="AI9" s="526"/>
      <c r="AJ9" s="526"/>
      <c r="AK9" s="526"/>
      <c r="AL9" s="526"/>
      <c r="AM9" s="526"/>
      <c r="AN9" s="526"/>
      <c r="AO9" s="526"/>
      <c r="AP9" s="526"/>
      <c r="AQ9" s="526"/>
      <c r="AR9" s="526"/>
      <c r="AS9" s="526"/>
      <c r="AT9" s="526"/>
      <c r="AU9" s="526"/>
      <c r="AV9" s="526"/>
      <c r="AW9" s="526"/>
      <c r="AX9" s="526"/>
      <c r="AY9" s="526"/>
      <c r="AZ9" s="526"/>
      <c r="BA9" s="526"/>
      <c r="BB9" s="527"/>
      <c r="BC9" s="527"/>
      <c r="BD9" s="527"/>
      <c r="BE9" s="527"/>
      <c r="BF9" s="527"/>
      <c r="BG9" s="526"/>
      <c r="BH9" s="526"/>
      <c r="BI9" s="526"/>
      <c r="BJ9" s="526"/>
      <c r="BK9" s="526"/>
      <c r="BL9" s="526"/>
      <c r="BM9" s="526"/>
      <c r="BN9" s="526"/>
      <c r="BO9" s="526"/>
      <c r="BP9" s="526"/>
      <c r="BQ9" s="526"/>
      <c r="BR9" s="526"/>
      <c r="BS9" s="526"/>
      <c r="BT9" s="526"/>
      <c r="BU9" s="526"/>
      <c r="BV9" s="526"/>
      <c r="BW9" s="526"/>
      <c r="BX9" s="526"/>
      <c r="BY9" s="526"/>
      <c r="BZ9" s="526"/>
      <c r="CA9" s="526"/>
      <c r="CB9" s="526"/>
      <c r="CC9" s="526"/>
      <c r="CD9" s="526"/>
      <c r="CE9" s="526"/>
      <c r="CF9" s="526"/>
      <c r="CG9" s="526"/>
      <c r="CH9" s="526"/>
      <c r="CI9" s="526"/>
      <c r="CJ9" s="526"/>
      <c r="CK9" s="526"/>
      <c r="CL9" s="526"/>
      <c r="CM9" s="526"/>
      <c r="CN9" s="526"/>
      <c r="CO9" s="526"/>
      <c r="CP9" s="526"/>
      <c r="CQ9" s="528"/>
    </row>
    <row r="10" spans="1:95" x14ac:dyDescent="0.25">
      <c r="B10" s="525" t="s">
        <v>14</v>
      </c>
      <c r="C10" s="526"/>
      <c r="D10" s="526"/>
      <c r="E10" s="526"/>
      <c r="F10" s="526"/>
      <c r="G10" s="526"/>
      <c r="H10" s="526"/>
      <c r="I10" s="526"/>
      <c r="J10" s="526"/>
      <c r="K10" s="526"/>
      <c r="L10" s="526"/>
      <c r="M10" s="526"/>
      <c r="N10" s="526"/>
      <c r="O10" s="526"/>
      <c r="P10" s="529"/>
      <c r="Q10" s="526"/>
      <c r="R10" s="526"/>
      <c r="S10" s="526"/>
      <c r="T10" s="526"/>
      <c r="U10" s="526"/>
      <c r="V10" s="526"/>
      <c r="W10" s="526"/>
      <c r="X10" s="526"/>
      <c r="Y10" s="526"/>
      <c r="Z10" s="526"/>
      <c r="AA10" s="526"/>
      <c r="AB10" s="526"/>
      <c r="AC10" s="526"/>
      <c r="AD10" s="526"/>
      <c r="AE10" s="526"/>
      <c r="AF10" s="526"/>
      <c r="AG10" s="526"/>
      <c r="AH10" s="526"/>
      <c r="AI10" s="526"/>
      <c r="AJ10" s="526"/>
      <c r="AK10" s="526"/>
      <c r="AL10" s="526"/>
      <c r="AM10" s="526"/>
      <c r="AN10" s="526"/>
      <c r="AO10" s="526"/>
      <c r="AP10" s="526"/>
      <c r="AQ10" s="526"/>
      <c r="AR10" s="526"/>
      <c r="AS10" s="526"/>
      <c r="AT10" s="526"/>
      <c r="AU10" s="526"/>
      <c r="AV10" s="526"/>
      <c r="AW10" s="526"/>
      <c r="AX10" s="526"/>
      <c r="AY10" s="526"/>
      <c r="AZ10" s="526"/>
      <c r="BA10" s="526"/>
      <c r="BB10" s="527"/>
      <c r="BC10" s="527"/>
      <c r="BD10" s="527"/>
      <c r="BE10" s="527"/>
      <c r="BF10" s="527"/>
      <c r="BG10" s="526"/>
      <c r="BH10" s="526"/>
      <c r="BI10" s="526"/>
      <c r="BJ10" s="526"/>
      <c r="BK10" s="526"/>
      <c r="BL10" s="526"/>
      <c r="BM10" s="526"/>
      <c r="BN10" s="526"/>
      <c r="BO10" s="526"/>
      <c r="BP10" s="526"/>
      <c r="BQ10" s="526"/>
      <c r="BR10" s="526"/>
      <c r="BS10" s="526"/>
      <c r="BT10" s="526"/>
      <c r="BU10" s="526"/>
      <c r="BV10" s="526"/>
      <c r="BW10" s="526"/>
      <c r="BX10" s="526"/>
      <c r="BY10" s="526"/>
      <c r="BZ10" s="526"/>
      <c r="CA10" s="526"/>
      <c r="CB10" s="526"/>
      <c r="CC10" s="526"/>
      <c r="CD10" s="526"/>
      <c r="CE10" s="526"/>
      <c r="CF10" s="526"/>
      <c r="CG10" s="526"/>
      <c r="CH10" s="526"/>
      <c r="CI10" s="526"/>
      <c r="CJ10" s="526"/>
      <c r="CK10" s="526"/>
      <c r="CL10" s="526"/>
      <c r="CM10" s="526"/>
      <c r="CN10" s="526"/>
      <c r="CO10" s="526"/>
      <c r="CP10" s="526"/>
      <c r="CQ10" s="528"/>
    </row>
    <row r="11" spans="1:95" s="150" customFormat="1" ht="15" customHeight="1" x14ac:dyDescent="0.25">
      <c r="B11" s="530" t="s">
        <v>15</v>
      </c>
      <c r="C11" s="524" t="s">
        <v>16</v>
      </c>
      <c r="D11" s="531" t="s">
        <v>17</v>
      </c>
      <c r="E11" s="531"/>
      <c r="F11" s="531"/>
      <c r="G11" s="531"/>
      <c r="H11" s="531"/>
      <c r="I11" s="531"/>
      <c r="J11" s="531"/>
      <c r="K11" s="531"/>
      <c r="L11" s="531"/>
      <c r="M11" s="531"/>
      <c r="N11" s="531"/>
      <c r="O11" s="531"/>
      <c r="P11" s="530" t="s">
        <v>18</v>
      </c>
      <c r="Q11" s="530"/>
      <c r="R11" s="530"/>
      <c r="S11" s="530"/>
      <c r="T11" s="530"/>
      <c r="U11" s="530"/>
      <c r="V11" s="530"/>
      <c r="W11" s="530"/>
      <c r="X11" s="530"/>
      <c r="Y11" s="530"/>
      <c r="Z11" s="530"/>
      <c r="AA11" s="530"/>
      <c r="AB11" s="530"/>
      <c r="AC11" s="530"/>
      <c r="AD11" s="530"/>
      <c r="AE11" s="530"/>
      <c r="AF11" s="530"/>
      <c r="AG11" s="530"/>
      <c r="AH11" s="530"/>
      <c r="AI11" s="530"/>
      <c r="AJ11" s="530"/>
      <c r="AK11" s="530"/>
      <c r="AL11" s="530"/>
      <c r="AM11" s="530"/>
      <c r="AN11" s="530"/>
      <c r="AO11" s="530"/>
      <c r="AP11" s="201"/>
      <c r="AQ11" s="201"/>
      <c r="AR11" s="201"/>
      <c r="AS11" s="201"/>
      <c r="AT11" s="318"/>
      <c r="AU11" s="318"/>
      <c r="AV11" s="318"/>
      <c r="AW11" s="318"/>
      <c r="AX11" s="357"/>
      <c r="AY11" s="357"/>
      <c r="AZ11" s="357"/>
      <c r="BA11" s="357"/>
      <c r="BB11" s="544" t="s">
        <v>22</v>
      </c>
      <c r="BC11" s="544"/>
      <c r="BD11" s="544"/>
      <c r="BE11" s="544"/>
      <c r="BF11" s="544"/>
      <c r="BG11" s="544"/>
      <c r="BH11" s="544"/>
      <c r="BI11" s="544"/>
      <c r="BJ11" s="544"/>
      <c r="BK11" s="544"/>
      <c r="BL11" s="544"/>
      <c r="BM11" s="544"/>
      <c r="BN11" s="545"/>
      <c r="BO11" s="546"/>
      <c r="BP11" s="546"/>
      <c r="BQ11" s="546"/>
      <c r="BR11" s="547"/>
      <c r="BS11" s="513" t="s">
        <v>529</v>
      </c>
      <c r="BT11" s="513"/>
      <c r="BU11" s="513"/>
      <c r="BV11" s="513"/>
      <c r="BW11" s="513"/>
      <c r="BX11" s="513"/>
      <c r="BY11" s="513"/>
      <c r="BZ11" s="513"/>
      <c r="CA11" s="513"/>
      <c r="CB11" s="513"/>
      <c r="CC11" s="513"/>
      <c r="CD11" s="513"/>
      <c r="CE11" s="513"/>
      <c r="CF11" s="530" t="s">
        <v>23</v>
      </c>
      <c r="CG11" s="530"/>
      <c r="CH11" s="530"/>
      <c r="CI11" s="530"/>
      <c r="CJ11" s="530"/>
      <c r="CK11" s="530"/>
      <c r="CL11" s="530" t="s">
        <v>24</v>
      </c>
      <c r="CM11" s="530"/>
      <c r="CN11" s="530"/>
      <c r="CO11" s="530"/>
      <c r="CP11" s="530"/>
      <c r="CQ11" s="530"/>
    </row>
    <row r="12" spans="1:95" s="150" customFormat="1" ht="10.5" customHeight="1" x14ac:dyDescent="0.25">
      <c r="B12" s="530"/>
      <c r="C12" s="524"/>
      <c r="D12" s="531"/>
      <c r="E12" s="531"/>
      <c r="F12" s="531"/>
      <c r="G12" s="531"/>
      <c r="H12" s="531"/>
      <c r="I12" s="531"/>
      <c r="J12" s="531"/>
      <c r="K12" s="531"/>
      <c r="L12" s="531"/>
      <c r="M12" s="531"/>
      <c r="N12" s="531"/>
      <c r="O12" s="531"/>
      <c r="P12" s="524" t="s">
        <v>34</v>
      </c>
      <c r="Q12" s="524" t="s">
        <v>35</v>
      </c>
      <c r="R12" s="524" t="s">
        <v>36</v>
      </c>
      <c r="S12" s="524" t="s">
        <v>37</v>
      </c>
      <c r="T12" s="524" t="s">
        <v>29</v>
      </c>
      <c r="U12" s="524" t="s">
        <v>30</v>
      </c>
      <c r="V12" s="474" t="s">
        <v>31</v>
      </c>
      <c r="W12" s="475"/>
      <c r="X12" s="480" t="s">
        <v>19</v>
      </c>
      <c r="Y12" s="481"/>
      <c r="Z12" s="486" t="s">
        <v>20</v>
      </c>
      <c r="AA12" s="487"/>
      <c r="AB12" s="524" t="s">
        <v>463</v>
      </c>
      <c r="AC12" s="524" t="s">
        <v>464</v>
      </c>
      <c r="AD12" s="510" t="s">
        <v>472</v>
      </c>
      <c r="AE12" s="511"/>
      <c r="AF12" s="511"/>
      <c r="AG12" s="511"/>
      <c r="AH12" s="511"/>
      <c r="AI12" s="511"/>
      <c r="AJ12" s="511"/>
      <c r="AK12" s="511"/>
      <c r="AL12" s="511"/>
      <c r="AM12" s="511"/>
      <c r="AN12" s="511"/>
      <c r="AO12" s="511"/>
      <c r="AP12" s="511"/>
      <c r="AQ12" s="511"/>
      <c r="AR12" s="511"/>
      <c r="AS12" s="511"/>
      <c r="AT12" s="511"/>
      <c r="AU12" s="511"/>
      <c r="AV12" s="511"/>
      <c r="AW12" s="512"/>
      <c r="AX12" s="355"/>
      <c r="AY12" s="355"/>
      <c r="AZ12" s="355"/>
      <c r="BA12" s="355"/>
      <c r="BB12" s="492" t="s">
        <v>473</v>
      </c>
      <c r="BC12" s="493"/>
      <c r="BD12" s="493"/>
      <c r="BE12" s="494"/>
      <c r="BF12" s="501" t="s">
        <v>474</v>
      </c>
      <c r="BG12" s="502"/>
      <c r="BH12" s="502"/>
      <c r="BI12" s="503"/>
      <c r="BJ12" s="501" t="s">
        <v>475</v>
      </c>
      <c r="BK12" s="502"/>
      <c r="BL12" s="502"/>
      <c r="BM12" s="503"/>
      <c r="BN12" s="501" t="s">
        <v>465</v>
      </c>
      <c r="BO12" s="502"/>
      <c r="BP12" s="502"/>
      <c r="BQ12" s="503"/>
      <c r="BR12" s="548" t="s">
        <v>306</v>
      </c>
      <c r="BS12" s="514" t="s">
        <v>530</v>
      </c>
      <c r="BT12" s="515" t="s">
        <v>531</v>
      </c>
      <c r="BU12" s="516"/>
      <c r="BV12" s="517"/>
      <c r="BW12" s="515" t="s">
        <v>532</v>
      </c>
      <c r="BX12" s="516"/>
      <c r="BY12" s="517"/>
      <c r="BZ12" s="515" t="s">
        <v>533</v>
      </c>
      <c r="CA12" s="516"/>
      <c r="CB12" s="517"/>
      <c r="CC12" s="515" t="s">
        <v>534</v>
      </c>
      <c r="CD12" s="516"/>
      <c r="CE12" s="517"/>
      <c r="CF12" s="530"/>
      <c r="CG12" s="530"/>
      <c r="CH12" s="530"/>
      <c r="CI12" s="530"/>
      <c r="CJ12" s="530"/>
      <c r="CK12" s="530"/>
      <c r="CL12" s="530"/>
      <c r="CM12" s="530"/>
      <c r="CN12" s="530"/>
      <c r="CO12" s="530"/>
      <c r="CP12" s="530"/>
      <c r="CQ12" s="530"/>
    </row>
    <row r="13" spans="1:95" s="150" customFormat="1" ht="12.75" customHeight="1" x14ac:dyDescent="0.25">
      <c r="B13" s="530"/>
      <c r="C13" s="524"/>
      <c r="D13" s="524" t="s">
        <v>25</v>
      </c>
      <c r="E13" s="524" t="s">
        <v>26</v>
      </c>
      <c r="F13" s="524" t="s">
        <v>27</v>
      </c>
      <c r="G13" s="524" t="s">
        <v>28</v>
      </c>
      <c r="H13" s="524" t="s">
        <v>29</v>
      </c>
      <c r="I13" s="524" t="s">
        <v>30</v>
      </c>
      <c r="J13" s="474" t="s">
        <v>31</v>
      </c>
      <c r="K13" s="475"/>
      <c r="L13" s="480" t="s">
        <v>19</v>
      </c>
      <c r="M13" s="481"/>
      <c r="N13" s="486" t="s">
        <v>32</v>
      </c>
      <c r="O13" s="487"/>
      <c r="P13" s="524"/>
      <c r="Q13" s="524"/>
      <c r="R13" s="524"/>
      <c r="S13" s="524"/>
      <c r="T13" s="524"/>
      <c r="U13" s="524"/>
      <c r="V13" s="476"/>
      <c r="W13" s="477"/>
      <c r="X13" s="482"/>
      <c r="Y13" s="483"/>
      <c r="Z13" s="488"/>
      <c r="AA13" s="489"/>
      <c r="AB13" s="524"/>
      <c r="AC13" s="524"/>
      <c r="AD13" s="504" t="s">
        <v>574</v>
      </c>
      <c r="AE13" s="505"/>
      <c r="AF13" s="505"/>
      <c r="AG13" s="506"/>
      <c r="AH13" s="504" t="s">
        <v>466</v>
      </c>
      <c r="AI13" s="505"/>
      <c r="AJ13" s="505"/>
      <c r="AK13" s="506"/>
      <c r="AL13" s="507" t="s">
        <v>467</v>
      </c>
      <c r="AM13" s="508"/>
      <c r="AN13" s="508"/>
      <c r="AO13" s="508"/>
      <c r="AP13" s="508"/>
      <c r="AQ13" s="508"/>
      <c r="AR13" s="508"/>
      <c r="AS13" s="508"/>
      <c r="AT13" s="508"/>
      <c r="AU13" s="508"/>
      <c r="AV13" s="508"/>
      <c r="AW13" s="509"/>
      <c r="AX13" s="356"/>
      <c r="AY13" s="356"/>
      <c r="AZ13" s="356"/>
      <c r="BA13" s="356"/>
      <c r="BB13" s="495"/>
      <c r="BC13" s="496"/>
      <c r="BD13" s="496"/>
      <c r="BE13" s="497"/>
      <c r="BF13" s="504"/>
      <c r="BG13" s="505"/>
      <c r="BH13" s="505"/>
      <c r="BI13" s="506"/>
      <c r="BJ13" s="504"/>
      <c r="BK13" s="505"/>
      <c r="BL13" s="505"/>
      <c r="BM13" s="506"/>
      <c r="BN13" s="504"/>
      <c r="BO13" s="505"/>
      <c r="BP13" s="505"/>
      <c r="BQ13" s="506"/>
      <c r="BR13" s="548"/>
      <c r="BS13" s="514"/>
      <c r="BT13" s="518"/>
      <c r="BU13" s="519"/>
      <c r="BV13" s="520"/>
      <c r="BW13" s="518"/>
      <c r="BX13" s="519"/>
      <c r="BY13" s="520"/>
      <c r="BZ13" s="518"/>
      <c r="CA13" s="519"/>
      <c r="CB13" s="520"/>
      <c r="CC13" s="518"/>
      <c r="CD13" s="519"/>
      <c r="CE13" s="520"/>
      <c r="CF13" s="530" t="s">
        <v>40</v>
      </c>
      <c r="CG13" s="530" t="s">
        <v>41</v>
      </c>
      <c r="CH13" s="524" t="s">
        <v>42</v>
      </c>
      <c r="CI13" s="524" t="s">
        <v>43</v>
      </c>
      <c r="CJ13" s="524" t="s">
        <v>44</v>
      </c>
      <c r="CK13" s="524" t="s">
        <v>45</v>
      </c>
      <c r="CL13" s="530" t="s">
        <v>40</v>
      </c>
      <c r="CM13" s="530" t="s">
        <v>41</v>
      </c>
      <c r="CN13" s="524" t="s">
        <v>42</v>
      </c>
      <c r="CO13" s="524" t="s">
        <v>43</v>
      </c>
      <c r="CP13" s="524" t="s">
        <v>44</v>
      </c>
      <c r="CQ13" s="524" t="s">
        <v>45</v>
      </c>
    </row>
    <row r="14" spans="1:95" s="150" customFormat="1" ht="10.5" customHeight="1" x14ac:dyDescent="0.25">
      <c r="B14" s="530"/>
      <c r="C14" s="524"/>
      <c r="D14" s="524"/>
      <c r="E14" s="524"/>
      <c r="F14" s="524"/>
      <c r="G14" s="524"/>
      <c r="H14" s="524"/>
      <c r="I14" s="524"/>
      <c r="J14" s="478"/>
      <c r="K14" s="479"/>
      <c r="L14" s="484"/>
      <c r="M14" s="485"/>
      <c r="N14" s="490"/>
      <c r="O14" s="491"/>
      <c r="P14" s="524"/>
      <c r="Q14" s="524"/>
      <c r="R14" s="524"/>
      <c r="S14" s="524"/>
      <c r="T14" s="524"/>
      <c r="U14" s="524"/>
      <c r="V14" s="478"/>
      <c r="W14" s="479"/>
      <c r="X14" s="484"/>
      <c r="Y14" s="485"/>
      <c r="Z14" s="490"/>
      <c r="AA14" s="491"/>
      <c r="AB14" s="524"/>
      <c r="AC14" s="524"/>
      <c r="AD14" s="507"/>
      <c r="AE14" s="508"/>
      <c r="AF14" s="508"/>
      <c r="AG14" s="509"/>
      <c r="AH14" s="507"/>
      <c r="AI14" s="508"/>
      <c r="AJ14" s="508"/>
      <c r="AK14" s="509"/>
      <c r="AL14" s="510" t="s">
        <v>575</v>
      </c>
      <c r="AM14" s="511"/>
      <c r="AN14" s="511"/>
      <c r="AO14" s="512"/>
      <c r="AP14" s="510" t="s">
        <v>576</v>
      </c>
      <c r="AQ14" s="511"/>
      <c r="AR14" s="511"/>
      <c r="AS14" s="512"/>
      <c r="AT14" s="510" t="s">
        <v>692</v>
      </c>
      <c r="AU14" s="511"/>
      <c r="AV14" s="511"/>
      <c r="AW14" s="512"/>
      <c r="AX14" s="510" t="s">
        <v>798</v>
      </c>
      <c r="AY14" s="511"/>
      <c r="AZ14" s="511"/>
      <c r="BA14" s="512"/>
      <c r="BB14" s="498"/>
      <c r="BC14" s="499"/>
      <c r="BD14" s="499"/>
      <c r="BE14" s="500"/>
      <c r="BF14" s="507"/>
      <c r="BG14" s="508"/>
      <c r="BH14" s="508"/>
      <c r="BI14" s="509"/>
      <c r="BJ14" s="507"/>
      <c r="BK14" s="508"/>
      <c r="BL14" s="508"/>
      <c r="BM14" s="509"/>
      <c r="BN14" s="507"/>
      <c r="BO14" s="508"/>
      <c r="BP14" s="508"/>
      <c r="BQ14" s="509"/>
      <c r="BR14" s="548"/>
      <c r="BS14" s="514"/>
      <c r="BT14" s="521"/>
      <c r="BU14" s="522"/>
      <c r="BV14" s="523"/>
      <c r="BW14" s="521"/>
      <c r="BX14" s="522"/>
      <c r="BY14" s="523"/>
      <c r="BZ14" s="521"/>
      <c r="CA14" s="522"/>
      <c r="CB14" s="523"/>
      <c r="CC14" s="521"/>
      <c r="CD14" s="522"/>
      <c r="CE14" s="523"/>
      <c r="CF14" s="530"/>
      <c r="CG14" s="530"/>
      <c r="CH14" s="524"/>
      <c r="CI14" s="524"/>
      <c r="CJ14" s="524"/>
      <c r="CK14" s="524"/>
      <c r="CL14" s="530"/>
      <c r="CM14" s="530"/>
      <c r="CN14" s="524"/>
      <c r="CO14" s="524"/>
      <c r="CP14" s="524"/>
      <c r="CQ14" s="524"/>
    </row>
    <row r="15" spans="1:95" s="150" customFormat="1" ht="21" customHeight="1" x14ac:dyDescent="0.25">
      <c r="B15" s="530"/>
      <c r="C15" s="524"/>
      <c r="D15" s="524"/>
      <c r="E15" s="524"/>
      <c r="F15" s="524"/>
      <c r="G15" s="524"/>
      <c r="H15" s="524"/>
      <c r="I15" s="524"/>
      <c r="J15" s="191" t="s">
        <v>46</v>
      </c>
      <c r="K15" s="191" t="s">
        <v>47</v>
      </c>
      <c r="L15" s="190" t="s">
        <v>48</v>
      </c>
      <c r="M15" s="190" t="s">
        <v>49</v>
      </c>
      <c r="N15" s="190" t="s">
        <v>33</v>
      </c>
      <c r="O15" s="190" t="s">
        <v>476</v>
      </c>
      <c r="P15" s="524"/>
      <c r="Q15" s="524"/>
      <c r="R15" s="524"/>
      <c r="S15" s="524"/>
      <c r="T15" s="524"/>
      <c r="U15" s="524"/>
      <c r="V15" s="191" t="s">
        <v>46</v>
      </c>
      <c r="W15" s="191" t="s">
        <v>47</v>
      </c>
      <c r="X15" s="190" t="s">
        <v>48</v>
      </c>
      <c r="Y15" s="190" t="s">
        <v>49</v>
      </c>
      <c r="Z15" s="190" t="s">
        <v>21</v>
      </c>
      <c r="AA15" s="190" t="s">
        <v>476</v>
      </c>
      <c r="AB15" s="524"/>
      <c r="AC15" s="524"/>
      <c r="AD15" s="208" t="s">
        <v>477</v>
      </c>
      <c r="AE15" s="208" t="s">
        <v>478</v>
      </c>
      <c r="AF15" s="208" t="s">
        <v>479</v>
      </c>
      <c r="AG15" s="208" t="s">
        <v>480</v>
      </c>
      <c r="AH15" s="208" t="s">
        <v>477</v>
      </c>
      <c r="AI15" s="208" t="s">
        <v>478</v>
      </c>
      <c r="AJ15" s="208" t="s">
        <v>479</v>
      </c>
      <c r="AK15" s="208" t="s">
        <v>480</v>
      </c>
      <c r="AL15" s="208" t="s">
        <v>468</v>
      </c>
      <c r="AM15" s="208" t="s">
        <v>123</v>
      </c>
      <c r="AN15" s="208" t="s">
        <v>469</v>
      </c>
      <c r="AO15" s="208" t="s">
        <v>470</v>
      </c>
      <c r="AP15" s="208" t="s">
        <v>468</v>
      </c>
      <c r="AQ15" s="208" t="s">
        <v>123</v>
      </c>
      <c r="AR15" s="208" t="s">
        <v>469</v>
      </c>
      <c r="AS15" s="208" t="s">
        <v>470</v>
      </c>
      <c r="AT15" s="319" t="s">
        <v>468</v>
      </c>
      <c r="AU15" s="319" t="s">
        <v>123</v>
      </c>
      <c r="AV15" s="319" t="s">
        <v>469</v>
      </c>
      <c r="AW15" s="319" t="s">
        <v>470</v>
      </c>
      <c r="AX15" s="358" t="s">
        <v>468</v>
      </c>
      <c r="AY15" s="358" t="s">
        <v>123</v>
      </c>
      <c r="AZ15" s="358" t="s">
        <v>469</v>
      </c>
      <c r="BA15" s="358" t="s">
        <v>470</v>
      </c>
      <c r="BB15" s="204" t="s">
        <v>50</v>
      </c>
      <c r="BC15" s="205" t="s">
        <v>51</v>
      </c>
      <c r="BD15" s="206" t="s">
        <v>52</v>
      </c>
      <c r="BE15" s="207" t="s">
        <v>573</v>
      </c>
      <c r="BF15" s="208" t="s">
        <v>477</v>
      </c>
      <c r="BG15" s="208" t="s">
        <v>478</v>
      </c>
      <c r="BH15" s="208" t="s">
        <v>479</v>
      </c>
      <c r="BI15" s="208" t="s">
        <v>480</v>
      </c>
      <c r="BJ15" s="208" t="s">
        <v>477</v>
      </c>
      <c r="BK15" s="208" t="s">
        <v>478</v>
      </c>
      <c r="BL15" s="208" t="s">
        <v>479</v>
      </c>
      <c r="BM15" s="208" t="s">
        <v>480</v>
      </c>
      <c r="BN15" s="208" t="s">
        <v>477</v>
      </c>
      <c r="BO15" s="208" t="s">
        <v>478</v>
      </c>
      <c r="BP15" s="208" t="s">
        <v>479</v>
      </c>
      <c r="BQ15" s="208" t="s">
        <v>480</v>
      </c>
      <c r="BR15" s="548"/>
      <c r="BS15" s="514"/>
      <c r="BT15" s="197" t="s">
        <v>535</v>
      </c>
      <c r="BU15" s="197" t="s">
        <v>536</v>
      </c>
      <c r="BV15" s="197" t="s">
        <v>537</v>
      </c>
      <c r="BW15" s="197" t="s">
        <v>535</v>
      </c>
      <c r="BX15" s="197" t="s">
        <v>536</v>
      </c>
      <c r="BY15" s="197" t="s">
        <v>537</v>
      </c>
      <c r="BZ15" s="197" t="s">
        <v>535</v>
      </c>
      <c r="CA15" s="197" t="s">
        <v>536</v>
      </c>
      <c r="CB15" s="197" t="s">
        <v>537</v>
      </c>
      <c r="CC15" s="197" t="s">
        <v>535</v>
      </c>
      <c r="CD15" s="197" t="s">
        <v>536</v>
      </c>
      <c r="CE15" s="197" t="s">
        <v>537</v>
      </c>
      <c r="CF15" s="530"/>
      <c r="CG15" s="530"/>
      <c r="CH15" s="524"/>
      <c r="CI15" s="524"/>
      <c r="CJ15" s="524"/>
      <c r="CK15" s="524"/>
      <c r="CL15" s="530"/>
      <c r="CM15" s="530"/>
      <c r="CN15" s="524"/>
      <c r="CO15" s="524"/>
      <c r="CP15" s="524"/>
      <c r="CQ15" s="524"/>
    </row>
    <row r="16" spans="1:95" s="200" customFormat="1" ht="383.25" customHeight="1" x14ac:dyDescent="0.25">
      <c r="A16" s="151">
        <v>16</v>
      </c>
      <c r="B16" s="255" t="s">
        <v>53</v>
      </c>
      <c r="C16" s="251"/>
      <c r="D16" s="146" t="s">
        <v>54</v>
      </c>
      <c r="E16" s="152"/>
      <c r="F16" s="147" t="s">
        <v>55</v>
      </c>
      <c r="G16" s="146" t="s">
        <v>56</v>
      </c>
      <c r="H16" s="147" t="s">
        <v>57</v>
      </c>
      <c r="I16" s="147" t="s">
        <v>58</v>
      </c>
      <c r="J16" s="147" t="s">
        <v>59</v>
      </c>
      <c r="K16" s="147">
        <v>2020</v>
      </c>
      <c r="L16" s="182">
        <v>43831</v>
      </c>
      <c r="M16" s="182">
        <v>47848</v>
      </c>
      <c r="N16" s="246">
        <v>1</v>
      </c>
      <c r="O16" s="246">
        <v>0.1</v>
      </c>
      <c r="P16" s="451" t="s">
        <v>74</v>
      </c>
      <c r="Q16" s="311">
        <v>2.5000000000000001E-3</v>
      </c>
      <c r="R16" s="154" t="s">
        <v>75</v>
      </c>
      <c r="S16" s="154" t="s">
        <v>76</v>
      </c>
      <c r="T16" s="154" t="s">
        <v>77</v>
      </c>
      <c r="U16" s="158" t="s">
        <v>64</v>
      </c>
      <c r="V16" s="286" t="s">
        <v>62</v>
      </c>
      <c r="W16" s="286" t="s">
        <v>62</v>
      </c>
      <c r="X16" s="156">
        <v>43983</v>
      </c>
      <c r="Y16" s="157" t="s">
        <v>78</v>
      </c>
      <c r="Z16" s="158">
        <v>1</v>
      </c>
      <c r="AA16" s="158">
        <v>1</v>
      </c>
      <c r="AB16" s="147" t="s">
        <v>253</v>
      </c>
      <c r="AC16" s="147" t="s">
        <v>65</v>
      </c>
      <c r="AD16" s="260" t="s">
        <v>613</v>
      </c>
      <c r="AE16" s="405">
        <v>0</v>
      </c>
      <c r="AF16" s="405">
        <v>1</v>
      </c>
      <c r="AG16" s="430">
        <v>1</v>
      </c>
      <c r="AH16" s="342" t="s">
        <v>625</v>
      </c>
      <c r="AI16" s="386" t="s">
        <v>586</v>
      </c>
      <c r="AJ16" s="381" t="s">
        <v>722</v>
      </c>
      <c r="AK16" s="458" t="s">
        <v>816</v>
      </c>
      <c r="AL16" s="215" t="s">
        <v>501</v>
      </c>
      <c r="AM16" s="216" t="s">
        <v>502</v>
      </c>
      <c r="AN16" s="216" t="s">
        <v>626</v>
      </c>
      <c r="AO16" s="174"/>
      <c r="AP16" s="397" t="s">
        <v>501</v>
      </c>
      <c r="AQ16" s="436" t="s">
        <v>502</v>
      </c>
      <c r="AR16" s="436" t="s">
        <v>626</v>
      </c>
      <c r="AS16" s="324"/>
      <c r="AT16" s="385" t="s">
        <v>725</v>
      </c>
      <c r="AU16" s="344" t="s">
        <v>824</v>
      </c>
      <c r="AV16" s="385" t="s">
        <v>727</v>
      </c>
      <c r="AW16" s="325"/>
      <c r="AX16" s="457" t="s">
        <v>66</v>
      </c>
      <c r="AY16" s="457" t="s">
        <v>66</v>
      </c>
      <c r="AZ16" s="457" t="s">
        <v>66</v>
      </c>
      <c r="BA16" s="325"/>
      <c r="BB16" s="257">
        <f t="shared" ref="BB16:BC16" si="0">1031417336*0.375</f>
        <v>386781501</v>
      </c>
      <c r="BC16" s="257">
        <f t="shared" si="0"/>
        <v>386781501</v>
      </c>
      <c r="BD16" s="258" t="s">
        <v>564</v>
      </c>
      <c r="BE16" s="158">
        <v>7596</v>
      </c>
      <c r="BF16" s="301">
        <v>464137801</v>
      </c>
      <c r="BG16" s="301">
        <v>0</v>
      </c>
      <c r="BH16" s="384">
        <v>360996067</v>
      </c>
      <c r="BI16" s="337">
        <v>0</v>
      </c>
      <c r="BJ16" s="211" t="s">
        <v>587</v>
      </c>
      <c r="BK16" s="382" t="s">
        <v>588</v>
      </c>
      <c r="BL16" s="383" t="s">
        <v>728</v>
      </c>
      <c r="BM16" s="345" t="s">
        <v>817</v>
      </c>
      <c r="BN16" s="162"/>
      <c r="BO16" s="162"/>
      <c r="BP16" s="162"/>
      <c r="BQ16" s="162"/>
      <c r="BR16" s="472" t="s">
        <v>908</v>
      </c>
      <c r="BS16" s="280">
        <v>1</v>
      </c>
      <c r="BT16" s="259" t="s">
        <v>567</v>
      </c>
      <c r="BU16" s="259" t="s">
        <v>538</v>
      </c>
      <c r="BV16" s="259" t="s">
        <v>540</v>
      </c>
      <c r="BW16" s="203" t="s">
        <v>652</v>
      </c>
      <c r="BX16" s="203" t="s">
        <v>653</v>
      </c>
      <c r="BY16" s="203" t="s">
        <v>654</v>
      </c>
      <c r="BZ16" s="259" t="s">
        <v>766</v>
      </c>
      <c r="CA16" s="259" t="s">
        <v>790</v>
      </c>
      <c r="CB16" s="259" t="s">
        <v>767</v>
      </c>
      <c r="CC16" s="279" t="s">
        <v>907</v>
      </c>
      <c r="CD16" s="279" t="s">
        <v>867</v>
      </c>
      <c r="CE16" s="279" t="s">
        <v>867</v>
      </c>
      <c r="CF16" s="241" t="s">
        <v>79</v>
      </c>
      <c r="CG16" s="242" t="s">
        <v>80</v>
      </c>
      <c r="CH16" s="158" t="s">
        <v>81</v>
      </c>
      <c r="CI16" s="157" t="s">
        <v>82</v>
      </c>
      <c r="CJ16" s="158">
        <v>3649400</v>
      </c>
      <c r="CK16" s="157" t="s">
        <v>83</v>
      </c>
      <c r="CL16" s="171"/>
      <c r="CM16" s="171"/>
      <c r="CN16" s="171"/>
      <c r="CO16" s="171"/>
      <c r="CP16" s="171"/>
      <c r="CQ16" s="171"/>
    </row>
    <row r="17" spans="1:95" s="200" customFormat="1" ht="242.25" customHeight="1" x14ac:dyDescent="0.25">
      <c r="A17" s="151">
        <v>17</v>
      </c>
      <c r="B17" s="255" t="s">
        <v>53</v>
      </c>
      <c r="C17" s="251"/>
      <c r="D17" s="146" t="s">
        <v>54</v>
      </c>
      <c r="E17" s="152"/>
      <c r="F17" s="147" t="s">
        <v>55</v>
      </c>
      <c r="G17" s="146" t="s">
        <v>56</v>
      </c>
      <c r="H17" s="147" t="s">
        <v>57</v>
      </c>
      <c r="I17" s="147" t="s">
        <v>58</v>
      </c>
      <c r="J17" s="147" t="s">
        <v>59</v>
      </c>
      <c r="K17" s="147">
        <v>2020</v>
      </c>
      <c r="L17" s="182">
        <v>43831</v>
      </c>
      <c r="M17" s="182">
        <v>47848</v>
      </c>
      <c r="N17" s="246">
        <v>1</v>
      </c>
      <c r="O17" s="246">
        <v>0.1</v>
      </c>
      <c r="P17" s="451" t="s">
        <v>84</v>
      </c>
      <c r="Q17" s="311">
        <v>2.5000000000000001E-3</v>
      </c>
      <c r="R17" s="154" t="s">
        <v>85</v>
      </c>
      <c r="S17" s="163" t="s">
        <v>86</v>
      </c>
      <c r="T17" s="164" t="s">
        <v>87</v>
      </c>
      <c r="U17" s="171" t="s">
        <v>88</v>
      </c>
      <c r="V17" s="286" t="s">
        <v>62</v>
      </c>
      <c r="W17" s="286" t="s">
        <v>62</v>
      </c>
      <c r="X17" s="166">
        <v>44197</v>
      </c>
      <c r="Y17" s="166">
        <v>45657</v>
      </c>
      <c r="Z17" s="167">
        <v>0.99999999999999989</v>
      </c>
      <c r="AA17" s="167">
        <v>0.35</v>
      </c>
      <c r="AB17" s="147" t="s">
        <v>252</v>
      </c>
      <c r="AC17" s="147" t="s">
        <v>65</v>
      </c>
      <c r="AD17" s="428">
        <f>(1/10)*0.35</f>
        <v>3.4999999999999996E-2</v>
      </c>
      <c r="AE17" s="428">
        <f>(4/10)*0.35</f>
        <v>0.13999999999999999</v>
      </c>
      <c r="AF17" s="429">
        <f>(8/10)*0.35</f>
        <v>0.27999999999999997</v>
      </c>
      <c r="AG17" s="431">
        <f>(10/10)*0.35</f>
        <v>0.35</v>
      </c>
      <c r="AH17" s="218" t="s">
        <v>732</v>
      </c>
      <c r="AI17" s="211" t="s">
        <v>733</v>
      </c>
      <c r="AJ17" s="168" t="s">
        <v>754</v>
      </c>
      <c r="AK17" s="459" t="s">
        <v>805</v>
      </c>
      <c r="AL17" s="215" t="s">
        <v>734</v>
      </c>
      <c r="AM17" s="215" t="s">
        <v>497</v>
      </c>
      <c r="AN17" s="215" t="s">
        <v>498</v>
      </c>
      <c r="AO17" s="174"/>
      <c r="AP17" s="263" t="s">
        <v>735</v>
      </c>
      <c r="AQ17" s="263" t="s">
        <v>497</v>
      </c>
      <c r="AR17" s="263" t="s">
        <v>498</v>
      </c>
      <c r="AS17" s="324"/>
      <c r="AT17" s="369" t="s">
        <v>736</v>
      </c>
      <c r="AU17" s="369" t="s">
        <v>737</v>
      </c>
      <c r="AV17" s="369" t="s">
        <v>738</v>
      </c>
      <c r="AW17" s="325"/>
      <c r="AX17" s="349" t="s">
        <v>808</v>
      </c>
      <c r="AY17" s="349" t="s">
        <v>806</v>
      </c>
      <c r="AZ17" s="349" t="s">
        <v>807</v>
      </c>
      <c r="BA17" s="325" t="s">
        <v>809</v>
      </c>
      <c r="BB17" s="257">
        <v>2248000000</v>
      </c>
      <c r="BC17" s="257">
        <v>2248000000</v>
      </c>
      <c r="BD17" s="222" t="s">
        <v>499</v>
      </c>
      <c r="BE17" s="223">
        <v>7595</v>
      </c>
      <c r="BF17" s="302">
        <v>411744534</v>
      </c>
      <c r="BG17" s="302">
        <v>411744534</v>
      </c>
      <c r="BH17" s="370">
        <v>414256176</v>
      </c>
      <c r="BI17" s="346">
        <v>414256176</v>
      </c>
      <c r="BJ17" s="211" t="s">
        <v>524</v>
      </c>
      <c r="BK17" s="371" t="s">
        <v>649</v>
      </c>
      <c r="BL17" s="372" t="s">
        <v>739</v>
      </c>
      <c r="BM17" s="321" t="s">
        <v>810</v>
      </c>
      <c r="BN17" s="162"/>
      <c r="BO17" s="210"/>
      <c r="BP17" s="210"/>
      <c r="BQ17" s="210"/>
      <c r="BR17" s="415" t="s">
        <v>607</v>
      </c>
      <c r="BS17" s="280">
        <v>1</v>
      </c>
      <c r="BT17" s="259" t="s">
        <v>557</v>
      </c>
      <c r="BU17" s="259" t="s">
        <v>538</v>
      </c>
      <c r="BV17" s="259" t="s">
        <v>541</v>
      </c>
      <c r="BW17" s="203" t="s">
        <v>655</v>
      </c>
      <c r="BX17" s="203" t="s">
        <v>656</v>
      </c>
      <c r="BY17" s="180" t="s">
        <v>657</v>
      </c>
      <c r="BZ17" s="259" t="s">
        <v>768</v>
      </c>
      <c r="CA17" s="259" t="s">
        <v>787</v>
      </c>
      <c r="CB17" s="259" t="s">
        <v>544</v>
      </c>
      <c r="CC17" s="279" t="s">
        <v>868</v>
      </c>
      <c r="CD17" s="279" t="s">
        <v>869</v>
      </c>
      <c r="CE17" s="279" t="s">
        <v>869</v>
      </c>
      <c r="CF17" s="181" t="s">
        <v>79</v>
      </c>
      <c r="CG17" s="242" t="s">
        <v>80</v>
      </c>
      <c r="CH17" s="227" t="s">
        <v>207</v>
      </c>
      <c r="CI17" s="379" t="s">
        <v>208</v>
      </c>
      <c r="CJ17" s="379">
        <v>3107688787</v>
      </c>
      <c r="CK17" s="380" t="s">
        <v>209</v>
      </c>
      <c r="CL17" s="227" t="s">
        <v>89</v>
      </c>
      <c r="CM17" s="227" t="s">
        <v>90</v>
      </c>
      <c r="CN17" s="227" t="s">
        <v>811</v>
      </c>
      <c r="CO17" s="227" t="s">
        <v>814</v>
      </c>
      <c r="CP17" s="227" t="s">
        <v>812</v>
      </c>
      <c r="CQ17" s="373" t="s">
        <v>813</v>
      </c>
    </row>
    <row r="18" spans="1:95" s="200" customFormat="1" ht="192" customHeight="1" x14ac:dyDescent="0.25">
      <c r="A18" s="151">
        <v>22</v>
      </c>
      <c r="B18" s="255" t="s">
        <v>53</v>
      </c>
      <c r="C18" s="251"/>
      <c r="D18" s="146" t="s">
        <v>91</v>
      </c>
      <c r="E18" s="152"/>
      <c r="F18" s="153" t="s">
        <v>92</v>
      </c>
      <c r="G18" s="146" t="s">
        <v>93</v>
      </c>
      <c r="H18" s="147" t="s">
        <v>94</v>
      </c>
      <c r="I18" s="147" t="s">
        <v>58</v>
      </c>
      <c r="J18" s="147" t="s">
        <v>59</v>
      </c>
      <c r="K18" s="147">
        <v>2020</v>
      </c>
      <c r="L18" s="182">
        <v>43831</v>
      </c>
      <c r="M18" s="182">
        <v>47848</v>
      </c>
      <c r="N18" s="246">
        <v>1</v>
      </c>
      <c r="O18" s="246">
        <v>0.09</v>
      </c>
      <c r="P18" s="452" t="s">
        <v>96</v>
      </c>
      <c r="Q18" s="311">
        <v>2.5000000000000001E-3</v>
      </c>
      <c r="R18" s="169" t="s">
        <v>97</v>
      </c>
      <c r="S18" s="169" t="s">
        <v>98</v>
      </c>
      <c r="T18" s="147" t="s">
        <v>63</v>
      </c>
      <c r="U18" s="171" t="s">
        <v>67</v>
      </c>
      <c r="V18" s="147" t="s">
        <v>62</v>
      </c>
      <c r="W18" s="147" t="s">
        <v>62</v>
      </c>
      <c r="X18" s="182">
        <v>44044</v>
      </c>
      <c r="Y18" s="248">
        <v>47848</v>
      </c>
      <c r="Z18" s="284">
        <v>1</v>
      </c>
      <c r="AA18" s="284">
        <v>0.18</v>
      </c>
      <c r="AB18" s="147" t="s">
        <v>253</v>
      </c>
      <c r="AC18" s="147" t="s">
        <v>471</v>
      </c>
      <c r="AD18" s="220">
        <v>0.18</v>
      </c>
      <c r="AE18" s="220">
        <v>0</v>
      </c>
      <c r="AF18" s="375">
        <v>0</v>
      </c>
      <c r="AG18" s="327">
        <v>0</v>
      </c>
      <c r="AH18" s="218" t="s">
        <v>627</v>
      </c>
      <c r="AI18" s="260" t="s">
        <v>66</v>
      </c>
      <c r="AJ18" s="263" t="s">
        <v>755</v>
      </c>
      <c r="AK18" s="464" t="s">
        <v>896</v>
      </c>
      <c r="AL18" s="260" t="s">
        <v>628</v>
      </c>
      <c r="AM18" s="260" t="s">
        <v>629</v>
      </c>
      <c r="AN18" s="260" t="s">
        <v>630</v>
      </c>
      <c r="AO18" s="174"/>
      <c r="AP18" s="159" t="s">
        <v>62</v>
      </c>
      <c r="AQ18" s="159" t="s">
        <v>62</v>
      </c>
      <c r="AR18" s="159" t="s">
        <v>62</v>
      </c>
      <c r="AS18" s="324"/>
      <c r="AT18" s="159" t="s">
        <v>62</v>
      </c>
      <c r="AU18" s="159" t="s">
        <v>62</v>
      </c>
      <c r="AV18" s="159" t="s">
        <v>62</v>
      </c>
      <c r="AW18" s="325"/>
      <c r="AX18" s="323" t="s">
        <v>62</v>
      </c>
      <c r="AY18" s="323" t="s">
        <v>62</v>
      </c>
      <c r="AZ18" s="323" t="s">
        <v>62</v>
      </c>
      <c r="BA18" s="325"/>
      <c r="BB18" s="257">
        <v>2100000</v>
      </c>
      <c r="BC18" s="257">
        <v>2100000</v>
      </c>
      <c r="BD18" s="229" t="s">
        <v>509</v>
      </c>
      <c r="BE18" s="223">
        <v>7859</v>
      </c>
      <c r="BF18" s="302">
        <v>2100000</v>
      </c>
      <c r="BG18" s="302">
        <v>0</v>
      </c>
      <c r="BH18" s="334">
        <v>0</v>
      </c>
      <c r="BI18" s="332">
        <v>0</v>
      </c>
      <c r="BJ18" s="262" t="s">
        <v>618</v>
      </c>
      <c r="BK18" s="387" t="s">
        <v>619</v>
      </c>
      <c r="BL18" s="387" t="s">
        <v>756</v>
      </c>
      <c r="BM18" s="336" t="s">
        <v>843</v>
      </c>
      <c r="BN18" s="174" t="s">
        <v>512</v>
      </c>
      <c r="BO18" s="174" t="s">
        <v>66</v>
      </c>
      <c r="BP18" s="443" t="s">
        <v>66</v>
      </c>
      <c r="BQ18" s="210"/>
      <c r="BR18" s="415" t="s">
        <v>700</v>
      </c>
      <c r="BS18" s="463"/>
      <c r="BT18" s="259" t="s">
        <v>635</v>
      </c>
      <c r="BU18" s="259" t="s">
        <v>568</v>
      </c>
      <c r="BV18" s="259" t="s">
        <v>542</v>
      </c>
      <c r="BW18" s="203" t="s">
        <v>652</v>
      </c>
      <c r="BX18" s="203" t="s">
        <v>658</v>
      </c>
      <c r="BY18" s="203" t="s">
        <v>657</v>
      </c>
      <c r="BZ18" s="272" t="s">
        <v>769</v>
      </c>
      <c r="CA18" s="272" t="s">
        <v>769</v>
      </c>
      <c r="CB18" s="259" t="s">
        <v>770</v>
      </c>
      <c r="CC18" s="275" t="s">
        <v>870</v>
      </c>
      <c r="CD18" s="275" t="s">
        <v>870</v>
      </c>
      <c r="CE18" s="275" t="s">
        <v>870</v>
      </c>
      <c r="CF18" s="147" t="s">
        <v>100</v>
      </c>
      <c r="CG18" s="261" t="s">
        <v>101</v>
      </c>
      <c r="CH18" s="227" t="s">
        <v>102</v>
      </c>
      <c r="CI18" s="227" t="s">
        <v>103</v>
      </c>
      <c r="CJ18" s="227">
        <v>3505965611</v>
      </c>
      <c r="CK18" s="227" t="s">
        <v>104</v>
      </c>
      <c r="CL18" s="171"/>
      <c r="CM18" s="171"/>
      <c r="CN18" s="171"/>
      <c r="CO18" s="171"/>
      <c r="CP18" s="171"/>
      <c r="CQ18" s="171"/>
    </row>
    <row r="19" spans="1:95" s="417" customFormat="1" ht="307.5" customHeight="1" x14ac:dyDescent="0.25">
      <c r="A19" s="411">
        <v>23</v>
      </c>
      <c r="B19" s="255" t="s">
        <v>53</v>
      </c>
      <c r="C19" s="251"/>
      <c r="D19" s="146" t="s">
        <v>91</v>
      </c>
      <c r="E19" s="152"/>
      <c r="F19" s="147" t="s">
        <v>92</v>
      </c>
      <c r="G19" s="146" t="s">
        <v>93</v>
      </c>
      <c r="H19" s="147" t="s">
        <v>94</v>
      </c>
      <c r="I19" s="147" t="s">
        <v>58</v>
      </c>
      <c r="J19" s="147" t="s">
        <v>59</v>
      </c>
      <c r="K19" s="147">
        <v>2020</v>
      </c>
      <c r="L19" s="182">
        <v>43831</v>
      </c>
      <c r="M19" s="182">
        <v>47848</v>
      </c>
      <c r="N19" s="246">
        <v>1</v>
      </c>
      <c r="O19" s="246">
        <v>0.09</v>
      </c>
      <c r="P19" s="452" t="s">
        <v>105</v>
      </c>
      <c r="Q19" s="414">
        <v>2.5000000000000001E-3</v>
      </c>
      <c r="R19" s="425" t="s">
        <v>106</v>
      </c>
      <c r="S19" s="425" t="s">
        <v>107</v>
      </c>
      <c r="T19" s="422" t="s">
        <v>63</v>
      </c>
      <c r="U19" s="420" t="s">
        <v>58</v>
      </c>
      <c r="V19" s="422" t="s">
        <v>62</v>
      </c>
      <c r="W19" s="422" t="s">
        <v>62</v>
      </c>
      <c r="X19" s="424">
        <v>44136</v>
      </c>
      <c r="Y19" s="424">
        <v>47848</v>
      </c>
      <c r="Z19" s="422">
        <v>51</v>
      </c>
      <c r="AA19" s="420">
        <v>5</v>
      </c>
      <c r="AB19" s="422" t="s">
        <v>253</v>
      </c>
      <c r="AC19" s="422" t="s">
        <v>471</v>
      </c>
      <c r="AD19" s="260" t="s">
        <v>613</v>
      </c>
      <c r="AE19" s="405">
        <v>0</v>
      </c>
      <c r="AF19" s="405">
        <v>2</v>
      </c>
      <c r="AG19" s="331">
        <v>5</v>
      </c>
      <c r="AH19" s="262" t="s">
        <v>486</v>
      </c>
      <c r="AI19" s="365" t="s">
        <v>705</v>
      </c>
      <c r="AJ19" s="329" t="s">
        <v>761</v>
      </c>
      <c r="AK19" s="471" t="s">
        <v>906</v>
      </c>
      <c r="AL19" s="174" t="s">
        <v>487</v>
      </c>
      <c r="AM19" s="263" t="s">
        <v>488</v>
      </c>
      <c r="AN19" s="174" t="s">
        <v>489</v>
      </c>
      <c r="AO19" s="174"/>
      <c r="AP19" s="174" t="s">
        <v>622</v>
      </c>
      <c r="AQ19" s="174" t="s">
        <v>623</v>
      </c>
      <c r="AR19" s="174" t="s">
        <v>624</v>
      </c>
      <c r="AS19" s="324"/>
      <c r="AT19" s="233" t="s">
        <v>622</v>
      </c>
      <c r="AU19" s="233" t="s">
        <v>623</v>
      </c>
      <c r="AV19" s="233" t="s">
        <v>624</v>
      </c>
      <c r="AW19" s="325"/>
      <c r="AX19" s="449" t="s">
        <v>847</v>
      </c>
      <c r="AY19" s="450" t="s">
        <v>848</v>
      </c>
      <c r="AZ19" s="450" t="s">
        <v>849</v>
      </c>
      <c r="BA19" s="325"/>
      <c r="BB19" s="418">
        <v>83000000</v>
      </c>
      <c r="BC19" s="418">
        <v>83000000</v>
      </c>
      <c r="BD19" s="416" t="s">
        <v>68</v>
      </c>
      <c r="BE19" s="413" t="s">
        <v>68</v>
      </c>
      <c r="BF19" s="301">
        <v>20000000</v>
      </c>
      <c r="BG19" s="174" t="s">
        <v>66</v>
      </c>
      <c r="BH19" s="334">
        <v>20000000</v>
      </c>
      <c r="BI19" s="332">
        <v>43000000</v>
      </c>
      <c r="BJ19" s="262" t="s">
        <v>645</v>
      </c>
      <c r="BK19" s="174" t="s">
        <v>66</v>
      </c>
      <c r="BL19" s="160" t="s">
        <v>706</v>
      </c>
      <c r="BM19" s="322" t="s">
        <v>836</v>
      </c>
      <c r="BN19" s="174" t="s">
        <v>66</v>
      </c>
      <c r="BO19" s="412" t="s">
        <v>66</v>
      </c>
      <c r="BP19" s="423" t="s">
        <v>709</v>
      </c>
      <c r="BQ19" s="426" t="s">
        <v>709</v>
      </c>
      <c r="BR19" s="415" t="s">
        <v>643</v>
      </c>
      <c r="BS19" s="463"/>
      <c r="BT19" s="275" t="s">
        <v>543</v>
      </c>
      <c r="BU19" s="275" t="s">
        <v>569</v>
      </c>
      <c r="BV19" s="275" t="s">
        <v>539</v>
      </c>
      <c r="BW19" s="180" t="s">
        <v>659</v>
      </c>
      <c r="BX19" s="180" t="s">
        <v>660</v>
      </c>
      <c r="BY19" s="180" t="s">
        <v>657</v>
      </c>
      <c r="BZ19" s="275" t="s">
        <v>791</v>
      </c>
      <c r="CA19" s="275" t="s">
        <v>771</v>
      </c>
      <c r="CB19" s="275" t="s">
        <v>767</v>
      </c>
      <c r="CC19" s="279" t="s">
        <v>871</v>
      </c>
      <c r="CD19" s="279" t="s">
        <v>887</v>
      </c>
      <c r="CE19" s="279" t="s">
        <v>774</v>
      </c>
      <c r="CF19" s="422" t="s">
        <v>100</v>
      </c>
      <c r="CG19" s="422" t="s">
        <v>108</v>
      </c>
      <c r="CH19" s="157" t="s">
        <v>109</v>
      </c>
      <c r="CI19" s="157" t="s">
        <v>110</v>
      </c>
      <c r="CJ19" s="157"/>
      <c r="CK19" s="447"/>
      <c r="CL19" s="422" t="s">
        <v>111</v>
      </c>
      <c r="CM19" s="422" t="s">
        <v>112</v>
      </c>
      <c r="CN19" s="419" t="s">
        <v>113</v>
      </c>
      <c r="CO19" s="421"/>
      <c r="CP19" s="421"/>
      <c r="CQ19" s="421"/>
    </row>
    <row r="20" spans="1:95" s="200" customFormat="1" ht="207" customHeight="1" x14ac:dyDescent="0.25">
      <c r="A20" s="151">
        <v>24</v>
      </c>
      <c r="B20" s="255" t="s">
        <v>53</v>
      </c>
      <c r="C20" s="251"/>
      <c r="D20" s="146" t="s">
        <v>91</v>
      </c>
      <c r="E20" s="152"/>
      <c r="F20" s="147" t="s">
        <v>92</v>
      </c>
      <c r="G20" s="146" t="s">
        <v>93</v>
      </c>
      <c r="H20" s="147" t="s">
        <v>94</v>
      </c>
      <c r="I20" s="147" t="s">
        <v>58</v>
      </c>
      <c r="J20" s="147" t="s">
        <v>59</v>
      </c>
      <c r="K20" s="147">
        <v>2020</v>
      </c>
      <c r="L20" s="182">
        <v>43831</v>
      </c>
      <c r="M20" s="182">
        <v>47848</v>
      </c>
      <c r="N20" s="246">
        <v>1</v>
      </c>
      <c r="O20" s="246">
        <v>0.09</v>
      </c>
      <c r="P20" s="452" t="s">
        <v>114</v>
      </c>
      <c r="Q20" s="311">
        <v>5.0000000000000001E-3</v>
      </c>
      <c r="R20" s="264" t="s">
        <v>115</v>
      </c>
      <c r="S20" s="264" t="s">
        <v>116</v>
      </c>
      <c r="T20" s="147" t="s">
        <v>63</v>
      </c>
      <c r="U20" s="171" t="s">
        <v>58</v>
      </c>
      <c r="V20" s="147" t="s">
        <v>62</v>
      </c>
      <c r="W20" s="147" t="s">
        <v>62</v>
      </c>
      <c r="X20" s="182">
        <v>43891</v>
      </c>
      <c r="Y20" s="182">
        <v>47847</v>
      </c>
      <c r="Z20" s="147">
        <v>33</v>
      </c>
      <c r="AA20" s="171">
        <v>3</v>
      </c>
      <c r="AB20" s="147" t="s">
        <v>253</v>
      </c>
      <c r="AC20" s="147" t="s">
        <v>471</v>
      </c>
      <c r="AD20" s="221">
        <v>1</v>
      </c>
      <c r="AE20" s="405">
        <v>2</v>
      </c>
      <c r="AF20" s="405">
        <v>2</v>
      </c>
      <c r="AG20" s="331">
        <v>3</v>
      </c>
      <c r="AH20" s="219" t="s">
        <v>631</v>
      </c>
      <c r="AI20" s="406" t="s">
        <v>599</v>
      </c>
      <c r="AJ20" s="387" t="s">
        <v>701</v>
      </c>
      <c r="AK20" s="442" t="s">
        <v>830</v>
      </c>
      <c r="AL20" s="174" t="s">
        <v>526</v>
      </c>
      <c r="AM20" s="174" t="s">
        <v>527</v>
      </c>
      <c r="AN20" s="174" t="s">
        <v>528</v>
      </c>
      <c r="AO20" s="174"/>
      <c r="AP20" s="174" t="s">
        <v>526</v>
      </c>
      <c r="AQ20" s="174" t="s">
        <v>605</v>
      </c>
      <c r="AR20" s="174" t="s">
        <v>606</v>
      </c>
      <c r="AS20" s="324"/>
      <c r="AT20" s="174" t="s">
        <v>66</v>
      </c>
      <c r="AU20" s="174" t="s">
        <v>66</v>
      </c>
      <c r="AV20" s="174" t="s">
        <v>66</v>
      </c>
      <c r="AW20" s="325"/>
      <c r="AX20" s="333" t="s">
        <v>526</v>
      </c>
      <c r="AY20" s="333" t="s">
        <v>831</v>
      </c>
      <c r="AZ20" s="326" t="s">
        <v>832</v>
      </c>
      <c r="BA20" s="325"/>
      <c r="BB20" s="257">
        <v>9125869</v>
      </c>
      <c r="BC20" s="257">
        <v>9125869</v>
      </c>
      <c r="BD20" s="229" t="s">
        <v>608</v>
      </c>
      <c r="BE20" s="232" t="s">
        <v>609</v>
      </c>
      <c r="BF20" s="301">
        <v>3041956</v>
      </c>
      <c r="BG20" s="301">
        <v>3041956</v>
      </c>
      <c r="BH20" s="301">
        <v>0</v>
      </c>
      <c r="BI20" s="332">
        <v>3041956</v>
      </c>
      <c r="BJ20" s="265" t="s">
        <v>610</v>
      </c>
      <c r="BK20" s="408" t="s">
        <v>610</v>
      </c>
      <c r="BL20" s="160" t="s">
        <v>702</v>
      </c>
      <c r="BM20" s="328" t="s">
        <v>833</v>
      </c>
      <c r="BN20" s="174" t="s">
        <v>611</v>
      </c>
      <c r="BO20" s="263" t="s">
        <v>612</v>
      </c>
      <c r="BP20" s="409" t="s">
        <v>703</v>
      </c>
      <c r="BQ20" s="335" t="s">
        <v>834</v>
      </c>
      <c r="BR20" s="415" t="s">
        <v>835</v>
      </c>
      <c r="BS20" s="462">
        <v>100</v>
      </c>
      <c r="BT20" s="259" t="s">
        <v>561</v>
      </c>
      <c r="BU20" s="259" t="s">
        <v>570</v>
      </c>
      <c r="BV20" s="259" t="s">
        <v>542</v>
      </c>
      <c r="BW20" s="203" t="s">
        <v>661</v>
      </c>
      <c r="BX20" s="203" t="s">
        <v>663</v>
      </c>
      <c r="BY20" s="203" t="s">
        <v>662</v>
      </c>
      <c r="BZ20" s="259" t="s">
        <v>772</v>
      </c>
      <c r="CA20" s="259" t="s">
        <v>773</v>
      </c>
      <c r="CB20" s="259" t="s">
        <v>544</v>
      </c>
      <c r="CC20" s="275" t="s">
        <v>872</v>
      </c>
      <c r="CD20" s="275" t="s">
        <v>888</v>
      </c>
      <c r="CE20" s="473" t="s">
        <v>890</v>
      </c>
      <c r="CF20" s="147" t="s">
        <v>100</v>
      </c>
      <c r="CG20" s="261" t="s">
        <v>118</v>
      </c>
      <c r="CH20" s="227" t="s">
        <v>119</v>
      </c>
      <c r="CI20" s="227" t="s">
        <v>120</v>
      </c>
      <c r="CJ20" s="236"/>
      <c r="CK20" s="234" t="s">
        <v>121</v>
      </c>
      <c r="CL20" s="171" t="s">
        <v>71</v>
      </c>
      <c r="CM20" s="237" t="s">
        <v>112</v>
      </c>
      <c r="CN20" s="147" t="s">
        <v>113</v>
      </c>
      <c r="CO20" s="171"/>
      <c r="CP20" s="171"/>
      <c r="CQ20" s="171"/>
    </row>
    <row r="21" spans="1:95" s="200" customFormat="1" ht="312" customHeight="1" x14ac:dyDescent="0.25">
      <c r="A21" s="151">
        <v>38</v>
      </c>
      <c r="B21" s="146" t="s">
        <v>128</v>
      </c>
      <c r="C21" s="251"/>
      <c r="D21" s="146" t="s">
        <v>129</v>
      </c>
      <c r="E21" s="152"/>
      <c r="F21" s="177" t="s">
        <v>130</v>
      </c>
      <c r="G21" s="252" t="s">
        <v>131</v>
      </c>
      <c r="H21" s="203" t="s">
        <v>94</v>
      </c>
      <c r="I21" s="235" t="s">
        <v>61</v>
      </c>
      <c r="J21" s="247">
        <v>0.47</v>
      </c>
      <c r="K21" s="181">
        <v>2017</v>
      </c>
      <c r="L21" s="182">
        <v>43831</v>
      </c>
      <c r="M21" s="182">
        <v>47848</v>
      </c>
      <c r="N21" s="167">
        <v>0.66</v>
      </c>
      <c r="O21" s="246"/>
      <c r="P21" s="452" t="s">
        <v>132</v>
      </c>
      <c r="Q21" s="311">
        <v>2.5000000000000001E-3</v>
      </c>
      <c r="R21" s="169" t="s">
        <v>133</v>
      </c>
      <c r="S21" s="169" t="s">
        <v>134</v>
      </c>
      <c r="T21" s="147" t="s">
        <v>63</v>
      </c>
      <c r="U21" s="237" t="s">
        <v>88</v>
      </c>
      <c r="V21" s="147" t="s">
        <v>62</v>
      </c>
      <c r="W21" s="171" t="s">
        <v>135</v>
      </c>
      <c r="X21" s="182">
        <v>44138</v>
      </c>
      <c r="Y21" s="182">
        <v>47847</v>
      </c>
      <c r="Z21" s="171">
        <v>484</v>
      </c>
      <c r="AA21" s="171">
        <v>48</v>
      </c>
      <c r="AB21" s="147" t="s">
        <v>255</v>
      </c>
      <c r="AC21" s="147" t="s">
        <v>471</v>
      </c>
      <c r="AD21" s="221">
        <v>0</v>
      </c>
      <c r="AE21" s="405">
        <v>36</v>
      </c>
      <c r="AF21" s="405">
        <v>43</v>
      </c>
      <c r="AG21" s="331">
        <v>48</v>
      </c>
      <c r="AH21" s="386" t="s">
        <v>632</v>
      </c>
      <c r="AI21" s="386" t="s">
        <v>713</v>
      </c>
      <c r="AJ21" s="381" t="s">
        <v>714</v>
      </c>
      <c r="AK21" s="338" t="s">
        <v>853</v>
      </c>
      <c r="AL21" s="263" t="s">
        <v>589</v>
      </c>
      <c r="AM21" s="263" t="s">
        <v>494</v>
      </c>
      <c r="AN21" s="263" t="s">
        <v>633</v>
      </c>
      <c r="AO21" s="174"/>
      <c r="AP21" s="263" t="s">
        <v>598</v>
      </c>
      <c r="AQ21" s="263" t="s">
        <v>494</v>
      </c>
      <c r="AR21" s="263" t="s">
        <v>633</v>
      </c>
      <c r="AS21" s="324"/>
      <c r="AT21" s="397" t="s">
        <v>598</v>
      </c>
      <c r="AU21" s="397" t="s">
        <v>715</v>
      </c>
      <c r="AV21" s="397" t="s">
        <v>716</v>
      </c>
      <c r="AW21" s="325"/>
      <c r="AX21" s="339" t="s">
        <v>598</v>
      </c>
      <c r="AY21" s="339" t="s">
        <v>715</v>
      </c>
      <c r="AZ21" s="339" t="s">
        <v>716</v>
      </c>
      <c r="BA21" s="325"/>
      <c r="BB21" s="266">
        <v>568980000</v>
      </c>
      <c r="BC21" s="266">
        <v>568980000</v>
      </c>
      <c r="BD21" s="267" t="s">
        <v>482</v>
      </c>
      <c r="BE21" s="267" t="s">
        <v>593</v>
      </c>
      <c r="BF21" s="303">
        <v>534433750</v>
      </c>
      <c r="BG21" s="303">
        <v>29222250</v>
      </c>
      <c r="BH21" s="334">
        <v>0</v>
      </c>
      <c r="BI21" s="332">
        <v>0</v>
      </c>
      <c r="BJ21" s="283" t="s">
        <v>594</v>
      </c>
      <c r="BK21" s="398" t="s">
        <v>595</v>
      </c>
      <c r="BL21" s="399" t="s">
        <v>718</v>
      </c>
      <c r="BM21" s="341" t="s">
        <v>718</v>
      </c>
      <c r="BN21" s="159" t="s">
        <v>596</v>
      </c>
      <c r="BO21" s="400" t="s">
        <v>592</v>
      </c>
      <c r="BP21" s="401" t="s">
        <v>719</v>
      </c>
      <c r="BQ21" s="335" t="s">
        <v>823</v>
      </c>
      <c r="BR21" s="453" t="s">
        <v>721</v>
      </c>
      <c r="BS21" s="462">
        <v>100</v>
      </c>
      <c r="BT21" s="259" t="s">
        <v>552</v>
      </c>
      <c r="BU21" s="259" t="s">
        <v>572</v>
      </c>
      <c r="BV21" s="259" t="s">
        <v>545</v>
      </c>
      <c r="BW21" s="203" t="s">
        <v>664</v>
      </c>
      <c r="BX21" s="203" t="s">
        <v>665</v>
      </c>
      <c r="BY21" s="180" t="s">
        <v>666</v>
      </c>
      <c r="BZ21" s="259" t="s">
        <v>792</v>
      </c>
      <c r="CA21" s="259" t="s">
        <v>774</v>
      </c>
      <c r="CB21" s="259"/>
      <c r="CC21" s="275" t="s">
        <v>873</v>
      </c>
      <c r="CD21" s="275" t="s">
        <v>869</v>
      </c>
      <c r="CE21" s="275" t="s">
        <v>869</v>
      </c>
      <c r="CF21" s="147" t="s">
        <v>100</v>
      </c>
      <c r="CG21" s="242" t="s">
        <v>80</v>
      </c>
      <c r="CH21" s="227" t="s">
        <v>136</v>
      </c>
      <c r="CI21" s="227" t="s">
        <v>137</v>
      </c>
      <c r="CJ21" s="227">
        <v>3649400</v>
      </c>
      <c r="CK21" s="227" t="s">
        <v>138</v>
      </c>
      <c r="CL21" s="227" t="s">
        <v>100</v>
      </c>
      <c r="CM21" s="171" t="s">
        <v>139</v>
      </c>
      <c r="CN21" s="171" t="s">
        <v>136</v>
      </c>
      <c r="CO21" s="171" t="s">
        <v>140</v>
      </c>
      <c r="CP21" s="147">
        <v>3649400</v>
      </c>
      <c r="CQ21" s="234" t="s">
        <v>141</v>
      </c>
    </row>
    <row r="22" spans="1:95" s="200" customFormat="1" ht="288.75" customHeight="1" x14ac:dyDescent="0.25">
      <c r="A22" s="151">
        <v>39</v>
      </c>
      <c r="B22" s="146" t="s">
        <v>128</v>
      </c>
      <c r="C22" s="251"/>
      <c r="D22" s="146" t="s">
        <v>129</v>
      </c>
      <c r="E22" s="152"/>
      <c r="F22" s="177" t="s">
        <v>130</v>
      </c>
      <c r="G22" s="252" t="s">
        <v>131</v>
      </c>
      <c r="H22" s="203" t="s">
        <v>94</v>
      </c>
      <c r="I22" s="235" t="s">
        <v>61</v>
      </c>
      <c r="J22" s="247">
        <v>0.47</v>
      </c>
      <c r="K22" s="181">
        <v>2017</v>
      </c>
      <c r="L22" s="182">
        <v>43831</v>
      </c>
      <c r="M22" s="182">
        <v>47848</v>
      </c>
      <c r="N22" s="167">
        <v>0.66</v>
      </c>
      <c r="O22" s="246"/>
      <c r="P22" s="452" t="s">
        <v>142</v>
      </c>
      <c r="Q22" s="311">
        <v>2.5000000000000001E-3</v>
      </c>
      <c r="R22" s="153" t="s">
        <v>143</v>
      </c>
      <c r="S22" s="153" t="s">
        <v>134</v>
      </c>
      <c r="T22" s="147" t="s">
        <v>63</v>
      </c>
      <c r="U22" s="171" t="s">
        <v>58</v>
      </c>
      <c r="V22" s="147" t="s">
        <v>62</v>
      </c>
      <c r="W22" s="147" t="s">
        <v>62</v>
      </c>
      <c r="X22" s="182">
        <v>44136</v>
      </c>
      <c r="Y22" s="182">
        <v>47848</v>
      </c>
      <c r="Z22" s="147">
        <v>101</v>
      </c>
      <c r="AA22" s="171">
        <v>10</v>
      </c>
      <c r="AB22" s="147" t="s">
        <v>253</v>
      </c>
      <c r="AC22" s="147" t="s">
        <v>471</v>
      </c>
      <c r="AD22" s="221">
        <v>0</v>
      </c>
      <c r="AE22" s="405">
        <v>0</v>
      </c>
      <c r="AF22" s="405">
        <v>1</v>
      </c>
      <c r="AG22" s="331">
        <v>14</v>
      </c>
      <c r="AH22" s="283" t="s">
        <v>644</v>
      </c>
      <c r="AI22" s="174" t="s">
        <v>614</v>
      </c>
      <c r="AJ22" s="329" t="s">
        <v>762</v>
      </c>
      <c r="AK22" s="442" t="s">
        <v>866</v>
      </c>
      <c r="AL22" s="174" t="s">
        <v>490</v>
      </c>
      <c r="AM22" s="263" t="s">
        <v>634</v>
      </c>
      <c r="AN22" s="174" t="s">
        <v>491</v>
      </c>
      <c r="AO22" s="174"/>
      <c r="AP22" s="174" t="s">
        <v>837</v>
      </c>
      <c r="AQ22" s="263" t="s">
        <v>838</v>
      </c>
      <c r="AR22" s="263" t="s">
        <v>839</v>
      </c>
      <c r="AS22" s="324"/>
      <c r="AT22" s="174" t="s">
        <v>763</v>
      </c>
      <c r="AU22" s="263" t="s">
        <v>764</v>
      </c>
      <c r="AV22" s="174" t="s">
        <v>765</v>
      </c>
      <c r="AW22" s="325"/>
      <c r="AX22" s="450" t="s">
        <v>850</v>
      </c>
      <c r="AY22" s="450" t="s">
        <v>848</v>
      </c>
      <c r="AZ22" s="450" t="s">
        <v>849</v>
      </c>
      <c r="BA22" s="325"/>
      <c r="BB22" s="257">
        <v>57000000</v>
      </c>
      <c r="BC22" s="257">
        <v>57000000</v>
      </c>
      <c r="BD22" s="229" t="s">
        <v>68</v>
      </c>
      <c r="BE22" s="232" t="s">
        <v>68</v>
      </c>
      <c r="BF22" s="301">
        <v>14000000</v>
      </c>
      <c r="BG22" s="174" t="s">
        <v>66</v>
      </c>
      <c r="BH22" s="334">
        <v>20000000</v>
      </c>
      <c r="BI22" s="332">
        <v>23000000</v>
      </c>
      <c r="BJ22" s="262" t="s">
        <v>645</v>
      </c>
      <c r="BK22" s="174" t="s">
        <v>66</v>
      </c>
      <c r="BL22" s="160" t="s">
        <v>707</v>
      </c>
      <c r="BM22" s="322" t="s">
        <v>840</v>
      </c>
      <c r="BN22" s="174" t="s">
        <v>708</v>
      </c>
      <c r="BO22" s="174" t="s">
        <v>708</v>
      </c>
      <c r="BP22" s="423" t="s">
        <v>710</v>
      </c>
      <c r="BQ22" s="426" t="s">
        <v>841</v>
      </c>
      <c r="BR22" s="415" t="s">
        <v>711</v>
      </c>
      <c r="BS22" s="242">
        <v>140</v>
      </c>
      <c r="BT22" s="259" t="s">
        <v>562</v>
      </c>
      <c r="BU22" s="259" t="s">
        <v>571</v>
      </c>
      <c r="BV22" s="259" t="s">
        <v>539</v>
      </c>
      <c r="BW22" s="317" t="s">
        <v>689</v>
      </c>
      <c r="BX22" s="203" t="s">
        <v>688</v>
      </c>
      <c r="BY22" s="203" t="s">
        <v>651</v>
      </c>
      <c r="BZ22" s="259" t="s">
        <v>775</v>
      </c>
      <c r="CA22" s="259" t="s">
        <v>544</v>
      </c>
      <c r="CB22" s="259" t="s">
        <v>544</v>
      </c>
      <c r="CC22" s="279" t="s">
        <v>874</v>
      </c>
      <c r="CD22" s="279" t="s">
        <v>869</v>
      </c>
      <c r="CE22" s="279" t="s">
        <v>869</v>
      </c>
      <c r="CF22" s="147" t="s">
        <v>100</v>
      </c>
      <c r="CG22" s="261" t="s">
        <v>108</v>
      </c>
      <c r="CH22" s="227" t="s">
        <v>144</v>
      </c>
      <c r="CI22" s="227" t="s">
        <v>145</v>
      </c>
      <c r="CJ22" s="227"/>
      <c r="CK22" s="234"/>
      <c r="CL22" s="147" t="s">
        <v>111</v>
      </c>
      <c r="CM22" s="147" t="s">
        <v>112</v>
      </c>
      <c r="CN22" s="147" t="s">
        <v>113</v>
      </c>
      <c r="CO22" s="171"/>
      <c r="CP22" s="171"/>
      <c r="CQ22" s="171"/>
    </row>
    <row r="23" spans="1:95" s="200" customFormat="1" ht="239.25" customHeight="1" x14ac:dyDescent="0.25">
      <c r="A23" s="151">
        <v>40</v>
      </c>
      <c r="B23" s="146" t="s">
        <v>128</v>
      </c>
      <c r="C23" s="251"/>
      <c r="D23" s="146" t="s">
        <v>129</v>
      </c>
      <c r="E23" s="152"/>
      <c r="F23" s="177" t="s">
        <v>130</v>
      </c>
      <c r="G23" s="252" t="s">
        <v>131</v>
      </c>
      <c r="H23" s="203" t="s">
        <v>94</v>
      </c>
      <c r="I23" s="235" t="s">
        <v>61</v>
      </c>
      <c r="J23" s="247">
        <v>0.47</v>
      </c>
      <c r="K23" s="181">
        <v>2017</v>
      </c>
      <c r="L23" s="182">
        <v>43831</v>
      </c>
      <c r="M23" s="182">
        <v>47848</v>
      </c>
      <c r="N23" s="167">
        <v>0.66</v>
      </c>
      <c r="O23" s="246"/>
      <c r="P23" s="444" t="s">
        <v>146</v>
      </c>
      <c r="Q23" s="311">
        <v>2.5000000000000001E-3</v>
      </c>
      <c r="R23" s="264" t="s">
        <v>147</v>
      </c>
      <c r="S23" s="264" t="s">
        <v>148</v>
      </c>
      <c r="T23" s="147" t="s">
        <v>63</v>
      </c>
      <c r="U23" s="237" t="s">
        <v>88</v>
      </c>
      <c r="V23" s="181" t="s">
        <v>62</v>
      </c>
      <c r="W23" s="181" t="s">
        <v>62</v>
      </c>
      <c r="X23" s="182">
        <v>43891</v>
      </c>
      <c r="Y23" s="182">
        <v>47847</v>
      </c>
      <c r="Z23" s="147">
        <v>41</v>
      </c>
      <c r="AA23" s="171">
        <v>4</v>
      </c>
      <c r="AB23" s="147" t="s">
        <v>253</v>
      </c>
      <c r="AC23" s="147" t="s">
        <v>65</v>
      </c>
      <c r="AD23" s="221">
        <v>0</v>
      </c>
      <c r="AE23" s="405">
        <v>1</v>
      </c>
      <c r="AF23" s="405">
        <v>8</v>
      </c>
      <c r="AG23" s="331">
        <v>10</v>
      </c>
      <c r="AH23" s="262" t="s">
        <v>600</v>
      </c>
      <c r="AI23" s="365" t="s">
        <v>601</v>
      </c>
      <c r="AJ23" s="406" t="s">
        <v>760</v>
      </c>
      <c r="AK23" s="442" t="s">
        <v>856</v>
      </c>
      <c r="AL23" s="407" t="s">
        <v>66</v>
      </c>
      <c r="AM23" s="407" t="s">
        <v>66</v>
      </c>
      <c r="AN23" s="407" t="s">
        <v>66</v>
      </c>
      <c r="AO23" s="174"/>
      <c r="AP23" s="407" t="s">
        <v>604</v>
      </c>
      <c r="AQ23" s="407" t="s">
        <v>604</v>
      </c>
      <c r="AR23" s="407" t="s">
        <v>604</v>
      </c>
      <c r="AS23" s="324"/>
      <c r="AT23" s="407" t="s">
        <v>860</v>
      </c>
      <c r="AU23" s="407" t="s">
        <v>861</v>
      </c>
      <c r="AV23" s="407" t="s">
        <v>862</v>
      </c>
      <c r="AW23" s="325"/>
      <c r="AX23" s="333" t="s">
        <v>857</v>
      </c>
      <c r="AY23" s="333" t="s">
        <v>858</v>
      </c>
      <c r="AZ23" s="333" t="s">
        <v>859</v>
      </c>
      <c r="BA23" s="325"/>
      <c r="BB23" s="257">
        <v>0</v>
      </c>
      <c r="BC23" s="257">
        <v>0</v>
      </c>
      <c r="BD23" s="229" t="s">
        <v>66</v>
      </c>
      <c r="BE23" s="232" t="s">
        <v>66</v>
      </c>
      <c r="BF23" s="316">
        <v>0</v>
      </c>
      <c r="BG23" s="316">
        <v>0</v>
      </c>
      <c r="BH23" s="301">
        <v>0</v>
      </c>
      <c r="BI23" s="337">
        <v>0</v>
      </c>
      <c r="BJ23" s="159" t="s">
        <v>523</v>
      </c>
      <c r="BK23" s="159" t="s">
        <v>523</v>
      </c>
      <c r="BL23" s="160" t="s">
        <v>523</v>
      </c>
      <c r="BM23" s="326" t="s">
        <v>523</v>
      </c>
      <c r="BN23" s="162"/>
      <c r="BO23" s="210"/>
      <c r="BP23" s="210"/>
      <c r="BQ23" s="210"/>
      <c r="BR23" s="415"/>
      <c r="BS23" s="242">
        <v>250</v>
      </c>
      <c r="BT23" s="259" t="s">
        <v>546</v>
      </c>
      <c r="BU23" s="259" t="s">
        <v>546</v>
      </c>
      <c r="BV23" s="259" t="s">
        <v>546</v>
      </c>
      <c r="BW23" s="317" t="s">
        <v>687</v>
      </c>
      <c r="BX23" s="203" t="s">
        <v>667</v>
      </c>
      <c r="BY23" s="203" t="s">
        <v>657</v>
      </c>
      <c r="BZ23" s="259" t="s">
        <v>776</v>
      </c>
      <c r="CA23" s="259" t="s">
        <v>777</v>
      </c>
      <c r="CB23" s="259" t="s">
        <v>544</v>
      </c>
      <c r="CC23" s="279" t="s">
        <v>875</v>
      </c>
      <c r="CD23" s="279" t="s">
        <v>869</v>
      </c>
      <c r="CE23" s="279" t="s">
        <v>869</v>
      </c>
      <c r="CF23" s="147" t="s">
        <v>100</v>
      </c>
      <c r="CG23" s="261" t="s">
        <v>118</v>
      </c>
      <c r="CH23" s="227" t="s">
        <v>119</v>
      </c>
      <c r="CI23" s="227" t="s">
        <v>120</v>
      </c>
      <c r="CJ23" s="227" t="s">
        <v>149</v>
      </c>
      <c r="CK23" s="234" t="s">
        <v>121</v>
      </c>
      <c r="CL23" s="171" t="s">
        <v>71</v>
      </c>
      <c r="CM23" s="147" t="s">
        <v>112</v>
      </c>
      <c r="CN23" s="147" t="s">
        <v>113</v>
      </c>
      <c r="CO23" s="171"/>
      <c r="CP23" s="171"/>
      <c r="CQ23" s="171"/>
    </row>
    <row r="24" spans="1:95" s="200" customFormat="1" ht="253.5" customHeight="1" x14ac:dyDescent="0.25">
      <c r="A24" s="151">
        <v>45</v>
      </c>
      <c r="B24" s="146" t="s">
        <v>128</v>
      </c>
      <c r="C24" s="251"/>
      <c r="D24" s="146" t="s">
        <v>129</v>
      </c>
      <c r="E24" s="152"/>
      <c r="F24" s="177" t="s">
        <v>130</v>
      </c>
      <c r="G24" s="252" t="s">
        <v>131</v>
      </c>
      <c r="H24" s="203" t="s">
        <v>94</v>
      </c>
      <c r="I24" s="235" t="s">
        <v>61</v>
      </c>
      <c r="J24" s="247">
        <v>0.47</v>
      </c>
      <c r="K24" s="181">
        <v>2017</v>
      </c>
      <c r="L24" s="182">
        <v>43831</v>
      </c>
      <c r="M24" s="182">
        <v>47848</v>
      </c>
      <c r="N24" s="167">
        <v>0.66</v>
      </c>
      <c r="O24" s="246"/>
      <c r="P24" s="451" t="s">
        <v>150</v>
      </c>
      <c r="Q24" s="311">
        <v>2.5000000000000001E-3</v>
      </c>
      <c r="R24" s="164" t="s">
        <v>151</v>
      </c>
      <c r="S24" s="164" t="s">
        <v>152</v>
      </c>
      <c r="T24" s="227" t="s">
        <v>77</v>
      </c>
      <c r="U24" s="171" t="s">
        <v>64</v>
      </c>
      <c r="V24" s="147" t="s">
        <v>62</v>
      </c>
      <c r="W24" s="147" t="s">
        <v>62</v>
      </c>
      <c r="X24" s="182">
        <v>44287</v>
      </c>
      <c r="Y24" s="182">
        <v>44440</v>
      </c>
      <c r="Z24" s="171">
        <v>1</v>
      </c>
      <c r="AA24" s="171">
        <v>1</v>
      </c>
      <c r="AB24" s="157" t="s">
        <v>253</v>
      </c>
      <c r="AC24" s="157" t="s">
        <v>65</v>
      </c>
      <c r="AD24" s="260">
        <v>0</v>
      </c>
      <c r="AE24" s="405">
        <v>0</v>
      </c>
      <c r="AF24" s="405">
        <v>0</v>
      </c>
      <c r="AG24" s="461">
        <f>0.4</f>
        <v>0.4</v>
      </c>
      <c r="AH24" s="343" t="s">
        <v>646</v>
      </c>
      <c r="AI24" s="386" t="s">
        <v>647</v>
      </c>
      <c r="AJ24" s="381" t="s">
        <v>723</v>
      </c>
      <c r="AK24" s="394" t="s">
        <v>818</v>
      </c>
      <c r="AL24" s="215" t="s">
        <v>503</v>
      </c>
      <c r="AM24" s="216" t="s">
        <v>504</v>
      </c>
      <c r="AN24" s="216" t="s">
        <v>504</v>
      </c>
      <c r="AO24" s="174"/>
      <c r="AP24" s="397" t="s">
        <v>503</v>
      </c>
      <c r="AQ24" s="436" t="s">
        <v>504</v>
      </c>
      <c r="AR24" s="436" t="s">
        <v>504</v>
      </c>
      <c r="AS24" s="256"/>
      <c r="AT24" s="387" t="s">
        <v>503</v>
      </c>
      <c r="AU24" s="387" t="s">
        <v>504</v>
      </c>
      <c r="AV24" s="387" t="s">
        <v>504</v>
      </c>
      <c r="AW24" s="233"/>
      <c r="AX24" s="339" t="s">
        <v>820</v>
      </c>
      <c r="AY24" s="469" t="s">
        <v>903</v>
      </c>
      <c r="AZ24" s="468" t="s">
        <v>904</v>
      </c>
      <c r="BA24" s="233"/>
      <c r="BB24" s="389">
        <v>800000000</v>
      </c>
      <c r="BC24" s="268">
        <v>800000000</v>
      </c>
      <c r="BD24" s="269" t="s">
        <v>564</v>
      </c>
      <c r="BE24" s="270">
        <v>7596</v>
      </c>
      <c r="BF24" s="306">
        <v>0</v>
      </c>
      <c r="BG24" s="306">
        <v>0</v>
      </c>
      <c r="BH24" s="334">
        <v>0</v>
      </c>
      <c r="BI24" s="332">
        <v>0</v>
      </c>
      <c r="BJ24" s="211" t="s">
        <v>508</v>
      </c>
      <c r="BK24" s="392" t="s">
        <v>648</v>
      </c>
      <c r="BL24" s="381" t="s">
        <v>729</v>
      </c>
      <c r="BM24" s="470" t="s">
        <v>905</v>
      </c>
      <c r="BN24" s="162"/>
      <c r="BO24" s="209"/>
      <c r="BP24" s="210"/>
      <c r="BQ24" s="210"/>
      <c r="BR24" s="454"/>
      <c r="BS24" s="242">
        <v>40</v>
      </c>
      <c r="BT24" s="259" t="s">
        <v>567</v>
      </c>
      <c r="BU24" s="259" t="s">
        <v>538</v>
      </c>
      <c r="BV24" s="259" t="s">
        <v>547</v>
      </c>
      <c r="BW24" s="203" t="s">
        <v>668</v>
      </c>
      <c r="BX24" s="203" t="s">
        <v>669</v>
      </c>
      <c r="BY24" s="203" t="s">
        <v>657</v>
      </c>
      <c r="BZ24" s="259" t="s">
        <v>778</v>
      </c>
      <c r="CA24" s="259" t="s">
        <v>779</v>
      </c>
      <c r="CB24" s="259" t="s">
        <v>780</v>
      </c>
      <c r="CC24" s="279" t="s">
        <v>876</v>
      </c>
      <c r="CD24" s="279" t="s">
        <v>891</v>
      </c>
      <c r="CE24" s="279" t="s">
        <v>877</v>
      </c>
      <c r="CF24" s="241" t="s">
        <v>79</v>
      </c>
      <c r="CG24" s="242" t="s">
        <v>80</v>
      </c>
      <c r="CH24" s="171" t="s">
        <v>81</v>
      </c>
      <c r="CI24" s="227" t="s">
        <v>82</v>
      </c>
      <c r="CJ24" s="158">
        <v>3649400</v>
      </c>
      <c r="CK24" s="227" t="s">
        <v>83</v>
      </c>
      <c r="CL24" s="147"/>
      <c r="CM24" s="147"/>
      <c r="CN24" s="147"/>
      <c r="CO24" s="237"/>
      <c r="CP24" s="236"/>
      <c r="CQ24" s="237"/>
    </row>
    <row r="25" spans="1:95" s="200" customFormat="1" ht="144" customHeight="1" x14ac:dyDescent="0.25">
      <c r="A25" s="151">
        <v>50</v>
      </c>
      <c r="B25" s="146" t="s">
        <v>128</v>
      </c>
      <c r="C25" s="251"/>
      <c r="D25" s="146" t="s">
        <v>154</v>
      </c>
      <c r="E25" s="152"/>
      <c r="F25" s="177" t="s">
        <v>155</v>
      </c>
      <c r="G25" s="146" t="s">
        <v>156</v>
      </c>
      <c r="H25" s="203" t="s">
        <v>94</v>
      </c>
      <c r="I25" s="165" t="s">
        <v>58</v>
      </c>
      <c r="J25" s="181" t="s">
        <v>59</v>
      </c>
      <c r="K25" s="181" t="s">
        <v>59</v>
      </c>
      <c r="L25" s="182">
        <v>43831</v>
      </c>
      <c r="M25" s="182">
        <v>47848</v>
      </c>
      <c r="N25" s="271">
        <v>1</v>
      </c>
      <c r="O25" s="246">
        <v>0.09</v>
      </c>
      <c r="P25" s="452" t="s">
        <v>157</v>
      </c>
      <c r="Q25" s="311">
        <v>2.5000000000000001E-3</v>
      </c>
      <c r="R25" s="272" t="s">
        <v>158</v>
      </c>
      <c r="S25" s="272" t="s">
        <v>159</v>
      </c>
      <c r="T25" s="147" t="s">
        <v>63</v>
      </c>
      <c r="U25" s="147" t="s">
        <v>64</v>
      </c>
      <c r="V25" s="181" t="s">
        <v>62</v>
      </c>
      <c r="W25" s="181" t="s">
        <v>62</v>
      </c>
      <c r="X25" s="182">
        <v>44044</v>
      </c>
      <c r="Y25" s="248">
        <v>47848</v>
      </c>
      <c r="Z25" s="284">
        <v>1</v>
      </c>
      <c r="AA25" s="247">
        <v>1</v>
      </c>
      <c r="AB25" s="147" t="s">
        <v>251</v>
      </c>
      <c r="AC25" s="147" t="s">
        <v>65</v>
      </c>
      <c r="AD25" s="220">
        <v>0</v>
      </c>
      <c r="AE25" s="220">
        <v>0</v>
      </c>
      <c r="AF25" s="375">
        <v>1</v>
      </c>
      <c r="AG25" s="327">
        <v>0</v>
      </c>
      <c r="AH25" s="283" t="s">
        <v>585</v>
      </c>
      <c r="AI25" s="283" t="s">
        <v>585</v>
      </c>
      <c r="AJ25" s="329" t="s">
        <v>695</v>
      </c>
      <c r="AK25" s="465" t="s">
        <v>895</v>
      </c>
      <c r="AL25" s="159" t="s">
        <v>62</v>
      </c>
      <c r="AM25" s="159" t="s">
        <v>62</v>
      </c>
      <c r="AN25" s="159" t="s">
        <v>62</v>
      </c>
      <c r="AO25" s="174"/>
      <c r="AP25" s="159" t="s">
        <v>62</v>
      </c>
      <c r="AQ25" s="159" t="s">
        <v>62</v>
      </c>
      <c r="AR25" s="159" t="s">
        <v>62</v>
      </c>
      <c r="AS25" s="324"/>
      <c r="AT25" s="369" t="s">
        <v>696</v>
      </c>
      <c r="AU25" s="369" t="s">
        <v>697</v>
      </c>
      <c r="AV25" s="369" t="s">
        <v>698</v>
      </c>
      <c r="AW25" s="325"/>
      <c r="AX25" s="330" t="s">
        <v>696</v>
      </c>
      <c r="AY25" s="330" t="s">
        <v>842</v>
      </c>
      <c r="AZ25" s="330" t="s">
        <v>698</v>
      </c>
      <c r="BA25" s="325"/>
      <c r="BB25" s="257">
        <v>26500000</v>
      </c>
      <c r="BC25" s="257">
        <v>26500000</v>
      </c>
      <c r="BD25" s="273" t="s">
        <v>510</v>
      </c>
      <c r="BE25" s="274">
        <v>7858</v>
      </c>
      <c r="BF25" s="306">
        <v>0</v>
      </c>
      <c r="BG25" s="334">
        <v>0</v>
      </c>
      <c r="BH25" s="334">
        <v>2100000</v>
      </c>
      <c r="BI25" s="332">
        <v>0</v>
      </c>
      <c r="BJ25" s="262" t="s">
        <v>511</v>
      </c>
      <c r="BK25" s="392" t="s">
        <v>511</v>
      </c>
      <c r="BL25" s="160" t="s">
        <v>618</v>
      </c>
      <c r="BM25" s="322" t="s">
        <v>844</v>
      </c>
      <c r="BN25" s="162"/>
      <c r="BO25" s="210"/>
      <c r="BP25" s="210"/>
      <c r="BQ25" s="210"/>
      <c r="BR25" s="415" t="s">
        <v>699</v>
      </c>
      <c r="BS25" s="463"/>
      <c r="BT25" s="259" t="s">
        <v>565</v>
      </c>
      <c r="BU25" s="275" t="s">
        <v>566</v>
      </c>
      <c r="BV25" s="259" t="s">
        <v>542</v>
      </c>
      <c r="BW25" s="276" t="s">
        <v>670</v>
      </c>
      <c r="BX25" s="276" t="s">
        <v>670</v>
      </c>
      <c r="BY25" s="276" t="s">
        <v>671</v>
      </c>
      <c r="BZ25" s="259" t="s">
        <v>793</v>
      </c>
      <c r="CA25" s="279" t="s">
        <v>794</v>
      </c>
      <c r="CB25" s="259" t="s">
        <v>544</v>
      </c>
      <c r="CC25" s="275" t="s">
        <v>878</v>
      </c>
      <c r="CD25" s="275" t="s">
        <v>897</v>
      </c>
      <c r="CE25" s="275" t="s">
        <v>879</v>
      </c>
      <c r="CF25" s="147" t="s">
        <v>100</v>
      </c>
      <c r="CG25" s="261" t="s">
        <v>101</v>
      </c>
      <c r="CH25" s="147" t="s">
        <v>160</v>
      </c>
      <c r="CI25" s="147" t="s">
        <v>161</v>
      </c>
      <c r="CJ25" s="147" t="s">
        <v>162</v>
      </c>
      <c r="CK25" s="147" t="s">
        <v>163</v>
      </c>
      <c r="CL25" s="237" t="s">
        <v>111</v>
      </c>
      <c r="CM25" s="237" t="s">
        <v>112</v>
      </c>
      <c r="CN25" s="147" t="s">
        <v>113</v>
      </c>
      <c r="CO25" s="171"/>
      <c r="CP25" s="171"/>
      <c r="CQ25" s="171"/>
    </row>
    <row r="26" spans="1:95" s="200" customFormat="1" ht="360.75" customHeight="1" x14ac:dyDescent="0.25">
      <c r="A26" s="151">
        <v>51</v>
      </c>
      <c r="B26" s="146" t="s">
        <v>128</v>
      </c>
      <c r="C26" s="251"/>
      <c r="D26" s="146" t="s">
        <v>154</v>
      </c>
      <c r="E26" s="152"/>
      <c r="F26" s="177" t="s">
        <v>155</v>
      </c>
      <c r="G26" s="146" t="s">
        <v>156</v>
      </c>
      <c r="H26" s="203" t="s">
        <v>94</v>
      </c>
      <c r="I26" s="171" t="s">
        <v>58</v>
      </c>
      <c r="J26" s="181" t="s">
        <v>59</v>
      </c>
      <c r="K26" s="181" t="s">
        <v>59</v>
      </c>
      <c r="L26" s="182">
        <v>43831</v>
      </c>
      <c r="M26" s="182">
        <v>47848</v>
      </c>
      <c r="N26" s="315">
        <v>1</v>
      </c>
      <c r="O26" s="246">
        <v>0.09</v>
      </c>
      <c r="P26" s="446" t="s">
        <v>164</v>
      </c>
      <c r="Q26" s="311">
        <v>2.5000000000000001E-3</v>
      </c>
      <c r="R26" s="264" t="s">
        <v>165</v>
      </c>
      <c r="S26" s="277" t="s">
        <v>166</v>
      </c>
      <c r="T26" s="147" t="s">
        <v>63</v>
      </c>
      <c r="U26" s="147" t="s">
        <v>64</v>
      </c>
      <c r="V26" s="181" t="s">
        <v>62</v>
      </c>
      <c r="W26" s="181" t="s">
        <v>846</v>
      </c>
      <c r="X26" s="182">
        <v>43891</v>
      </c>
      <c r="Y26" s="182">
        <v>47847</v>
      </c>
      <c r="Z26" s="284">
        <v>1</v>
      </c>
      <c r="AA26" s="284">
        <v>1</v>
      </c>
      <c r="AB26" s="147" t="s">
        <v>251</v>
      </c>
      <c r="AC26" s="147" t="s">
        <v>65</v>
      </c>
      <c r="AD26" s="220">
        <v>1</v>
      </c>
      <c r="AE26" s="363">
        <v>1</v>
      </c>
      <c r="AF26" s="375">
        <v>1</v>
      </c>
      <c r="AG26" s="327">
        <v>1</v>
      </c>
      <c r="AH26" s="219" t="s">
        <v>602</v>
      </c>
      <c r="AI26" s="406" t="s">
        <v>603</v>
      </c>
      <c r="AJ26" s="406" t="s">
        <v>704</v>
      </c>
      <c r="AK26" s="442" t="s">
        <v>909</v>
      </c>
      <c r="AL26" s="174" t="s">
        <v>520</v>
      </c>
      <c r="AM26" s="263" t="s">
        <v>521</v>
      </c>
      <c r="AN26" s="174" t="s">
        <v>522</v>
      </c>
      <c r="AO26" s="174"/>
      <c r="AP26" s="174" t="s">
        <v>520</v>
      </c>
      <c r="AQ26" s="217" t="s">
        <v>521</v>
      </c>
      <c r="AR26" s="174" t="s">
        <v>522</v>
      </c>
      <c r="AS26" s="324"/>
      <c r="AT26" s="174" t="s">
        <v>520</v>
      </c>
      <c r="AU26" s="217" t="s">
        <v>521</v>
      </c>
      <c r="AV26" s="174" t="s">
        <v>522</v>
      </c>
      <c r="AW26" s="325"/>
      <c r="AX26" s="333" t="s">
        <v>863</v>
      </c>
      <c r="AY26" s="333" t="s">
        <v>864</v>
      </c>
      <c r="AZ26" s="333" t="s">
        <v>865</v>
      </c>
      <c r="BA26" s="325"/>
      <c r="BB26" s="257">
        <v>0</v>
      </c>
      <c r="BC26" s="257">
        <v>0</v>
      </c>
      <c r="BD26" s="278" t="s">
        <v>66</v>
      </c>
      <c r="BE26" s="274" t="s">
        <v>66</v>
      </c>
      <c r="BF26" s="306">
        <v>0</v>
      </c>
      <c r="BG26" s="334">
        <v>0</v>
      </c>
      <c r="BH26" s="334">
        <v>0</v>
      </c>
      <c r="BI26" s="337">
        <v>0</v>
      </c>
      <c r="BJ26" s="410" t="s">
        <v>523</v>
      </c>
      <c r="BK26" s="174" t="s">
        <v>523</v>
      </c>
      <c r="BL26" s="174" t="s">
        <v>523</v>
      </c>
      <c r="BM26" s="326" t="s">
        <v>523</v>
      </c>
      <c r="BN26" s="162"/>
      <c r="BO26" s="210"/>
      <c r="BP26" s="210"/>
      <c r="BQ26" s="210"/>
      <c r="BR26" s="415" t="s">
        <v>642</v>
      </c>
      <c r="BS26" s="280">
        <v>1</v>
      </c>
      <c r="BT26" s="279" t="s">
        <v>553</v>
      </c>
      <c r="BU26" s="279" t="s">
        <v>554</v>
      </c>
      <c r="BV26" s="259" t="s">
        <v>542</v>
      </c>
      <c r="BW26" s="276" t="s">
        <v>672</v>
      </c>
      <c r="BX26" s="276" t="s">
        <v>673</v>
      </c>
      <c r="BY26" s="276" t="s">
        <v>657</v>
      </c>
      <c r="BZ26" s="279" t="s">
        <v>781</v>
      </c>
      <c r="CA26" s="279" t="s">
        <v>774</v>
      </c>
      <c r="CB26" s="279" t="s">
        <v>774</v>
      </c>
      <c r="CC26" s="275" t="s">
        <v>880</v>
      </c>
      <c r="CD26" s="473" t="s">
        <v>892</v>
      </c>
      <c r="CE26" s="275" t="s">
        <v>774</v>
      </c>
      <c r="CF26" s="147" t="s">
        <v>100</v>
      </c>
      <c r="CG26" s="261" t="s">
        <v>118</v>
      </c>
      <c r="CH26" s="227" t="s">
        <v>119</v>
      </c>
      <c r="CI26" s="227" t="s">
        <v>120</v>
      </c>
      <c r="CJ26" s="237"/>
      <c r="CK26" s="234" t="s">
        <v>121</v>
      </c>
      <c r="CL26" s="237" t="s">
        <v>111</v>
      </c>
      <c r="CM26" s="237" t="s">
        <v>112</v>
      </c>
      <c r="CN26" s="147" t="s">
        <v>113</v>
      </c>
      <c r="CO26" s="171"/>
      <c r="CP26" s="171"/>
      <c r="CQ26" s="171"/>
    </row>
    <row r="27" spans="1:95" s="200" customFormat="1" ht="207" customHeight="1" x14ac:dyDescent="0.25">
      <c r="A27" s="151">
        <v>67</v>
      </c>
      <c r="B27" s="252" t="s">
        <v>128</v>
      </c>
      <c r="C27" s="253"/>
      <c r="D27" s="146" t="s">
        <v>168</v>
      </c>
      <c r="E27" s="172"/>
      <c r="F27" s="307" t="s">
        <v>169</v>
      </c>
      <c r="G27" s="146" t="s">
        <v>170</v>
      </c>
      <c r="H27" s="180" t="s">
        <v>94</v>
      </c>
      <c r="I27" s="155" t="s">
        <v>58</v>
      </c>
      <c r="J27" s="181" t="s">
        <v>59</v>
      </c>
      <c r="K27" s="181" t="s">
        <v>59</v>
      </c>
      <c r="L27" s="248">
        <v>43831</v>
      </c>
      <c r="M27" s="248">
        <v>47848</v>
      </c>
      <c r="N27" s="249">
        <v>1</v>
      </c>
      <c r="O27" s="250">
        <v>0.09</v>
      </c>
      <c r="P27" s="359" t="s">
        <v>171</v>
      </c>
      <c r="Q27" s="312">
        <v>2.5000000000000001E-3</v>
      </c>
      <c r="R27" s="173" t="s">
        <v>172</v>
      </c>
      <c r="S27" s="173" t="s">
        <v>173</v>
      </c>
      <c r="T27" s="308" t="s">
        <v>123</v>
      </c>
      <c r="U27" s="287" t="s">
        <v>64</v>
      </c>
      <c r="V27" s="239" t="s">
        <v>59</v>
      </c>
      <c r="W27" s="239" t="s">
        <v>59</v>
      </c>
      <c r="X27" s="288">
        <v>44197</v>
      </c>
      <c r="Y27" s="289">
        <v>47848</v>
      </c>
      <c r="Z27" s="290">
        <v>1</v>
      </c>
      <c r="AA27" s="290">
        <v>1</v>
      </c>
      <c r="AB27" s="227" t="s">
        <v>252</v>
      </c>
      <c r="AC27" s="227" t="s">
        <v>65</v>
      </c>
      <c r="AD27" s="427">
        <f>1/9</f>
        <v>0.1111111111111111</v>
      </c>
      <c r="AE27" s="427">
        <f>3/9</f>
        <v>0.33333333333333331</v>
      </c>
      <c r="AF27" s="433">
        <f>5/9</f>
        <v>0.55555555555555558</v>
      </c>
      <c r="AG27" s="432">
        <v>0.77777777777777779</v>
      </c>
      <c r="AH27" s="354" t="s">
        <v>757</v>
      </c>
      <c r="AI27" s="354" t="s">
        <v>758</v>
      </c>
      <c r="AJ27" s="329" t="s">
        <v>759</v>
      </c>
      <c r="AK27" s="460" t="s">
        <v>829</v>
      </c>
      <c r="AL27" s="174"/>
      <c r="AM27" s="353" t="s">
        <v>747</v>
      </c>
      <c r="AN27" s="174"/>
      <c r="AO27" s="174"/>
      <c r="AP27" s="174"/>
      <c r="AQ27" s="404" t="s">
        <v>749</v>
      </c>
      <c r="AR27" s="174"/>
      <c r="AS27" s="233"/>
      <c r="AT27" s="233"/>
      <c r="AU27" s="174" t="s">
        <v>748</v>
      </c>
      <c r="AV27" s="233"/>
      <c r="AW27" s="233"/>
      <c r="AX27" s="233"/>
      <c r="AY27" s="467" t="s">
        <v>902</v>
      </c>
      <c r="AZ27" s="233"/>
      <c r="BA27" s="233"/>
      <c r="BB27" s="224" t="s">
        <v>483</v>
      </c>
      <c r="BC27" s="224" t="s">
        <v>483</v>
      </c>
      <c r="BD27" s="225" t="s">
        <v>481</v>
      </c>
      <c r="BE27" s="226">
        <v>7588</v>
      </c>
      <c r="BF27" s="304">
        <v>0</v>
      </c>
      <c r="BG27" s="334">
        <v>90000000</v>
      </c>
      <c r="BH27" s="334">
        <v>90000000</v>
      </c>
      <c r="BI27" s="332">
        <v>90000000</v>
      </c>
      <c r="BJ27" s="212" t="s">
        <v>519</v>
      </c>
      <c r="BK27" s="392" t="s">
        <v>620</v>
      </c>
      <c r="BL27" s="387" t="s">
        <v>731</v>
      </c>
      <c r="BM27" s="336" t="s">
        <v>845</v>
      </c>
      <c r="BN27" s="162"/>
      <c r="BO27" s="210"/>
      <c r="BP27" s="210"/>
      <c r="BQ27" s="210"/>
      <c r="BR27" s="415" t="s">
        <v>621</v>
      </c>
      <c r="BS27" s="280">
        <v>0.78</v>
      </c>
      <c r="BT27" s="259" t="s">
        <v>636</v>
      </c>
      <c r="BU27" s="259" t="s">
        <v>555</v>
      </c>
      <c r="BV27" s="279" t="s">
        <v>544</v>
      </c>
      <c r="BW27" s="203" t="s">
        <v>674</v>
      </c>
      <c r="BX27" s="259" t="s">
        <v>851</v>
      </c>
      <c r="BY27" s="180" t="s">
        <v>675</v>
      </c>
      <c r="BZ27" s="259" t="s">
        <v>782</v>
      </c>
      <c r="CA27" s="259" t="s">
        <v>544</v>
      </c>
      <c r="CB27" s="259" t="s">
        <v>544</v>
      </c>
      <c r="CC27" s="275" t="s">
        <v>881</v>
      </c>
      <c r="CD27" s="275" t="s">
        <v>893</v>
      </c>
      <c r="CE27" s="275" t="s">
        <v>774</v>
      </c>
      <c r="CF27" s="238" t="s">
        <v>100</v>
      </c>
      <c r="CG27" s="242" t="s">
        <v>80</v>
      </c>
      <c r="CH27" s="238" t="s">
        <v>175</v>
      </c>
      <c r="CI27" s="238" t="s">
        <v>176</v>
      </c>
      <c r="CJ27" s="239"/>
      <c r="CK27" s="240" t="s">
        <v>177</v>
      </c>
      <c r="CL27" s="171"/>
      <c r="CM27" s="171"/>
      <c r="CN27" s="171"/>
      <c r="CO27" s="171"/>
      <c r="CP27" s="171"/>
      <c r="CQ27" s="171"/>
    </row>
    <row r="28" spans="1:95" s="200" customFormat="1" ht="237" customHeight="1" x14ac:dyDescent="0.25">
      <c r="A28" s="151">
        <v>68</v>
      </c>
      <c r="B28" s="252" t="s">
        <v>128</v>
      </c>
      <c r="C28" s="253"/>
      <c r="D28" s="146" t="s">
        <v>168</v>
      </c>
      <c r="E28" s="172"/>
      <c r="F28" s="307" t="s">
        <v>169</v>
      </c>
      <c r="G28" s="146" t="s">
        <v>170</v>
      </c>
      <c r="H28" s="180" t="s">
        <v>94</v>
      </c>
      <c r="I28" s="155" t="s">
        <v>58</v>
      </c>
      <c r="J28" s="181" t="s">
        <v>59</v>
      </c>
      <c r="K28" s="181" t="s">
        <v>59</v>
      </c>
      <c r="L28" s="248">
        <v>43831</v>
      </c>
      <c r="M28" s="248">
        <v>47848</v>
      </c>
      <c r="N28" s="249">
        <v>1</v>
      </c>
      <c r="O28" s="250">
        <v>0.09</v>
      </c>
      <c r="P28" s="361" t="s">
        <v>178</v>
      </c>
      <c r="Q28" s="311">
        <v>2.5000000000000001E-3</v>
      </c>
      <c r="R28" s="154" t="s">
        <v>179</v>
      </c>
      <c r="S28" s="154" t="s">
        <v>180</v>
      </c>
      <c r="T28" s="157" t="s">
        <v>77</v>
      </c>
      <c r="U28" s="291" t="s">
        <v>58</v>
      </c>
      <c r="V28" s="171" t="s">
        <v>59</v>
      </c>
      <c r="W28" s="171" t="s">
        <v>59</v>
      </c>
      <c r="X28" s="292">
        <v>44165</v>
      </c>
      <c r="Y28" s="293">
        <v>47847</v>
      </c>
      <c r="Z28" s="158">
        <v>484</v>
      </c>
      <c r="AA28" s="158">
        <v>48</v>
      </c>
      <c r="AB28" s="157" t="s">
        <v>252</v>
      </c>
      <c r="AC28" s="157" t="s">
        <v>65</v>
      </c>
      <c r="AD28" s="434">
        <v>10</v>
      </c>
      <c r="AE28" s="435">
        <v>51</v>
      </c>
      <c r="AF28" s="435">
        <v>61</v>
      </c>
      <c r="AG28" s="445">
        <v>71</v>
      </c>
      <c r="AH28" s="340" t="s">
        <v>492</v>
      </c>
      <c r="AI28" s="386" t="s">
        <v>752</v>
      </c>
      <c r="AJ28" s="396" t="s">
        <v>717</v>
      </c>
      <c r="AK28" s="460" t="s">
        <v>854</v>
      </c>
      <c r="AL28" s="217" t="s">
        <v>493</v>
      </c>
      <c r="AM28" s="174" t="s">
        <v>494</v>
      </c>
      <c r="AN28" s="174" t="s">
        <v>495</v>
      </c>
      <c r="AO28" s="174"/>
      <c r="AP28" s="263" t="s">
        <v>597</v>
      </c>
      <c r="AQ28" s="263" t="s">
        <v>494</v>
      </c>
      <c r="AR28" s="263" t="s">
        <v>590</v>
      </c>
      <c r="AS28" s="233"/>
      <c r="AT28" s="397" t="s">
        <v>598</v>
      </c>
      <c r="AU28" s="397" t="s">
        <v>715</v>
      </c>
      <c r="AV28" s="397" t="s">
        <v>716</v>
      </c>
      <c r="AW28" s="233"/>
      <c r="AX28" s="466" t="s">
        <v>899</v>
      </c>
      <c r="AY28" s="469" t="s">
        <v>900</v>
      </c>
      <c r="AZ28" s="469" t="s">
        <v>901</v>
      </c>
      <c r="BA28" s="233"/>
      <c r="BB28" s="266">
        <v>2626431780</v>
      </c>
      <c r="BC28" s="266">
        <v>2626431780</v>
      </c>
      <c r="BD28" s="267" t="s">
        <v>482</v>
      </c>
      <c r="BE28" s="227">
        <v>7581</v>
      </c>
      <c r="BF28" s="305">
        <v>1904474870</v>
      </c>
      <c r="BG28" s="305">
        <v>152976910</v>
      </c>
      <c r="BH28" s="448">
        <v>44518224</v>
      </c>
      <c r="BI28" s="332">
        <v>0</v>
      </c>
      <c r="BJ28" s="213" t="s">
        <v>591</v>
      </c>
      <c r="BK28" s="398" t="s">
        <v>591</v>
      </c>
      <c r="BL28" s="381" t="s">
        <v>591</v>
      </c>
      <c r="BM28" s="466" t="s">
        <v>898</v>
      </c>
      <c r="BN28" s="162"/>
      <c r="BO28" s="210"/>
      <c r="BP28" s="210"/>
      <c r="BQ28" s="335" t="s">
        <v>855</v>
      </c>
      <c r="BR28" s="455" t="s">
        <v>720</v>
      </c>
      <c r="BS28" s="462">
        <v>148</v>
      </c>
      <c r="BT28" s="279" t="s">
        <v>544</v>
      </c>
      <c r="BU28" s="279" t="s">
        <v>556</v>
      </c>
      <c r="BV28" s="279" t="s">
        <v>544</v>
      </c>
      <c r="BW28" s="259" t="s">
        <v>690</v>
      </c>
      <c r="BX28" s="259" t="s">
        <v>852</v>
      </c>
      <c r="BY28" s="180" t="s">
        <v>676</v>
      </c>
      <c r="BZ28" s="259" t="s">
        <v>783</v>
      </c>
      <c r="CA28" s="259" t="s">
        <v>544</v>
      </c>
      <c r="CB28" s="259" t="s">
        <v>544</v>
      </c>
      <c r="CC28" s="275" t="s">
        <v>882</v>
      </c>
      <c r="CD28" s="275" t="s">
        <v>894</v>
      </c>
      <c r="CE28" s="275" t="s">
        <v>883</v>
      </c>
      <c r="CF28" s="181" t="s">
        <v>79</v>
      </c>
      <c r="CG28" s="242" t="s">
        <v>80</v>
      </c>
      <c r="CH28" s="157" t="s">
        <v>136</v>
      </c>
      <c r="CI28" s="157" t="s">
        <v>181</v>
      </c>
      <c r="CJ28" s="158">
        <v>3649400</v>
      </c>
      <c r="CK28" s="244" t="s">
        <v>182</v>
      </c>
      <c r="CL28" s="171"/>
      <c r="CM28" s="171"/>
      <c r="CN28" s="171"/>
      <c r="CO28" s="171"/>
      <c r="CP28" s="171"/>
      <c r="CQ28" s="171"/>
    </row>
    <row r="29" spans="1:95" s="200" customFormat="1" ht="303.75" customHeight="1" x14ac:dyDescent="0.25">
      <c r="A29" s="151">
        <v>164</v>
      </c>
      <c r="B29" s="146" t="s">
        <v>183</v>
      </c>
      <c r="C29" s="251"/>
      <c r="D29" s="146" t="s">
        <v>184</v>
      </c>
      <c r="E29" s="152"/>
      <c r="F29" s="180" t="s">
        <v>185</v>
      </c>
      <c r="G29" s="285" t="s">
        <v>186</v>
      </c>
      <c r="H29" s="203" t="s">
        <v>94</v>
      </c>
      <c r="I29" s="165" t="s">
        <v>58</v>
      </c>
      <c r="J29" s="181" t="s">
        <v>59</v>
      </c>
      <c r="K29" s="181" t="s">
        <v>59</v>
      </c>
      <c r="L29" s="182">
        <v>43831</v>
      </c>
      <c r="M29" s="182">
        <v>47848</v>
      </c>
      <c r="N29" s="183">
        <v>1</v>
      </c>
      <c r="O29" s="184">
        <v>0.06</v>
      </c>
      <c r="P29" s="362" t="s">
        <v>187</v>
      </c>
      <c r="Q29" s="313">
        <v>5.0000000000000001E-3</v>
      </c>
      <c r="R29" s="175" t="s">
        <v>188</v>
      </c>
      <c r="S29" s="175" t="s">
        <v>189</v>
      </c>
      <c r="T29" s="309" t="s">
        <v>123</v>
      </c>
      <c r="U29" s="294" t="s">
        <v>64</v>
      </c>
      <c r="V29" s="147" t="s">
        <v>59</v>
      </c>
      <c r="W29" s="147" t="s">
        <v>59</v>
      </c>
      <c r="X29" s="295">
        <v>44197</v>
      </c>
      <c r="Y29" s="296">
        <v>47848</v>
      </c>
      <c r="Z29" s="297">
        <v>1</v>
      </c>
      <c r="AA29" s="297">
        <v>1</v>
      </c>
      <c r="AB29" s="227" t="s">
        <v>252</v>
      </c>
      <c r="AC29" s="227" t="s">
        <v>65</v>
      </c>
      <c r="AD29" s="220">
        <v>0</v>
      </c>
      <c r="AE29" s="375">
        <v>0</v>
      </c>
      <c r="AF29" s="375">
        <v>0</v>
      </c>
      <c r="AG29" s="327">
        <v>0</v>
      </c>
      <c r="AH29" s="161" t="s">
        <v>615</v>
      </c>
      <c r="AI29" s="365" t="s">
        <v>616</v>
      </c>
      <c r="AJ29" s="329" t="s">
        <v>712</v>
      </c>
      <c r="AK29" s="442" t="s">
        <v>825</v>
      </c>
      <c r="AL29" s="174"/>
      <c r="AM29" s="174" t="s">
        <v>617</v>
      </c>
      <c r="AN29" s="174"/>
      <c r="AO29" s="174"/>
      <c r="AP29" s="174"/>
      <c r="AQ29" s="263" t="s">
        <v>584</v>
      </c>
      <c r="AR29" s="174"/>
      <c r="AS29" s="233"/>
      <c r="AT29" s="233"/>
      <c r="AU29" s="392" t="s">
        <v>693</v>
      </c>
      <c r="AV29" s="233"/>
      <c r="AW29" s="233"/>
      <c r="AX29" s="233"/>
      <c r="AY29" s="336" t="s">
        <v>826</v>
      </c>
      <c r="AZ29" s="233"/>
      <c r="BA29" s="233"/>
      <c r="BB29" s="228">
        <v>30000000</v>
      </c>
      <c r="BC29" s="228" t="s">
        <v>62</v>
      </c>
      <c r="BD29" s="229" t="s">
        <v>73</v>
      </c>
      <c r="BE29" s="226">
        <v>7583</v>
      </c>
      <c r="BF29" s="306">
        <v>0</v>
      </c>
      <c r="BG29" s="334">
        <v>576000</v>
      </c>
      <c r="BH29" s="334">
        <v>0</v>
      </c>
      <c r="BI29" s="332">
        <v>0</v>
      </c>
      <c r="BJ29" s="398" t="s">
        <v>640</v>
      </c>
      <c r="BK29" s="392" t="s">
        <v>650</v>
      </c>
      <c r="BL29" s="160" t="s">
        <v>694</v>
      </c>
      <c r="BM29" s="402" t="s">
        <v>827</v>
      </c>
      <c r="BN29" s="162"/>
      <c r="BO29" s="210"/>
      <c r="BP29" s="210"/>
      <c r="BQ29" s="210"/>
      <c r="BR29" s="415" t="s">
        <v>828</v>
      </c>
      <c r="BS29" s="280">
        <v>0</v>
      </c>
      <c r="BT29" s="259" t="s">
        <v>637</v>
      </c>
      <c r="BU29" s="259" t="s">
        <v>563</v>
      </c>
      <c r="BV29" s="259" t="s">
        <v>548</v>
      </c>
      <c r="BW29" s="203" t="s">
        <v>677</v>
      </c>
      <c r="BX29" s="203" t="s">
        <v>678</v>
      </c>
      <c r="BY29" s="203" t="s">
        <v>679</v>
      </c>
      <c r="BZ29" s="259" t="s">
        <v>784</v>
      </c>
      <c r="CA29" s="259" t="s">
        <v>788</v>
      </c>
      <c r="CB29" s="259" t="s">
        <v>784</v>
      </c>
      <c r="CC29" s="279" t="s">
        <v>889</v>
      </c>
      <c r="CD29" s="279" t="s">
        <v>884</v>
      </c>
      <c r="CE29" s="279" t="s">
        <v>767</v>
      </c>
      <c r="CF29" s="227" t="s">
        <v>100</v>
      </c>
      <c r="CG29" s="242" t="s">
        <v>80</v>
      </c>
      <c r="CH29" s="227" t="s">
        <v>190</v>
      </c>
      <c r="CI29" s="291" t="s">
        <v>750</v>
      </c>
      <c r="CJ29" s="171">
        <v>3649400</v>
      </c>
      <c r="CK29" s="403" t="s">
        <v>751</v>
      </c>
      <c r="CL29" s="171"/>
      <c r="CM29" s="171"/>
      <c r="CN29" s="171"/>
      <c r="CO29" s="171"/>
      <c r="CP29" s="171"/>
      <c r="CQ29" s="171"/>
    </row>
    <row r="30" spans="1:95" s="200" customFormat="1" ht="301.5" customHeight="1" x14ac:dyDescent="0.25">
      <c r="A30" s="151">
        <v>171</v>
      </c>
      <c r="B30" s="146" t="s">
        <v>183</v>
      </c>
      <c r="C30" s="251"/>
      <c r="D30" s="146" t="s">
        <v>184</v>
      </c>
      <c r="E30" s="170"/>
      <c r="F30" s="180" t="s">
        <v>185</v>
      </c>
      <c r="G30" s="285" t="s">
        <v>186</v>
      </c>
      <c r="H30" s="203" t="s">
        <v>94</v>
      </c>
      <c r="I30" s="165" t="s">
        <v>58</v>
      </c>
      <c r="J30" s="181" t="s">
        <v>59</v>
      </c>
      <c r="K30" s="181" t="s">
        <v>59</v>
      </c>
      <c r="L30" s="182">
        <v>43831</v>
      </c>
      <c r="M30" s="182">
        <v>47848</v>
      </c>
      <c r="N30" s="183">
        <v>1</v>
      </c>
      <c r="O30" s="184">
        <v>0.06</v>
      </c>
      <c r="P30" s="361" t="s">
        <v>193</v>
      </c>
      <c r="Q30" s="310">
        <v>5.0000000000000001E-3</v>
      </c>
      <c r="R30" s="154" t="s">
        <v>194</v>
      </c>
      <c r="S30" s="163" t="s">
        <v>195</v>
      </c>
      <c r="T30" s="227" t="s">
        <v>77</v>
      </c>
      <c r="U30" s="171" t="s">
        <v>196</v>
      </c>
      <c r="V30" s="227" t="s">
        <v>197</v>
      </c>
      <c r="W30" s="171">
        <v>2019</v>
      </c>
      <c r="X30" s="176">
        <v>43983</v>
      </c>
      <c r="Y30" s="176">
        <v>45443</v>
      </c>
      <c r="Z30" s="167">
        <v>0.15</v>
      </c>
      <c r="AA30" s="167">
        <v>0.25</v>
      </c>
      <c r="AB30" s="157" t="s">
        <v>252</v>
      </c>
      <c r="AC30" s="157" t="s">
        <v>65</v>
      </c>
      <c r="AD30" s="363">
        <v>0</v>
      </c>
      <c r="AE30" s="363">
        <v>0</v>
      </c>
      <c r="AF30" s="375">
        <v>0</v>
      </c>
      <c r="AG30" s="440">
        <v>0</v>
      </c>
      <c r="AH30" s="340" t="s">
        <v>500</v>
      </c>
      <c r="AI30" s="386" t="s">
        <v>586</v>
      </c>
      <c r="AJ30" s="385" t="s">
        <v>724</v>
      </c>
      <c r="AK30" s="394" t="s">
        <v>819</v>
      </c>
      <c r="AL30" s="215" t="s">
        <v>505</v>
      </c>
      <c r="AM30" s="216" t="s">
        <v>506</v>
      </c>
      <c r="AN30" s="216" t="s">
        <v>507</v>
      </c>
      <c r="AO30" s="174"/>
      <c r="AP30" s="397" t="s">
        <v>505</v>
      </c>
      <c r="AQ30" s="436" t="s">
        <v>506</v>
      </c>
      <c r="AR30" s="436" t="s">
        <v>507</v>
      </c>
      <c r="AS30" s="233"/>
      <c r="AT30" s="385" t="s">
        <v>725</v>
      </c>
      <c r="AU30" s="385" t="s">
        <v>726</v>
      </c>
      <c r="AV30" s="385" t="s">
        <v>727</v>
      </c>
      <c r="AW30" s="233"/>
      <c r="AX30" s="339" t="s">
        <v>821</v>
      </c>
      <c r="AY30" s="339" t="s">
        <v>821</v>
      </c>
      <c r="AZ30" s="388" t="s">
        <v>822</v>
      </c>
      <c r="BA30" s="233"/>
      <c r="BB30" s="281">
        <v>0</v>
      </c>
      <c r="BC30" s="282">
        <v>0</v>
      </c>
      <c r="BD30" s="273" t="s">
        <v>525</v>
      </c>
      <c r="BE30" s="270">
        <v>7596</v>
      </c>
      <c r="BF30" s="391">
        <v>464137801</v>
      </c>
      <c r="BG30" s="301">
        <v>0</v>
      </c>
      <c r="BH30" s="384">
        <v>360996067</v>
      </c>
      <c r="BI30" s="390">
        <v>0</v>
      </c>
      <c r="BJ30" s="211" t="s">
        <v>587</v>
      </c>
      <c r="BK30" s="392" t="s">
        <v>588</v>
      </c>
      <c r="BL30" s="393" t="s">
        <v>730</v>
      </c>
      <c r="BM30" s="395" t="s">
        <v>648</v>
      </c>
      <c r="BN30" s="162"/>
      <c r="BO30" s="209"/>
      <c r="BP30" s="210"/>
      <c r="BQ30" s="210"/>
      <c r="BR30" s="456"/>
      <c r="BS30" s="280">
        <v>0</v>
      </c>
      <c r="BT30" s="259" t="s">
        <v>557</v>
      </c>
      <c r="BU30" s="259" t="s">
        <v>558</v>
      </c>
      <c r="BV30" s="259" t="s">
        <v>549</v>
      </c>
      <c r="BW30" s="203" t="s">
        <v>680</v>
      </c>
      <c r="BX30" s="203" t="s">
        <v>681</v>
      </c>
      <c r="BY30" s="203" t="s">
        <v>682</v>
      </c>
      <c r="BZ30" s="259" t="s">
        <v>788</v>
      </c>
      <c r="CA30" s="259" t="s">
        <v>795</v>
      </c>
      <c r="CB30" s="259" t="s">
        <v>544</v>
      </c>
      <c r="CC30" s="279" t="s">
        <v>885</v>
      </c>
      <c r="CD30" s="279" t="s">
        <v>788</v>
      </c>
      <c r="CE30" s="279" t="s">
        <v>767</v>
      </c>
      <c r="CF30" s="245" t="s">
        <v>79</v>
      </c>
      <c r="CG30" s="242" t="s">
        <v>80</v>
      </c>
      <c r="CH30" s="171" t="s">
        <v>81</v>
      </c>
      <c r="CI30" s="227" t="s">
        <v>82</v>
      </c>
      <c r="CJ30" s="158">
        <v>3649400</v>
      </c>
      <c r="CK30" s="227" t="s">
        <v>83</v>
      </c>
      <c r="CL30" s="158"/>
      <c r="CM30" s="158"/>
      <c r="CN30" s="171"/>
      <c r="CO30" s="171"/>
      <c r="CP30" s="171"/>
      <c r="CQ30" s="171"/>
    </row>
    <row r="31" spans="1:95" s="200" customFormat="1" ht="246.75" customHeight="1" x14ac:dyDescent="0.25">
      <c r="A31" s="151">
        <v>188</v>
      </c>
      <c r="B31" s="146" t="s">
        <v>198</v>
      </c>
      <c r="C31" s="254"/>
      <c r="D31" s="146" t="s">
        <v>199</v>
      </c>
      <c r="E31" s="179"/>
      <c r="F31" s="177" t="s">
        <v>200</v>
      </c>
      <c r="G31" s="299" t="s">
        <v>201</v>
      </c>
      <c r="H31" s="180" t="s">
        <v>94</v>
      </c>
      <c r="I31" s="155" t="s">
        <v>88</v>
      </c>
      <c r="J31" s="181" t="s">
        <v>59</v>
      </c>
      <c r="K31" s="181" t="s">
        <v>59</v>
      </c>
      <c r="L31" s="182">
        <v>43831</v>
      </c>
      <c r="M31" s="182">
        <v>47848</v>
      </c>
      <c r="N31" s="183">
        <v>1</v>
      </c>
      <c r="O31" s="184">
        <v>0.09</v>
      </c>
      <c r="P31" s="361" t="s">
        <v>202</v>
      </c>
      <c r="Q31" s="314">
        <v>0.01</v>
      </c>
      <c r="R31" s="154" t="s">
        <v>203</v>
      </c>
      <c r="S31" s="154" t="s">
        <v>204</v>
      </c>
      <c r="T31" s="227" t="s">
        <v>206</v>
      </c>
      <c r="U31" s="157" t="s">
        <v>58</v>
      </c>
      <c r="V31" s="147" t="s">
        <v>59</v>
      </c>
      <c r="W31" s="147" t="s">
        <v>59</v>
      </c>
      <c r="X31" s="298">
        <v>44197</v>
      </c>
      <c r="Y31" s="298">
        <v>47848</v>
      </c>
      <c r="Z31" s="185">
        <v>1</v>
      </c>
      <c r="AA31" s="185">
        <v>0.1</v>
      </c>
      <c r="AB31" s="227" t="s">
        <v>252</v>
      </c>
      <c r="AC31" s="227" t="s">
        <v>65</v>
      </c>
      <c r="AD31" s="347">
        <v>0.04</v>
      </c>
      <c r="AE31" s="437">
        <v>0.08</v>
      </c>
      <c r="AF31" s="438">
        <v>0.09</v>
      </c>
      <c r="AG31" s="441">
        <v>0.1</v>
      </c>
      <c r="AH31" s="348" t="s">
        <v>753</v>
      </c>
      <c r="AI31" s="348" t="s">
        <v>740</v>
      </c>
      <c r="AJ31" s="364" t="s">
        <v>797</v>
      </c>
      <c r="AK31" s="460" t="s">
        <v>796</v>
      </c>
      <c r="AL31" s="174"/>
      <c r="AM31" s="174" t="s">
        <v>513</v>
      </c>
      <c r="AN31" s="174" t="s">
        <v>513</v>
      </c>
      <c r="AO31" s="214" t="s">
        <v>514</v>
      </c>
      <c r="AP31" s="174"/>
      <c r="AQ31" s="214" t="s">
        <v>513</v>
      </c>
      <c r="AR31" s="214" t="s">
        <v>513</v>
      </c>
      <c r="AS31" s="214" t="s">
        <v>514</v>
      </c>
      <c r="AT31" s="233"/>
      <c r="AU31" s="367" t="s">
        <v>743</v>
      </c>
      <c r="AV31" s="367" t="s">
        <v>744</v>
      </c>
      <c r="AW31" s="366" t="s">
        <v>514</v>
      </c>
      <c r="AX31" s="325"/>
      <c r="AY31" s="349" t="s">
        <v>799</v>
      </c>
      <c r="AZ31" s="349" t="s">
        <v>800</v>
      </c>
      <c r="BA31" s="350" t="s">
        <v>514</v>
      </c>
      <c r="BB31" s="230">
        <v>362158650</v>
      </c>
      <c r="BC31" s="230">
        <v>362158650</v>
      </c>
      <c r="BD31" s="230" t="s">
        <v>499</v>
      </c>
      <c r="BE31" s="231">
        <v>7595</v>
      </c>
      <c r="BF31" s="302">
        <v>0</v>
      </c>
      <c r="BG31" s="302">
        <v>0</v>
      </c>
      <c r="BH31" s="375">
        <v>0</v>
      </c>
      <c r="BI31" s="327">
        <v>0</v>
      </c>
      <c r="BJ31" s="211" t="s">
        <v>517</v>
      </c>
      <c r="BK31" s="374" t="s">
        <v>582</v>
      </c>
      <c r="BL31" s="211" t="s">
        <v>746</v>
      </c>
      <c r="BM31" s="352" t="s">
        <v>815</v>
      </c>
      <c r="BN31" s="162"/>
      <c r="BO31" s="210"/>
      <c r="BP31" s="210"/>
      <c r="BQ31" s="210"/>
      <c r="BR31" s="415" t="s">
        <v>583</v>
      </c>
      <c r="BS31" s="280">
        <v>0.09</v>
      </c>
      <c r="BT31" s="259" t="s">
        <v>638</v>
      </c>
      <c r="BU31" s="259" t="s">
        <v>559</v>
      </c>
      <c r="BV31" s="259" t="s">
        <v>550</v>
      </c>
      <c r="BW31" s="203" t="s">
        <v>684</v>
      </c>
      <c r="BX31" s="203" t="s">
        <v>691</v>
      </c>
      <c r="BY31" s="203" t="s">
        <v>683</v>
      </c>
      <c r="BZ31" s="259" t="s">
        <v>785</v>
      </c>
      <c r="CA31" s="259" t="s">
        <v>786</v>
      </c>
      <c r="CB31" s="259" t="s">
        <v>544</v>
      </c>
      <c r="CC31" s="279" t="s">
        <v>886</v>
      </c>
      <c r="CD31" s="279" t="s">
        <v>869</v>
      </c>
      <c r="CE31" s="279" t="s">
        <v>869</v>
      </c>
      <c r="CF31" s="181" t="s">
        <v>79</v>
      </c>
      <c r="CG31" s="242" t="s">
        <v>80</v>
      </c>
      <c r="CH31" s="227" t="s">
        <v>207</v>
      </c>
      <c r="CI31" s="227" t="s">
        <v>208</v>
      </c>
      <c r="CJ31" s="227">
        <v>3107688787</v>
      </c>
      <c r="CK31" s="243" t="s">
        <v>209</v>
      </c>
      <c r="CL31" s="227" t="s">
        <v>210</v>
      </c>
      <c r="CM31" s="227" t="s">
        <v>211</v>
      </c>
      <c r="CN31" s="227" t="s">
        <v>212</v>
      </c>
      <c r="CO31" s="227">
        <v>3057040371</v>
      </c>
      <c r="CP31" s="227">
        <v>3057040371</v>
      </c>
      <c r="CQ31" s="243" t="s">
        <v>72</v>
      </c>
    </row>
    <row r="32" spans="1:95" s="200" customFormat="1" ht="249.75" customHeight="1" x14ac:dyDescent="0.25">
      <c r="A32" s="151">
        <v>189</v>
      </c>
      <c r="B32" s="146" t="s">
        <v>198</v>
      </c>
      <c r="C32" s="254"/>
      <c r="D32" s="146" t="s">
        <v>199</v>
      </c>
      <c r="E32" s="186"/>
      <c r="F32" s="177" t="s">
        <v>200</v>
      </c>
      <c r="G32" s="299" t="s">
        <v>201</v>
      </c>
      <c r="H32" s="180" t="s">
        <v>94</v>
      </c>
      <c r="I32" s="155" t="s">
        <v>88</v>
      </c>
      <c r="J32" s="181" t="s">
        <v>59</v>
      </c>
      <c r="K32" s="181" t="s">
        <v>59</v>
      </c>
      <c r="L32" s="182">
        <v>43831</v>
      </c>
      <c r="M32" s="182">
        <v>47848</v>
      </c>
      <c r="N32" s="183">
        <v>1</v>
      </c>
      <c r="O32" s="184">
        <v>0.09</v>
      </c>
      <c r="P32" s="361" t="s">
        <v>789</v>
      </c>
      <c r="Q32" s="310">
        <v>5.0000000000000001E-3</v>
      </c>
      <c r="R32" s="187" t="s">
        <v>213</v>
      </c>
      <c r="S32" s="187" t="s">
        <v>214</v>
      </c>
      <c r="T32" s="227" t="s">
        <v>206</v>
      </c>
      <c r="U32" s="227" t="s">
        <v>58</v>
      </c>
      <c r="V32" s="147" t="s">
        <v>59</v>
      </c>
      <c r="W32" s="147" t="s">
        <v>59</v>
      </c>
      <c r="X32" s="298">
        <v>44197</v>
      </c>
      <c r="Y32" s="298">
        <v>47848</v>
      </c>
      <c r="Z32" s="188">
        <v>1</v>
      </c>
      <c r="AA32" s="188">
        <v>0.1</v>
      </c>
      <c r="AB32" s="227" t="s">
        <v>252</v>
      </c>
      <c r="AC32" s="227" t="s">
        <v>65</v>
      </c>
      <c r="AD32" s="347">
        <v>0</v>
      </c>
      <c r="AE32" s="437">
        <v>0.02</v>
      </c>
      <c r="AF32" s="439">
        <v>0.08</v>
      </c>
      <c r="AG32" s="441">
        <v>0.1</v>
      </c>
      <c r="AH32" s="300" t="s">
        <v>577</v>
      </c>
      <c r="AI32" s="300" t="s">
        <v>741</v>
      </c>
      <c r="AJ32" s="189" t="s">
        <v>742</v>
      </c>
      <c r="AK32" s="460" t="s">
        <v>801</v>
      </c>
      <c r="AL32" s="174"/>
      <c r="AM32" s="174" t="s">
        <v>515</v>
      </c>
      <c r="AN32" s="174" t="s">
        <v>578</v>
      </c>
      <c r="AO32" s="214" t="s">
        <v>516</v>
      </c>
      <c r="AP32" s="174"/>
      <c r="AQ32" s="214" t="s">
        <v>579</v>
      </c>
      <c r="AR32" s="263" t="s">
        <v>580</v>
      </c>
      <c r="AS32" s="214" t="s">
        <v>581</v>
      </c>
      <c r="AT32" s="233"/>
      <c r="AU32" s="365" t="s">
        <v>804</v>
      </c>
      <c r="AV32" s="365" t="s">
        <v>745</v>
      </c>
      <c r="AW32" s="366" t="s">
        <v>516</v>
      </c>
      <c r="AX32" s="325"/>
      <c r="AY32" s="368" t="s">
        <v>802</v>
      </c>
      <c r="AZ32" s="368" t="s">
        <v>803</v>
      </c>
      <c r="BA32" s="350" t="s">
        <v>516</v>
      </c>
      <c r="BB32" s="230">
        <v>73867200</v>
      </c>
      <c r="BC32" s="230">
        <v>73867200</v>
      </c>
      <c r="BD32" s="230" t="s">
        <v>499</v>
      </c>
      <c r="BE32" s="232">
        <v>7595</v>
      </c>
      <c r="BF32" s="302">
        <v>19800000</v>
      </c>
      <c r="BG32" s="302">
        <v>20275200</v>
      </c>
      <c r="BH32" s="376">
        <v>20275200</v>
      </c>
      <c r="BI32" s="351">
        <v>20275200</v>
      </c>
      <c r="BJ32" s="211" t="s">
        <v>518</v>
      </c>
      <c r="BK32" s="377" t="s">
        <v>641</v>
      </c>
      <c r="BL32" s="211" t="s">
        <v>641</v>
      </c>
      <c r="BM32" s="378" t="s">
        <v>641</v>
      </c>
      <c r="BN32" s="162"/>
      <c r="BO32" s="210"/>
      <c r="BP32" s="210"/>
      <c r="BQ32" s="210"/>
      <c r="BR32" s="415"/>
      <c r="BS32" s="280">
        <v>0.08</v>
      </c>
      <c r="BT32" s="259" t="s">
        <v>639</v>
      </c>
      <c r="BU32" s="259" t="s">
        <v>560</v>
      </c>
      <c r="BV32" s="259" t="s">
        <v>551</v>
      </c>
      <c r="BW32" s="203" t="s">
        <v>685</v>
      </c>
      <c r="BX32" s="320" t="s">
        <v>686</v>
      </c>
      <c r="BY32" s="203" t="s">
        <v>657</v>
      </c>
      <c r="BZ32" s="259" t="s">
        <v>785</v>
      </c>
      <c r="CA32" s="259" t="s">
        <v>544</v>
      </c>
      <c r="CB32" s="259" t="s">
        <v>544</v>
      </c>
      <c r="CC32" s="279" t="s">
        <v>886</v>
      </c>
      <c r="CD32" s="279" t="s">
        <v>869</v>
      </c>
      <c r="CE32" s="279" t="s">
        <v>869</v>
      </c>
      <c r="CF32" s="181" t="s">
        <v>79</v>
      </c>
      <c r="CG32" s="242" t="s">
        <v>80</v>
      </c>
      <c r="CH32" s="227" t="s">
        <v>207</v>
      </c>
      <c r="CI32" s="227" t="s">
        <v>208</v>
      </c>
      <c r="CJ32" s="227">
        <v>3107688787</v>
      </c>
      <c r="CK32" s="243" t="s">
        <v>209</v>
      </c>
      <c r="CL32" s="227" t="s">
        <v>210</v>
      </c>
      <c r="CM32" s="227" t="s">
        <v>211</v>
      </c>
      <c r="CN32" s="227" t="s">
        <v>212</v>
      </c>
      <c r="CO32" s="227">
        <v>3057040371</v>
      </c>
      <c r="CP32" s="227">
        <v>3057040371</v>
      </c>
      <c r="CQ32" s="243" t="s">
        <v>72</v>
      </c>
    </row>
    <row r="33" spans="1:1" x14ac:dyDescent="0.25">
      <c r="A33" s="200"/>
    </row>
    <row r="34" spans="1:1" x14ac:dyDescent="0.25">
      <c r="A34" s="200"/>
    </row>
    <row r="35" spans="1:1" x14ac:dyDescent="0.25">
      <c r="A35" s="200"/>
    </row>
    <row r="36" spans="1:1" x14ac:dyDescent="0.25">
      <c r="A36" s="200"/>
    </row>
    <row r="37" spans="1:1" x14ac:dyDescent="0.25">
      <c r="A37" s="200"/>
    </row>
    <row r="38" spans="1:1" x14ac:dyDescent="0.25">
      <c r="A38" s="200"/>
    </row>
    <row r="39" spans="1:1" x14ac:dyDescent="0.25">
      <c r="A39" s="200"/>
    </row>
    <row r="40" spans="1:1" x14ac:dyDescent="0.25">
      <c r="A40" s="200"/>
    </row>
    <row r="41" spans="1:1" x14ac:dyDescent="0.25">
      <c r="A41" s="200"/>
    </row>
    <row r="42" spans="1:1" x14ac:dyDescent="0.25">
      <c r="A42" s="200"/>
    </row>
    <row r="43" spans="1:1" x14ac:dyDescent="0.25">
      <c r="A43" s="200"/>
    </row>
    <row r="44" spans="1:1" x14ac:dyDescent="0.25">
      <c r="A44" s="200"/>
    </row>
    <row r="45" spans="1:1" x14ac:dyDescent="0.25">
      <c r="A45" s="200"/>
    </row>
    <row r="46" spans="1:1" x14ac:dyDescent="0.25">
      <c r="A46" s="200"/>
    </row>
  </sheetData>
  <autoFilter ref="A15:CQ32" xr:uid="{00000000-0009-0000-0000-000000000000}"/>
  <mergeCells count="76">
    <mergeCell ref="CM13:CM15"/>
    <mergeCell ref="BB11:BM11"/>
    <mergeCell ref="BN11:BR11"/>
    <mergeCell ref="CF11:CK12"/>
    <mergeCell ref="CL11:CQ12"/>
    <mergeCell ref="BR12:BR15"/>
    <mergeCell ref="CF13:CF15"/>
    <mergeCell ref="CG13:CG15"/>
    <mergeCell ref="CH13:CH15"/>
    <mergeCell ref="CN13:CN15"/>
    <mergeCell ref="CO13:CO15"/>
    <mergeCell ref="CP13:CP15"/>
    <mergeCell ref="CQ13:CQ15"/>
    <mergeCell ref="CI13:CI15"/>
    <mergeCell ref="CJ13:CJ15"/>
    <mergeCell ref="CK13:CK15"/>
    <mergeCell ref="CL13:CL15"/>
    <mergeCell ref="B5:C5"/>
    <mergeCell ref="B2:CQ2"/>
    <mergeCell ref="B3:CQ3"/>
    <mergeCell ref="B4:CQ4"/>
    <mergeCell ref="E5:CQ5"/>
    <mergeCell ref="E6:CQ6"/>
    <mergeCell ref="E7:CQ7"/>
    <mergeCell ref="P8:CQ8"/>
    <mergeCell ref="B6:C6"/>
    <mergeCell ref="B7:C7"/>
    <mergeCell ref="C8:F8"/>
    <mergeCell ref="H8:O8"/>
    <mergeCell ref="D9:E9"/>
    <mergeCell ref="G9:R9"/>
    <mergeCell ref="T9:X9"/>
    <mergeCell ref="AA9:CQ9"/>
    <mergeCell ref="B10:CQ10"/>
    <mergeCell ref="U12:U15"/>
    <mergeCell ref="B11:B15"/>
    <mergeCell ref="C11:C15"/>
    <mergeCell ref="D11:O12"/>
    <mergeCell ref="P12:P15"/>
    <mergeCell ref="Q12:Q15"/>
    <mergeCell ref="P11:AO11"/>
    <mergeCell ref="AB12:AB15"/>
    <mergeCell ref="AC12:AC15"/>
    <mergeCell ref="D13:D15"/>
    <mergeCell ref="E13:E15"/>
    <mergeCell ref="F13:F15"/>
    <mergeCell ref="G13:G15"/>
    <mergeCell ref="R12:R15"/>
    <mergeCell ref="S12:S15"/>
    <mergeCell ref="T12:T15"/>
    <mergeCell ref="H13:H15"/>
    <mergeCell ref="I13:I15"/>
    <mergeCell ref="J13:K14"/>
    <mergeCell ref="L13:M14"/>
    <mergeCell ref="N13:O14"/>
    <mergeCell ref="BS11:CE11"/>
    <mergeCell ref="BS12:BS15"/>
    <mergeCell ref="CC12:CE14"/>
    <mergeCell ref="BZ12:CB14"/>
    <mergeCell ref="BW12:BY14"/>
    <mergeCell ref="BT12:BV14"/>
    <mergeCell ref="BJ12:BM14"/>
    <mergeCell ref="BN12:BQ14"/>
    <mergeCell ref="AD13:AG14"/>
    <mergeCell ref="AH13:AK14"/>
    <mergeCell ref="AL14:AO14"/>
    <mergeCell ref="AP14:AS14"/>
    <mergeCell ref="V12:W14"/>
    <mergeCell ref="X12:Y14"/>
    <mergeCell ref="Z12:AA14"/>
    <mergeCell ref="BB12:BE14"/>
    <mergeCell ref="BF12:BI14"/>
    <mergeCell ref="AT14:AW14"/>
    <mergeCell ref="AL13:AW13"/>
    <mergeCell ref="AD12:AW12"/>
    <mergeCell ref="AX14:BA14"/>
  </mergeCells>
  <dataValidations count="50">
    <dataValidation allowBlank="1" showInputMessage="1" showErrorMessage="1" prompt="Cifras en millones de pesos. Corresponde al valor de implementar la acción._x000a_" sqref="BB15" xr:uid="{00000000-0002-0000-0000-000000000000}"/>
    <dataValidation allowBlank="1" showInputMessage="1" showErrorMessage="1" prompt="Cifras en millones de pesos" sqref="BB11" xr:uid="{00000000-0002-0000-0000-000001000000}"/>
    <dataValidation allowBlank="1" showInputMessage="1" showErrorMessage="1" prompt="Es la interpretación cuantitativa del objetivo de la intervención pública. _x000a_Escriba el valor de la meta para cada vigencia de forma acumulada._x000a_Elimine o adicione columnas de acuerdo al tiempo de ejecución de la política pública." sqref="N13" xr:uid="{00000000-0002-0000-0000-000002000000}"/>
    <dataValidation allowBlank="1" showInputMessage="1" showErrorMessage="1" prompt="Período que tomará lograr el resultado o producto." sqref="X12 L13" xr:uid="{00000000-0002-0000-0000-000003000000}"/>
    <dataValidation allowBlank="1" showInputMessage="1" showErrorMessage="1" prompt="Si la fuente de financiación es inversión, identifique el código del proyecto." sqref="BE15" xr:uid="{00000000-0002-0000-0000-000004000000}"/>
    <dataValidation allowBlank="1" showInputMessage="1" showErrorMessage="1" prompt="Identifique la fuente de financiación (Funcionamiento, Inversión, Cooperaciòn, Crédito, etc. )" sqref="BD15" xr:uid="{00000000-0002-0000-0000-000005000000}"/>
    <dataValidation type="list" allowBlank="1" showInputMessage="1" showErrorMessage="1" sqref="H8" xr:uid="{00000000-0002-0000-0000-000006000000}">
      <formula1>INDIRECT($C$8)</formula1>
    </dataValidation>
    <dataValidation allowBlank="1" showInputMessage="1" showErrorMessage="1" prompt="Determine si el indicador responde a un enfoque (Derechos Humanos, Género, Poblacional - Diferencial, Ambiental y Territorial). Si responde a más de enfoque separelos por ;" sqref="H13:H14 T12" xr:uid="{00000000-0002-0000-0000-000007000000}"/>
    <dataValidation type="custom" allowBlank="1" showInputMessage="1" showErrorMessage="1" prompt="Escriba el Objetivo general de la política pública." sqref="B10" xr:uid="{00000000-0002-0000-0000-000008000000}">
      <formula1>ISTEXT(B10)</formula1>
    </dataValidation>
    <dataValidation allowBlank="1" showInputMessage="1" showErrorMessage="1" prompt="Escriba los correos electrónicos de las personas corresponsables de contacto relacionadas en la columna anterior." sqref="CQ13:CQ14" xr:uid="{00000000-0002-0000-0000-000009000000}"/>
    <dataValidation allowBlank="1" showInputMessage="1" showErrorMessage="1" prompt="Escriba el teléfono de contacto de las personas responsables de la ejecución del producto, separados por ;." sqref="CP13:CP14" xr:uid="{00000000-0002-0000-0000-00000A000000}"/>
    <dataValidation allowBlank="1" showInputMessage="1" showErrorMessage="1" prompt="Escriba el nombre completo de la persona corresponsable de la ejecución del producto, separados por ;." sqref="CO13:CO14" xr:uid="{00000000-0002-0000-0000-00000B000000}"/>
    <dataValidation allowBlank="1" showInputMessage="1" showErrorMessage="1" prompt="Escriba la Dirección, Subdirección, Grupo o Unidad corresponsables de la ejecución del producto._x000a_Utilice nombres completos no abreviaciones." sqref="CN13:CN14" xr:uid="{00000000-0002-0000-0000-00000C000000}"/>
    <dataValidation allowBlank="1" showInputMessage="1" showErrorMessage="1" prompt="Indique las entidades que son corresponsables con el cumplimiento del producto (indicador), separándolas con un ;" sqref="CM13:CM14" xr:uid="{00000000-0002-0000-0000-00000D000000}"/>
    <dataValidation allowBlank="1" showInputMessage="1" showErrorMessage="1" prompt="Indique los sectores separados por ; que son corresponsables en el cumplimiento del producto (indicador)" sqref="CL13:CL14" xr:uid="{00000000-0002-0000-0000-00000E000000}"/>
    <dataValidation allowBlank="1" showInputMessage="1" showErrorMessage="1" prompt="Totalice la meta de producto a alcanzar al final de la vigencia de la política pública. Tenga en cuenta el Tipo de Anualización determinado." sqref="Z15 BO15:BQ15 BK15:BM15 BG15:BI15 AL13:AL14 AD13 AP14 AE15:AG15 AI15:AK15 AH13 AT14 AX14" xr:uid="{00000000-0002-0000-0000-00000F000000}"/>
    <dataValidation allowBlank="1" showInputMessage="1" showErrorMessage="1" prompt="Cifras en millones de pesos. Corresponde al valor con el que se cuenta y se asigna a la implementación de la acción. _x000a_No necesariamente corresponderá al costo." sqref="BC15" xr:uid="{00000000-0002-0000-0000-000010000000}"/>
    <dataValidation allowBlank="1" showInputMessage="1" showErrorMessage="1" prompt="Seleccione de la lista desplegable._x000a_Fórmula a través de la cual se acumulan los avances, de tal forma que sea posible determinar el avance del indicador. _x000a__x000a_" sqref="I13:I14 U12" xr:uid="{00000000-0002-0000-0000-000011000000}"/>
    <dataValidation allowBlank="1" showInputMessage="1" showErrorMessage="1" prompt="Aplica para documentos de política aprobados por el CONPES D.C." sqref="B4" xr:uid="{00000000-0002-0000-0000-000012000000}"/>
    <dataValidation allowBlank="1" showInputMessage="1" showErrorMessage="1" prompt="Defina el Producto que quiere alcanzar a través de la medición." sqref="P12" xr:uid="{00000000-0002-0000-0000-000013000000}"/>
    <dataValidation type="date" allowBlank="1" showInputMessage="1" showErrorMessage="1" sqref="D5:D7" xr:uid="{00000000-0002-0000-0000-000014000000}">
      <formula1>36526</formula1>
      <formula2>55153</formula2>
    </dataValidation>
    <dataValidation allowBlank="1" showInputMessage="1" showErrorMessage="1" prompt="Seleccione de la lista desplegable la entidad líder de la política pública." sqref="G8" xr:uid="{00000000-0002-0000-0000-000015000000}"/>
    <dataValidation allowBlank="1" showInputMessage="1" showErrorMessage="1" prompt="Seleccione de la lista desplegable el sector líder de la política pública._x000a_" sqref="B8" xr:uid="{00000000-0002-0000-0000-000016000000}"/>
    <dataValidation allowBlank="1" showInputMessage="1" showErrorMessage="1" prompt="Seleccione de la lista desplegable la entidad al que corresponde el documento CONPES D.C." sqref="F9 S9" xr:uid="{00000000-0002-0000-0000-000017000000}"/>
    <dataValidation allowBlank="1" showInputMessage="1" showErrorMessage="1" prompt="Seleccione de la lista. Identifique los sectores corresponsables, utilice una columna para cada sector con su respectiva entidad." sqref="B9 Y9 AA9" xr:uid="{00000000-0002-0000-0000-000018000000}"/>
    <dataValidation allowBlank="1" showInputMessage="1" showErrorMessage="1" prompt="Formato DD/MM/AAAA_x000a_Reportar los avances de las acciones de la política y el cumplimiento de sus objetivos, de acuerdo a los cortes establecidos por el CONPES, diciembre y junio de cada año." sqref="B7" xr:uid="{00000000-0002-0000-0000-000019000000}"/>
    <dataValidation allowBlank="1" showInputMessage="1" showErrorMessage="1" prompt="Formato DD/MM/AAAA._x000a_Esta casilla se utiliza en caso de modificación del plan de acción. Difiere de la casilla Fecha de corte de seguimiento." sqref="B6" xr:uid="{00000000-0002-0000-0000-00001A000000}"/>
    <dataValidation allowBlank="1" showInputMessage="1" showErrorMessage="1" prompt="Formato DD/MM/AAAA._x000a_Si es política pública vigente coloque la fecha de aprobación del acto administrativo._x000a_En caso que sean documentos CONPES D.C., la Secretaría Técnica coloca la fecha de aprobación." sqref="B5" xr:uid="{00000000-0002-0000-0000-00001B000000}"/>
    <dataValidation allowBlank="1" showInputMessage="1" showErrorMessage="1" prompt="Escriba el nombre de la Política Pública._x000a_Use mayúscula sostenida." sqref="B3" xr:uid="{00000000-0002-0000-0000-00001C000000}"/>
    <dataValidation type="whole" allowBlank="1" showInputMessage="1" showErrorMessage="1" sqref="V19" xr:uid="{00000000-0002-0000-0000-00001D000000}">
      <formula1>2000</formula1>
      <formula2>500000000</formula2>
    </dataValidation>
    <dataValidation type="custom" allowBlank="1" showInputMessage="1" showErrorMessage="1" error="La celda debe contener solo texto" sqref="CG21 CF24:CG25 CG16:CG18 CF19:CG19 CG27:CG32" xr:uid="{00000000-0002-0000-0000-00001E000000}">
      <formula1>ISTEXT(CF16)</formula1>
    </dataValidation>
    <dataValidation allowBlank="1" showInputMessage="1" showErrorMessage="1" prompt="Escriba el numero telefónico, número de extensión, correo electrónico de la persona de contacto relacionada en la columna anterior." sqref="CK13:CK14" xr:uid="{00000000-0002-0000-0000-00001F000000}"/>
    <dataValidation allowBlank="1" showInputMessage="1" showErrorMessage="1" prompt="Escriba el nombre completo de la persona responsable de la ejecución del producto." sqref="CI13:CJ14" xr:uid="{00000000-0002-0000-0000-000020000000}"/>
    <dataValidation allowBlank="1" showInputMessage="1" showErrorMessage="1" prompt="Escriba la Dirección, Subdirección, Grupo o Unidad responsable de la ejecución del producto o acción._x000a_Utilice nombres completos." sqref="CH13:CH14" xr:uid="{00000000-0002-0000-0000-000021000000}"/>
    <dataValidation allowBlank="1" showInputMessage="1" showErrorMessage="1" prompt="Seleccione de la lista desplegable, la entidad responsable de la ejecución del producto o acción." sqref="CF13:CG14" xr:uid="{00000000-0002-0000-0000-000022000000}"/>
    <dataValidation allowBlank="1" showInputMessage="1" showErrorMessage="1" prompt="Formato DD/MM/AAAA_x000a_Escriba la fecha de finalización de ejecución del producto._x000a__x000a_" sqref="Y15 AA15 AB12:AC12" xr:uid="{00000000-0002-0000-0000-000023000000}"/>
    <dataValidation type="date" allowBlank="1" showInputMessage="1" showErrorMessage="1" sqref="V16:V17 X19 X24 V25:X25" xr:uid="{00000000-0002-0000-0000-000024000000}">
      <formula1>36526</formula1>
      <formula2>58806</formula2>
    </dataValidation>
    <dataValidation allowBlank="1" showInputMessage="1" showErrorMessage="1" prompt="Formato DD/MM/AAAA_x000a_Escriba la fecha de inicio de ejecución del producto._x000a_" sqref="X15" xr:uid="{00000000-0002-0000-0000-000025000000}"/>
    <dataValidation allowBlank="1" showInputMessage="1" showErrorMessage="1" prompt="Escriba el nombre del indicador. _x000a_Debe evidenciar con precisión la propiedad a medir, y debe guardar coherencia con la fórmula._x000a_Solo se puede tener un indicador por producto o acción." sqref="R12" xr:uid="{00000000-0002-0000-0000-000026000000}"/>
    <dataValidation allowBlank="1" showInputMessage="1" showErrorMessage="1" prompt="Totalice la meta de resultado a alcanzar al final de la vigencia de la política pública. Tenga en cuenta el Tipo de Anualización determinado." sqref="N15" xr:uid="{00000000-0002-0000-0000-000027000000}"/>
    <dataValidation allowBlank="1" showInputMessage="1" showErrorMessage="1" prompt="Escriba el valor de la meta para cada vigencia de forma acumulada._x000a__x000a_Elimine o adicione columnas de acuerdo al tiempo de ejecución de la política pública._x000a__x000a_Tenga en cuenta las fechas de inicio y finalización." sqref="Z12" xr:uid="{00000000-0002-0000-0000-000028000000}"/>
    <dataValidation allowBlank="1" showInputMessage="1" showErrorMessage="1" prompt="Marco de referencia cuantitativo de la situación actual que se pretende modificar._x000a_Debe estar expresada en la misma unidad de medida de la meta. Todos los indicadores que se van a medir deben tener línea base." sqref="V12 J13" xr:uid="{00000000-0002-0000-0000-000029000000}"/>
    <dataValidation allowBlank="1" showInputMessage="1" showErrorMessage="1" prompt="La ponderación de cada indicador estará definida de acuerdo a su nivel de importancia para el cumplimiento del objetivo general y como sumatoria de la ponderación otorgada a los indicadores de producto." sqref="E13:E14" xr:uid="{00000000-0002-0000-0000-00002A000000}"/>
    <dataValidation allowBlank="1" showInputMessage="1" showErrorMessage="1" prompt="Escriba la fórmula de cálculo del indicador. _x000a_Variables usadas para la medición del indicador, debe ser explicita la unidad de medida." sqref="G13:G14 S12" xr:uid="{00000000-0002-0000-0000-00002B000000}"/>
    <dataValidation allowBlank="1" showInputMessage="1" showErrorMessage="1" prompt="Escriba el nombre del indicador. _x000a_Debe evidenciar con precisión la propiedad a medir, y debe guardar coherencia con la fórmula de cálculo._x000a_Se pueden establecer más de un indicador de resultado." sqref="F13:F14" xr:uid="{00000000-0002-0000-0000-00002C000000}"/>
    <dataValidation allowBlank="1" showInputMessage="1" showErrorMessage="1" prompt="Defina la ponderación de cada objetivo de acuerdo a su nivel de importancia para el cumplimiento del objetivo general._x000a_Esta ponderación debe ser la sumatoria de la importancia relativa de los indicadores de resultado." sqref="C11" xr:uid="{00000000-0002-0000-0000-00002D000000}"/>
    <dataValidation allowBlank="1" showInputMessage="1" showErrorMessage="1" prompt="Escriba los objetivos específicos de la política._x000a__x000a_Tenga en cuenta que estos objetivos están ligados a las estrategias, ejes temáticos o líneas de acción definidos en la estructura programática de la política." sqref="B11" xr:uid="{00000000-0002-0000-0000-00002E000000}"/>
    <dataValidation type="custom" allowBlank="1" showInputMessage="1" showErrorMessage="1" error="La celda es de solo texto" sqref="B16:B23" xr:uid="{00000000-0002-0000-0000-00002F000000}">
      <formula1>ISTEXT(B16)</formula1>
    </dataValidation>
    <dataValidation type="list" allowBlank="1" showInputMessage="1" showErrorMessage="1" sqref="I16:I25" xr:uid="{00000000-0002-0000-0000-000030000000}">
      <formula1>ANUALIZACIÓN</formula1>
    </dataValidation>
    <dataValidation type="list" allowBlank="1" showInputMessage="1" showErrorMessage="1" sqref="G9" xr:uid="{00000000-0002-0000-0000-000031000000}">
      <formula1>INDIRECT($C$9)</formula1>
    </dataValidation>
  </dataValidations>
  <hyperlinks>
    <hyperlink ref="CQ17" r:id="rId1" display="clopez@sdmujer.gov.co_x000a__x000a__x000a_" xr:uid="{00000000-0004-0000-0000-000000000000}"/>
    <hyperlink ref="CK28" r:id="rId2" xr:uid="{00000000-0004-0000-0000-000001000000}"/>
    <hyperlink ref="CK31" r:id="rId3" xr:uid="{00000000-0004-0000-0000-000002000000}"/>
    <hyperlink ref="CQ31" r:id="rId4" xr:uid="{00000000-0004-0000-0000-000003000000}"/>
    <hyperlink ref="CQ32" r:id="rId5" xr:uid="{00000000-0004-0000-0000-000004000000}"/>
    <hyperlink ref="CK32" r:id="rId6" xr:uid="{00000000-0004-0000-0000-000005000000}"/>
    <hyperlink ref="CK29" r:id="rId7" xr:uid="{00000000-0004-0000-0000-000006000000}"/>
    <hyperlink ref="CK17" r:id="rId8" xr:uid="{00000000-0004-0000-0000-000007000000}"/>
  </hyperlinks>
  <printOptions verticalCentered="1"/>
  <pageMargins left="0.23622047244094491" right="0.19685039370078741" top="0.43307086614173229" bottom="0.43307086614173229" header="0.31496062992125984" footer="0.31496062992125984"/>
  <pageSetup paperSize="5" scale="12" orientation="landscape" horizontalDpi="4294967293" verticalDpi="4294967293" r:id="rId9"/>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32000000}">
          <x14:formula1>
            <xm:f>'https://scjgovcol-my.sharepoint.com/Users/alejm/OneDrive - Secretaría Distrital de Seguridad, Convivencia y Justicia/MATRICES FELIPE/[Matriz de Plan de Accion SUBSECRETARIA DE SEGURIDAD Y CONVIVENCIA.xlsx]Desplegables'!#REF!</xm:f>
          </x14:formula1>
          <xm:sqref>R16:R19 T16:T17 T19 T24:T25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61"/>
  <sheetViews>
    <sheetView topLeftCell="A10" workbookViewId="0">
      <selection activeCell="C14" sqref="C14:D14"/>
    </sheetView>
  </sheetViews>
  <sheetFormatPr baseColWidth="10" defaultColWidth="11.42578125" defaultRowHeight="15.75" x14ac:dyDescent="0.25"/>
  <cols>
    <col min="1" max="1" width="25.140625" style="5" customWidth="1"/>
    <col min="2" max="2" width="39.140625" style="109" customWidth="1"/>
    <col min="3" max="13" width="11.42578125" style="5"/>
    <col min="14" max="14" width="25" style="5" customWidth="1"/>
    <col min="15" max="16384" width="11.42578125" style="5"/>
  </cols>
  <sheetData>
    <row r="1" spans="1:13" ht="16.5" thickBot="1" x14ac:dyDescent="0.3">
      <c r="A1" s="1"/>
      <c r="B1" s="2" t="s">
        <v>387</v>
      </c>
      <c r="C1" s="3"/>
      <c r="D1" s="3"/>
      <c r="E1" s="3"/>
      <c r="F1" s="3"/>
      <c r="G1" s="3"/>
      <c r="H1" s="3"/>
      <c r="I1" s="3"/>
      <c r="J1" s="3"/>
      <c r="K1" s="3"/>
      <c r="L1" s="3"/>
      <c r="M1" s="4"/>
    </row>
    <row r="2" spans="1:13" ht="39" customHeight="1" x14ac:dyDescent="0.25">
      <c r="A2" s="586" t="s">
        <v>216</v>
      </c>
      <c r="B2" s="6" t="s">
        <v>217</v>
      </c>
      <c r="C2" s="588" t="s">
        <v>388</v>
      </c>
      <c r="D2" s="589"/>
      <c r="E2" s="589"/>
      <c r="F2" s="589"/>
      <c r="G2" s="589"/>
      <c r="H2" s="589"/>
      <c r="I2" s="589"/>
      <c r="J2" s="589"/>
      <c r="K2" s="589"/>
      <c r="L2" s="589"/>
      <c r="M2" s="590"/>
    </row>
    <row r="3" spans="1:13" ht="36" customHeight="1" x14ac:dyDescent="0.25">
      <c r="A3" s="587"/>
      <c r="B3" s="7" t="s">
        <v>219</v>
      </c>
      <c r="C3" s="591" t="s">
        <v>130</v>
      </c>
      <c r="D3" s="592"/>
      <c r="E3" s="592"/>
      <c r="F3" s="592"/>
      <c r="G3" s="592"/>
      <c r="H3" s="592"/>
      <c r="I3" s="592"/>
      <c r="J3" s="592"/>
      <c r="K3" s="592"/>
      <c r="L3" s="592"/>
      <c r="M3" s="593"/>
    </row>
    <row r="4" spans="1:13" x14ac:dyDescent="0.25">
      <c r="A4" s="587"/>
      <c r="B4" s="8" t="s">
        <v>38</v>
      </c>
      <c r="C4" s="9" t="s">
        <v>65</v>
      </c>
      <c r="D4" s="10"/>
      <c r="E4" s="11"/>
      <c r="F4" s="594" t="s">
        <v>39</v>
      </c>
      <c r="G4" s="595"/>
      <c r="H4" s="596" t="s">
        <v>62</v>
      </c>
      <c r="I4" s="592"/>
      <c r="J4" s="592"/>
      <c r="K4" s="592"/>
      <c r="L4" s="592"/>
      <c r="M4" s="593"/>
    </row>
    <row r="5" spans="1:13" ht="45" customHeight="1" x14ac:dyDescent="0.25">
      <c r="A5" s="587"/>
      <c r="B5" s="8" t="s">
        <v>220</v>
      </c>
      <c r="C5" s="597" t="s">
        <v>62</v>
      </c>
      <c r="D5" s="598"/>
      <c r="E5" s="598"/>
      <c r="F5" s="598"/>
      <c r="G5" s="598"/>
      <c r="H5" s="598"/>
      <c r="I5" s="598"/>
      <c r="J5" s="598"/>
      <c r="K5" s="598"/>
      <c r="L5" s="598"/>
      <c r="M5" s="599"/>
    </row>
    <row r="6" spans="1:13" ht="45" customHeight="1" x14ac:dyDescent="0.25">
      <c r="A6" s="587"/>
      <c r="B6" s="8" t="s">
        <v>221</v>
      </c>
      <c r="C6" s="597" t="s">
        <v>62</v>
      </c>
      <c r="D6" s="598"/>
      <c r="E6" s="598"/>
      <c r="F6" s="598"/>
      <c r="G6" s="598"/>
      <c r="H6" s="598"/>
      <c r="I6" s="598"/>
      <c r="J6" s="598"/>
      <c r="K6" s="598"/>
      <c r="L6" s="598"/>
      <c r="M6" s="599"/>
    </row>
    <row r="7" spans="1:13" x14ac:dyDescent="0.25">
      <c r="A7" s="587"/>
      <c r="B7" s="7" t="s">
        <v>222</v>
      </c>
      <c r="C7" s="600" t="s">
        <v>100</v>
      </c>
      <c r="D7" s="601"/>
      <c r="E7" s="601"/>
      <c r="F7" s="601"/>
      <c r="G7" s="602"/>
      <c r="H7" s="12" t="s">
        <v>41</v>
      </c>
      <c r="I7" s="603" t="s">
        <v>80</v>
      </c>
      <c r="J7" s="604"/>
      <c r="K7" s="604"/>
      <c r="L7" s="604"/>
      <c r="M7" s="605"/>
    </row>
    <row r="8" spans="1:13" x14ac:dyDescent="0.25">
      <c r="A8" s="587"/>
      <c r="B8" s="606" t="s">
        <v>223</v>
      </c>
      <c r="C8" s="13"/>
      <c r="D8" s="14"/>
      <c r="E8" s="14"/>
      <c r="F8" s="14"/>
      <c r="G8" s="14"/>
      <c r="H8" s="14"/>
      <c r="I8" s="14"/>
      <c r="J8" s="14"/>
      <c r="K8" s="14"/>
      <c r="L8" s="15"/>
      <c r="M8" s="16"/>
    </row>
    <row r="9" spans="1:13" ht="15.75" customHeight="1" x14ac:dyDescent="0.25">
      <c r="A9" s="587"/>
      <c r="B9" s="607"/>
      <c r="C9" s="585"/>
      <c r="D9" s="585"/>
      <c r="E9" s="585"/>
      <c r="F9" s="585" t="s">
        <v>62</v>
      </c>
      <c r="G9" s="585"/>
      <c r="H9" s="17"/>
      <c r="I9" s="585" t="s">
        <v>62</v>
      </c>
      <c r="J9" s="585"/>
      <c r="K9" s="17"/>
      <c r="L9" s="18"/>
      <c r="M9" s="19"/>
    </row>
    <row r="10" spans="1:13" x14ac:dyDescent="0.25">
      <c r="A10" s="587"/>
      <c r="B10" s="608"/>
      <c r="C10" s="609" t="s">
        <v>224</v>
      </c>
      <c r="D10" s="610"/>
      <c r="E10" s="20"/>
      <c r="F10" s="585" t="s">
        <v>224</v>
      </c>
      <c r="G10" s="585"/>
      <c r="H10" s="20"/>
      <c r="I10" s="585" t="s">
        <v>224</v>
      </c>
      <c r="J10" s="585"/>
      <c r="K10" s="20"/>
      <c r="L10" s="21"/>
      <c r="M10" s="22"/>
    </row>
    <row r="11" spans="1:13" ht="80.25" customHeight="1" x14ac:dyDescent="0.25">
      <c r="A11" s="587"/>
      <c r="B11" s="7" t="s">
        <v>225</v>
      </c>
      <c r="C11" s="557" t="s">
        <v>389</v>
      </c>
      <c r="D11" s="558"/>
      <c r="E11" s="558"/>
      <c r="F11" s="558"/>
      <c r="G11" s="558"/>
      <c r="H11" s="558"/>
      <c r="I11" s="558"/>
      <c r="J11" s="558"/>
      <c r="K11" s="558"/>
      <c r="L11" s="558"/>
      <c r="M11" s="559"/>
    </row>
    <row r="12" spans="1:13" ht="75" customHeight="1" x14ac:dyDescent="0.25">
      <c r="A12" s="587"/>
      <c r="B12" s="7" t="s">
        <v>227</v>
      </c>
      <c r="C12" s="557" t="s">
        <v>390</v>
      </c>
      <c r="D12" s="558"/>
      <c r="E12" s="558"/>
      <c r="F12" s="558"/>
      <c r="G12" s="558"/>
      <c r="H12" s="558"/>
      <c r="I12" s="558"/>
      <c r="J12" s="558"/>
      <c r="K12" s="558"/>
      <c r="L12" s="558"/>
      <c r="M12" s="559"/>
    </row>
    <row r="13" spans="1:13" ht="60" customHeight="1" x14ac:dyDescent="0.25">
      <c r="A13" s="587"/>
      <c r="B13" s="7" t="s">
        <v>229</v>
      </c>
      <c r="C13" s="564" t="s">
        <v>358</v>
      </c>
      <c r="D13" s="565"/>
      <c r="E13" s="565"/>
      <c r="F13" s="565"/>
      <c r="G13" s="565"/>
      <c r="H13" s="565"/>
      <c r="I13" s="565"/>
      <c r="J13" s="565"/>
      <c r="K13" s="565"/>
      <c r="L13" s="565"/>
      <c r="M13" s="566"/>
    </row>
    <row r="14" spans="1:13" ht="51" customHeight="1" x14ac:dyDescent="0.25">
      <c r="A14" s="587"/>
      <c r="B14" s="23" t="s">
        <v>230</v>
      </c>
      <c r="C14" s="564" t="s">
        <v>174</v>
      </c>
      <c r="D14" s="572"/>
      <c r="E14" s="24" t="s">
        <v>231</v>
      </c>
      <c r="F14" s="575" t="s">
        <v>232</v>
      </c>
      <c r="G14" s="576"/>
      <c r="H14" s="576"/>
      <c r="I14" s="576"/>
      <c r="J14" s="576"/>
      <c r="K14" s="576"/>
      <c r="L14" s="576"/>
      <c r="M14" s="577"/>
    </row>
    <row r="15" spans="1:13" x14ac:dyDescent="0.25">
      <c r="A15" s="562" t="s">
        <v>233</v>
      </c>
      <c r="B15" s="25" t="s">
        <v>29</v>
      </c>
      <c r="C15" s="564" t="s">
        <v>234</v>
      </c>
      <c r="D15" s="565"/>
      <c r="E15" s="565"/>
      <c r="F15" s="565"/>
      <c r="G15" s="565"/>
      <c r="H15" s="565"/>
      <c r="I15" s="565"/>
      <c r="J15" s="565"/>
      <c r="K15" s="565"/>
      <c r="L15" s="565"/>
      <c r="M15" s="566"/>
    </row>
    <row r="16" spans="1:13" ht="48.75" customHeight="1" x14ac:dyDescent="0.25">
      <c r="A16" s="563"/>
      <c r="B16" s="25" t="s">
        <v>235</v>
      </c>
      <c r="C16" s="564" t="s">
        <v>391</v>
      </c>
      <c r="D16" s="565"/>
      <c r="E16" s="565"/>
      <c r="F16" s="565"/>
      <c r="G16" s="565"/>
      <c r="H16" s="565"/>
      <c r="I16" s="565"/>
      <c r="J16" s="565"/>
      <c r="K16" s="565"/>
      <c r="L16" s="565"/>
      <c r="M16" s="566"/>
    </row>
    <row r="17" spans="1:13" ht="8.25" customHeight="1" x14ac:dyDescent="0.25">
      <c r="A17" s="563"/>
      <c r="B17" s="567" t="s">
        <v>237</v>
      </c>
      <c r="C17" s="26"/>
      <c r="D17" s="27"/>
      <c r="E17" s="27"/>
      <c r="F17" s="27"/>
      <c r="G17" s="27"/>
      <c r="H17" s="27"/>
      <c r="I17" s="27"/>
      <c r="J17" s="27"/>
      <c r="K17" s="27"/>
      <c r="L17" s="27"/>
      <c r="M17" s="28"/>
    </row>
    <row r="18" spans="1:13" ht="9" customHeight="1" x14ac:dyDescent="0.25">
      <c r="A18" s="563"/>
      <c r="B18" s="568"/>
      <c r="C18" s="29"/>
      <c r="D18" s="30"/>
      <c r="E18" s="31"/>
      <c r="F18" s="30"/>
      <c r="G18" s="31"/>
      <c r="H18" s="30"/>
      <c r="I18" s="31"/>
      <c r="J18" s="30"/>
      <c r="K18" s="31"/>
      <c r="L18" s="31"/>
      <c r="M18" s="32"/>
    </row>
    <row r="19" spans="1:13" x14ac:dyDescent="0.25">
      <c r="A19" s="563"/>
      <c r="B19" s="568"/>
      <c r="C19" s="33" t="s">
        <v>238</v>
      </c>
      <c r="D19" s="34"/>
      <c r="E19" s="35" t="s">
        <v>239</v>
      </c>
      <c r="F19" s="34"/>
      <c r="G19" s="35" t="s">
        <v>240</v>
      </c>
      <c r="H19" s="34"/>
      <c r="I19" s="35" t="s">
        <v>241</v>
      </c>
      <c r="J19" s="36"/>
      <c r="K19" s="35"/>
      <c r="L19" s="35"/>
      <c r="M19" s="37"/>
    </row>
    <row r="20" spans="1:13" x14ac:dyDescent="0.25">
      <c r="A20" s="563"/>
      <c r="B20" s="568"/>
      <c r="C20" s="33" t="s">
        <v>242</v>
      </c>
      <c r="D20" s="38"/>
      <c r="E20" s="35" t="s">
        <v>243</v>
      </c>
      <c r="F20" s="39"/>
      <c r="G20" s="35" t="s">
        <v>244</v>
      </c>
      <c r="H20" s="39"/>
      <c r="I20" s="35"/>
      <c r="J20" s="40"/>
      <c r="K20" s="35"/>
      <c r="L20" s="35"/>
      <c r="M20" s="37"/>
    </row>
    <row r="21" spans="1:13" x14ac:dyDescent="0.25">
      <c r="A21" s="563"/>
      <c r="B21" s="568"/>
      <c r="C21" s="33" t="s">
        <v>245</v>
      </c>
      <c r="D21" s="38" t="s">
        <v>246</v>
      </c>
      <c r="E21" s="35" t="s">
        <v>247</v>
      </c>
      <c r="F21" s="38"/>
      <c r="G21" s="35"/>
      <c r="H21" s="40"/>
      <c r="I21" s="35"/>
      <c r="J21" s="40"/>
      <c r="K21" s="35"/>
      <c r="L21" s="35"/>
      <c r="M21" s="37"/>
    </row>
    <row r="22" spans="1:13" x14ac:dyDescent="0.25">
      <c r="A22" s="563"/>
      <c r="B22" s="568"/>
      <c r="C22" s="33" t="s">
        <v>248</v>
      </c>
      <c r="D22" s="39"/>
      <c r="E22" s="35" t="s">
        <v>249</v>
      </c>
      <c r="F22" s="570"/>
      <c r="G22" s="570"/>
      <c r="H22" s="41"/>
      <c r="I22" s="41"/>
      <c r="J22" s="41"/>
      <c r="K22" s="41"/>
      <c r="L22" s="41"/>
      <c r="M22" s="42"/>
    </row>
    <row r="23" spans="1:13" ht="9.75" customHeight="1" x14ac:dyDescent="0.25">
      <c r="A23" s="563"/>
      <c r="B23" s="569"/>
      <c r="C23" s="43"/>
      <c r="D23" s="44"/>
      <c r="E23" s="44"/>
      <c r="F23" s="44"/>
      <c r="G23" s="44"/>
      <c r="H23" s="44"/>
      <c r="I23" s="44"/>
      <c r="J23" s="44"/>
      <c r="K23" s="44"/>
      <c r="L23" s="44"/>
      <c r="M23" s="45"/>
    </row>
    <row r="24" spans="1:13" x14ac:dyDescent="0.25">
      <c r="A24" s="563"/>
      <c r="B24" s="567" t="s">
        <v>250</v>
      </c>
      <c r="C24" s="46"/>
      <c r="D24" s="47"/>
      <c r="E24" s="47"/>
      <c r="F24" s="47"/>
      <c r="G24" s="47"/>
      <c r="H24" s="47"/>
      <c r="I24" s="47"/>
      <c r="J24" s="47"/>
      <c r="K24" s="47"/>
      <c r="L24" s="15"/>
      <c r="M24" s="16"/>
    </row>
    <row r="25" spans="1:13" x14ac:dyDescent="0.25">
      <c r="A25" s="563"/>
      <c r="B25" s="568"/>
      <c r="C25" s="33" t="s">
        <v>251</v>
      </c>
      <c r="D25" s="39"/>
      <c r="E25" s="48"/>
      <c r="F25" s="35" t="s">
        <v>252</v>
      </c>
      <c r="G25" s="38"/>
      <c r="H25" s="48"/>
      <c r="I25" s="35" t="s">
        <v>253</v>
      </c>
      <c r="J25" s="38" t="s">
        <v>246</v>
      </c>
      <c r="K25" s="48"/>
      <c r="L25" s="18"/>
      <c r="M25" s="19"/>
    </row>
    <row r="26" spans="1:13" x14ac:dyDescent="0.25">
      <c r="A26" s="563"/>
      <c r="B26" s="568"/>
      <c r="C26" s="33" t="s">
        <v>254</v>
      </c>
      <c r="D26" s="49"/>
      <c r="E26" s="18"/>
      <c r="F26" s="35" t="s">
        <v>255</v>
      </c>
      <c r="G26" s="39"/>
      <c r="H26" s="18"/>
      <c r="I26" s="50"/>
      <c r="J26" s="18"/>
      <c r="K26" s="17"/>
      <c r="L26" s="18"/>
      <c r="M26" s="19"/>
    </row>
    <row r="27" spans="1:13" x14ac:dyDescent="0.25">
      <c r="A27" s="563"/>
      <c r="B27" s="569"/>
      <c r="C27" s="51"/>
      <c r="D27" s="52"/>
      <c r="E27" s="52"/>
      <c r="F27" s="52"/>
      <c r="G27" s="52"/>
      <c r="H27" s="52"/>
      <c r="I27" s="52"/>
      <c r="J27" s="52"/>
      <c r="K27" s="52"/>
      <c r="L27" s="21"/>
      <c r="M27" s="22"/>
    </row>
    <row r="28" spans="1:13" x14ac:dyDescent="0.25">
      <c r="A28" s="563"/>
      <c r="B28" s="53" t="s">
        <v>256</v>
      </c>
      <c r="C28" s="54"/>
      <c r="D28" s="55"/>
      <c r="E28" s="55"/>
      <c r="F28" s="55"/>
      <c r="G28" s="55"/>
      <c r="H28" s="55"/>
      <c r="I28" s="55"/>
      <c r="J28" s="55"/>
      <c r="K28" s="55"/>
      <c r="L28" s="55"/>
      <c r="M28" s="56"/>
    </row>
    <row r="29" spans="1:13" ht="34.5" customHeight="1" x14ac:dyDescent="0.25">
      <c r="A29" s="563"/>
      <c r="B29" s="53"/>
      <c r="C29" s="57" t="s">
        <v>257</v>
      </c>
      <c r="D29" s="58" t="s">
        <v>68</v>
      </c>
      <c r="E29" s="48"/>
      <c r="F29" s="59" t="s">
        <v>258</v>
      </c>
      <c r="G29" s="60"/>
      <c r="H29" s="48"/>
      <c r="I29" s="59" t="s">
        <v>259</v>
      </c>
      <c r="J29" s="571"/>
      <c r="K29" s="565"/>
      <c r="L29" s="572"/>
      <c r="M29" s="61"/>
    </row>
    <row r="30" spans="1:13" hidden="1" x14ac:dyDescent="0.25">
      <c r="A30" s="563"/>
      <c r="B30" s="8"/>
      <c r="C30" s="43"/>
      <c r="D30" s="44"/>
      <c r="E30" s="44"/>
      <c r="F30" s="44"/>
      <c r="G30" s="44"/>
      <c r="H30" s="44"/>
      <c r="I30" s="44"/>
      <c r="J30" s="44"/>
      <c r="K30" s="44"/>
      <c r="L30" s="44"/>
      <c r="M30" s="45"/>
    </row>
    <row r="31" spans="1:13" x14ac:dyDescent="0.25">
      <c r="A31" s="563"/>
      <c r="B31" s="567" t="s">
        <v>260</v>
      </c>
      <c r="C31" s="62"/>
      <c r="D31" s="63"/>
      <c r="E31" s="63"/>
      <c r="F31" s="63"/>
      <c r="G31" s="63"/>
      <c r="H31" s="63"/>
      <c r="I31" s="63"/>
      <c r="J31" s="63"/>
      <c r="K31" s="63"/>
      <c r="L31" s="15"/>
      <c r="M31" s="16"/>
    </row>
    <row r="32" spans="1:13" x14ac:dyDescent="0.25">
      <c r="A32" s="563"/>
      <c r="B32" s="568"/>
      <c r="C32" s="64" t="s">
        <v>261</v>
      </c>
      <c r="D32" s="65">
        <v>2021</v>
      </c>
      <c r="E32" s="66"/>
      <c r="F32" s="48" t="s">
        <v>262</v>
      </c>
      <c r="G32" s="67" t="s">
        <v>263</v>
      </c>
      <c r="H32" s="66"/>
      <c r="I32" s="59"/>
      <c r="J32" s="66"/>
      <c r="K32" s="66"/>
      <c r="L32" s="18"/>
      <c r="M32" s="19"/>
    </row>
    <row r="33" spans="1:13" x14ac:dyDescent="0.25">
      <c r="A33" s="563"/>
      <c r="B33" s="569"/>
      <c r="C33" s="43"/>
      <c r="D33" s="68"/>
      <c r="E33" s="69"/>
      <c r="F33" s="44"/>
      <c r="G33" s="69"/>
      <c r="H33" s="69"/>
      <c r="I33" s="70"/>
      <c r="J33" s="69"/>
      <c r="K33" s="69"/>
      <c r="L33" s="21"/>
      <c r="M33" s="22"/>
    </row>
    <row r="34" spans="1:13" x14ac:dyDescent="0.25">
      <c r="A34" s="563"/>
      <c r="B34" s="567" t="s">
        <v>264</v>
      </c>
      <c r="C34" s="71"/>
      <c r="D34" s="72"/>
      <c r="E34" s="72"/>
      <c r="F34" s="72"/>
      <c r="G34" s="72"/>
      <c r="H34" s="72"/>
      <c r="I34" s="72"/>
      <c r="J34" s="72"/>
      <c r="K34" s="72"/>
      <c r="L34" s="72"/>
      <c r="M34" s="73"/>
    </row>
    <row r="35" spans="1:13" x14ac:dyDescent="0.25">
      <c r="A35" s="563"/>
      <c r="B35" s="568"/>
      <c r="C35" s="74"/>
      <c r="D35" s="75" t="s">
        <v>265</v>
      </c>
      <c r="E35" s="75"/>
      <c r="F35" s="75" t="s">
        <v>266</v>
      </c>
      <c r="G35" s="75"/>
      <c r="H35" s="76" t="s">
        <v>267</v>
      </c>
      <c r="I35" s="76"/>
      <c r="J35" s="76" t="s">
        <v>268</v>
      </c>
      <c r="K35" s="75"/>
      <c r="L35" s="75" t="s">
        <v>269</v>
      </c>
      <c r="M35" s="77"/>
    </row>
    <row r="36" spans="1:13" x14ac:dyDescent="0.25">
      <c r="A36" s="563"/>
      <c r="B36" s="568"/>
      <c r="C36" s="74"/>
      <c r="D36" s="78">
        <v>1</v>
      </c>
      <c r="E36" s="79"/>
      <c r="F36" s="80" t="s">
        <v>62</v>
      </c>
      <c r="G36" s="79"/>
      <c r="H36" s="80" t="s">
        <v>62</v>
      </c>
      <c r="I36" s="79"/>
      <c r="J36" s="80" t="s">
        <v>62</v>
      </c>
      <c r="K36" s="79"/>
      <c r="L36" s="80" t="s">
        <v>62</v>
      </c>
      <c r="M36" s="81"/>
    </row>
    <row r="37" spans="1:13" x14ac:dyDescent="0.25">
      <c r="A37" s="563"/>
      <c r="B37" s="568"/>
      <c r="C37" s="74"/>
      <c r="D37" s="75" t="s">
        <v>270</v>
      </c>
      <c r="E37" s="75"/>
      <c r="F37" s="75" t="s">
        <v>271</v>
      </c>
      <c r="G37" s="75"/>
      <c r="H37" s="76" t="s">
        <v>272</v>
      </c>
      <c r="I37" s="76"/>
      <c r="J37" s="76" t="s">
        <v>273</v>
      </c>
      <c r="K37" s="75"/>
      <c r="L37" s="75" t="s">
        <v>274</v>
      </c>
      <c r="M37" s="32"/>
    </row>
    <row r="38" spans="1:13" x14ac:dyDescent="0.25">
      <c r="A38" s="563"/>
      <c r="B38" s="568"/>
      <c r="C38" s="74"/>
      <c r="D38" s="80" t="s">
        <v>62</v>
      </c>
      <c r="E38" s="79"/>
      <c r="F38" s="80" t="s">
        <v>62</v>
      </c>
      <c r="G38" s="79"/>
      <c r="H38" s="80" t="s">
        <v>62</v>
      </c>
      <c r="I38" s="79"/>
      <c r="J38" s="80" t="s">
        <v>62</v>
      </c>
      <c r="K38" s="79"/>
      <c r="L38" s="80" t="s">
        <v>62</v>
      </c>
      <c r="M38" s="82"/>
    </row>
    <row r="39" spans="1:13" x14ac:dyDescent="0.25">
      <c r="A39" s="563"/>
      <c r="B39" s="568"/>
      <c r="C39" s="74"/>
      <c r="D39" s="75" t="s">
        <v>275</v>
      </c>
      <c r="E39" s="75"/>
      <c r="F39" s="75" t="s">
        <v>276</v>
      </c>
      <c r="G39" s="75"/>
      <c r="H39" s="76" t="s">
        <v>277</v>
      </c>
      <c r="I39" s="76"/>
      <c r="J39" s="76" t="s">
        <v>278</v>
      </c>
      <c r="K39" s="75"/>
      <c r="L39" s="75" t="s">
        <v>279</v>
      </c>
      <c r="M39" s="32"/>
    </row>
    <row r="40" spans="1:13" x14ac:dyDescent="0.25">
      <c r="A40" s="563"/>
      <c r="B40" s="568"/>
      <c r="C40" s="74"/>
      <c r="D40" s="80" t="s">
        <v>62</v>
      </c>
      <c r="E40" s="79"/>
      <c r="F40" s="80" t="s">
        <v>62</v>
      </c>
      <c r="G40" s="79"/>
      <c r="H40" s="80" t="s">
        <v>66</v>
      </c>
      <c r="I40" s="79"/>
      <c r="J40" s="80" t="s">
        <v>66</v>
      </c>
      <c r="K40" s="79"/>
      <c r="L40" s="80" t="s">
        <v>66</v>
      </c>
      <c r="M40" s="81"/>
    </row>
    <row r="41" spans="1:13" x14ac:dyDescent="0.25">
      <c r="A41" s="563"/>
      <c r="B41" s="568"/>
      <c r="C41" s="74"/>
      <c r="D41" s="83" t="s">
        <v>279</v>
      </c>
      <c r="E41" s="83"/>
      <c r="F41" s="83" t="s">
        <v>280</v>
      </c>
      <c r="G41" s="83"/>
      <c r="H41" s="84"/>
      <c r="I41" s="84"/>
      <c r="J41" s="84"/>
      <c r="K41" s="84"/>
      <c r="L41" s="84"/>
      <c r="M41" s="85"/>
    </row>
    <row r="42" spans="1:13" x14ac:dyDescent="0.25">
      <c r="A42" s="563"/>
      <c r="B42" s="568"/>
      <c r="C42" s="74"/>
      <c r="D42" s="78"/>
      <c r="E42" s="86"/>
      <c r="F42" s="582">
        <v>1</v>
      </c>
      <c r="G42" s="583"/>
      <c r="H42" s="584"/>
      <c r="I42" s="584"/>
      <c r="J42" s="75"/>
      <c r="K42" s="75"/>
      <c r="L42" s="75"/>
      <c r="M42" s="87"/>
    </row>
    <row r="43" spans="1:13" x14ac:dyDescent="0.25">
      <c r="A43" s="563"/>
      <c r="B43" s="568"/>
      <c r="C43" s="88"/>
      <c r="D43" s="89"/>
      <c r="E43" s="83"/>
      <c r="F43" s="89"/>
      <c r="G43" s="83"/>
      <c r="H43" s="90"/>
      <c r="I43" s="91"/>
      <c r="J43" s="90"/>
      <c r="K43" s="91"/>
      <c r="L43" s="90"/>
      <c r="M43" s="92"/>
    </row>
    <row r="44" spans="1:13" ht="18" customHeight="1" x14ac:dyDescent="0.25">
      <c r="A44" s="563"/>
      <c r="B44" s="567" t="s">
        <v>281</v>
      </c>
      <c r="C44" s="46"/>
      <c r="D44" s="47"/>
      <c r="E44" s="47"/>
      <c r="F44" s="47"/>
      <c r="G44" s="47"/>
      <c r="H44" s="47"/>
      <c r="I44" s="47"/>
      <c r="J44" s="47"/>
      <c r="K44" s="47"/>
      <c r="L44" s="18"/>
      <c r="M44" s="19"/>
    </row>
    <row r="45" spans="1:13" x14ac:dyDescent="0.25">
      <c r="A45" s="563"/>
      <c r="B45" s="568"/>
      <c r="C45" s="93"/>
      <c r="D45" s="94" t="s">
        <v>122</v>
      </c>
      <c r="E45" s="95" t="s">
        <v>65</v>
      </c>
      <c r="F45" s="573" t="s">
        <v>282</v>
      </c>
      <c r="G45" s="574"/>
      <c r="H45" s="574"/>
      <c r="I45" s="574"/>
      <c r="J45" s="574"/>
      <c r="K45" s="96" t="s">
        <v>283</v>
      </c>
      <c r="L45" s="578"/>
      <c r="M45" s="579"/>
    </row>
    <row r="46" spans="1:13" x14ac:dyDescent="0.25">
      <c r="A46" s="563"/>
      <c r="B46" s="568"/>
      <c r="C46" s="93"/>
      <c r="D46" s="97"/>
      <c r="E46" s="38" t="s">
        <v>284</v>
      </c>
      <c r="F46" s="573"/>
      <c r="G46" s="574"/>
      <c r="H46" s="574"/>
      <c r="I46" s="574"/>
      <c r="J46" s="574"/>
      <c r="K46" s="18"/>
      <c r="L46" s="580"/>
      <c r="M46" s="581"/>
    </row>
    <row r="47" spans="1:13" x14ac:dyDescent="0.25">
      <c r="A47" s="563"/>
      <c r="B47" s="569"/>
      <c r="C47" s="98"/>
      <c r="D47" s="21"/>
      <c r="E47" s="21"/>
      <c r="F47" s="21"/>
      <c r="G47" s="21"/>
      <c r="H47" s="21"/>
      <c r="I47" s="21"/>
      <c r="J47" s="21"/>
      <c r="K47" s="21"/>
      <c r="L47" s="18"/>
      <c r="M47" s="19"/>
    </row>
    <row r="48" spans="1:13" ht="52.5" customHeight="1" x14ac:dyDescent="0.25">
      <c r="A48" s="563"/>
      <c r="B48" s="7" t="s">
        <v>285</v>
      </c>
      <c r="C48" s="557" t="s">
        <v>392</v>
      </c>
      <c r="D48" s="558"/>
      <c r="E48" s="558"/>
      <c r="F48" s="558"/>
      <c r="G48" s="558"/>
      <c r="H48" s="558"/>
      <c r="I48" s="558"/>
      <c r="J48" s="558"/>
      <c r="K48" s="558"/>
      <c r="L48" s="558"/>
      <c r="M48" s="559"/>
    </row>
    <row r="49" spans="1:13" ht="30.75" customHeight="1" x14ac:dyDescent="0.25">
      <c r="A49" s="563"/>
      <c r="B49" s="25" t="s">
        <v>287</v>
      </c>
      <c r="C49" s="557" t="s">
        <v>288</v>
      </c>
      <c r="D49" s="558"/>
      <c r="E49" s="558"/>
      <c r="F49" s="558"/>
      <c r="G49" s="558"/>
      <c r="H49" s="558"/>
      <c r="I49" s="558"/>
      <c r="J49" s="558"/>
      <c r="K49" s="558"/>
      <c r="L49" s="558"/>
      <c r="M49" s="559"/>
    </row>
    <row r="50" spans="1:13" x14ac:dyDescent="0.25">
      <c r="A50" s="563"/>
      <c r="B50" s="25" t="s">
        <v>289</v>
      </c>
      <c r="C50" s="99">
        <v>30</v>
      </c>
      <c r="D50" s="100"/>
      <c r="E50" s="100"/>
      <c r="F50" s="100"/>
      <c r="G50" s="100"/>
      <c r="H50" s="100"/>
      <c r="I50" s="100"/>
      <c r="J50" s="100"/>
      <c r="K50" s="100"/>
      <c r="L50" s="100"/>
      <c r="M50" s="101"/>
    </row>
    <row r="51" spans="1:13" x14ac:dyDescent="0.25">
      <c r="A51" s="563"/>
      <c r="B51" s="25" t="s">
        <v>290</v>
      </c>
      <c r="C51" s="102" t="s">
        <v>59</v>
      </c>
      <c r="D51" s="100"/>
      <c r="E51" s="100"/>
      <c r="F51" s="100"/>
      <c r="G51" s="100"/>
      <c r="H51" s="100"/>
      <c r="I51" s="100"/>
      <c r="J51" s="100"/>
      <c r="K51" s="100"/>
      <c r="L51" s="100"/>
      <c r="M51" s="101"/>
    </row>
    <row r="52" spans="1:13" ht="15.75" customHeight="1" x14ac:dyDescent="0.25">
      <c r="A52" s="549" t="s">
        <v>291</v>
      </c>
      <c r="B52" s="103" t="s">
        <v>292</v>
      </c>
      <c r="C52" s="551" t="s">
        <v>293</v>
      </c>
      <c r="D52" s="552"/>
      <c r="E52" s="552"/>
      <c r="F52" s="552"/>
      <c r="G52" s="552"/>
      <c r="H52" s="552"/>
      <c r="I52" s="552"/>
      <c r="J52" s="552"/>
      <c r="K52" s="552"/>
      <c r="L52" s="552"/>
      <c r="M52" s="553"/>
    </row>
    <row r="53" spans="1:13" ht="15.75" customHeight="1" x14ac:dyDescent="0.25">
      <c r="A53" s="550"/>
      <c r="B53" s="103" t="s">
        <v>294</v>
      </c>
      <c r="C53" s="551" t="s">
        <v>295</v>
      </c>
      <c r="D53" s="552"/>
      <c r="E53" s="552"/>
      <c r="F53" s="552"/>
      <c r="G53" s="552"/>
      <c r="H53" s="552"/>
      <c r="I53" s="552"/>
      <c r="J53" s="552"/>
      <c r="K53" s="552"/>
      <c r="L53" s="552"/>
      <c r="M53" s="553"/>
    </row>
    <row r="54" spans="1:13" ht="15.75" customHeight="1" x14ac:dyDescent="0.25">
      <c r="A54" s="550"/>
      <c r="B54" s="103" t="s">
        <v>296</v>
      </c>
      <c r="C54" s="551" t="s">
        <v>80</v>
      </c>
      <c r="D54" s="552"/>
      <c r="E54" s="552"/>
      <c r="F54" s="552"/>
      <c r="G54" s="552"/>
      <c r="H54" s="552"/>
      <c r="I54" s="552"/>
      <c r="J54" s="552"/>
      <c r="K54" s="552"/>
      <c r="L54" s="552"/>
      <c r="M54" s="553"/>
    </row>
    <row r="55" spans="1:13" ht="15.75" customHeight="1" x14ac:dyDescent="0.25">
      <c r="A55" s="550"/>
      <c r="B55" s="104" t="s">
        <v>297</v>
      </c>
      <c r="C55" s="551" t="s">
        <v>298</v>
      </c>
      <c r="D55" s="552"/>
      <c r="E55" s="552"/>
      <c r="F55" s="552"/>
      <c r="G55" s="552"/>
      <c r="H55" s="552"/>
      <c r="I55" s="552"/>
      <c r="J55" s="552"/>
      <c r="K55" s="552"/>
      <c r="L55" s="552"/>
      <c r="M55" s="553"/>
    </row>
    <row r="56" spans="1:13" ht="15.75" customHeight="1" x14ac:dyDescent="0.25">
      <c r="A56" s="550"/>
      <c r="B56" s="103" t="s">
        <v>299</v>
      </c>
      <c r="C56" s="561" t="s">
        <v>83</v>
      </c>
      <c r="D56" s="552"/>
      <c r="E56" s="552"/>
      <c r="F56" s="552"/>
      <c r="G56" s="552"/>
      <c r="H56" s="552"/>
      <c r="I56" s="552"/>
      <c r="J56" s="552"/>
      <c r="K56" s="552"/>
      <c r="L56" s="552"/>
      <c r="M56" s="553"/>
    </row>
    <row r="57" spans="1:13" ht="16.5" customHeight="1" thickBot="1" x14ac:dyDescent="0.3">
      <c r="A57" s="560"/>
      <c r="B57" s="103" t="s">
        <v>300</v>
      </c>
      <c r="C57" s="551">
        <v>3649400</v>
      </c>
      <c r="D57" s="552"/>
      <c r="E57" s="552"/>
      <c r="F57" s="552"/>
      <c r="G57" s="552"/>
      <c r="H57" s="552"/>
      <c r="I57" s="552"/>
      <c r="J57" s="552"/>
      <c r="K57" s="552"/>
      <c r="L57" s="552"/>
      <c r="M57" s="553"/>
    </row>
    <row r="58" spans="1:13" ht="15.75" customHeight="1" x14ac:dyDescent="0.25">
      <c r="A58" s="549" t="s">
        <v>301</v>
      </c>
      <c r="B58" s="105" t="s">
        <v>302</v>
      </c>
      <c r="C58" s="551" t="s">
        <v>303</v>
      </c>
      <c r="D58" s="552"/>
      <c r="E58" s="552"/>
      <c r="F58" s="552"/>
      <c r="G58" s="552"/>
      <c r="H58" s="552"/>
      <c r="I58" s="552"/>
      <c r="J58" s="552"/>
      <c r="K58" s="552"/>
      <c r="L58" s="552"/>
      <c r="M58" s="553"/>
    </row>
    <row r="59" spans="1:13" ht="30" customHeight="1" x14ac:dyDescent="0.25">
      <c r="A59" s="550"/>
      <c r="B59" s="105" t="s">
        <v>304</v>
      </c>
      <c r="C59" s="551" t="s">
        <v>305</v>
      </c>
      <c r="D59" s="552"/>
      <c r="E59" s="552"/>
      <c r="F59" s="552"/>
      <c r="G59" s="552"/>
      <c r="H59" s="552"/>
      <c r="I59" s="552"/>
      <c r="J59" s="552"/>
      <c r="K59" s="552"/>
      <c r="L59" s="552"/>
      <c r="M59" s="553"/>
    </row>
    <row r="60" spans="1:13" ht="30" customHeight="1" thickBot="1" x14ac:dyDescent="0.3">
      <c r="A60" s="550"/>
      <c r="B60" s="106" t="s">
        <v>41</v>
      </c>
      <c r="C60" s="551" t="s">
        <v>80</v>
      </c>
      <c r="D60" s="552"/>
      <c r="E60" s="552"/>
      <c r="F60" s="552"/>
      <c r="G60" s="552"/>
      <c r="H60" s="552"/>
      <c r="I60" s="552"/>
      <c r="J60" s="552"/>
      <c r="K60" s="552"/>
      <c r="L60" s="552"/>
      <c r="M60" s="553"/>
    </row>
    <row r="61" spans="1:13" ht="37.5" customHeight="1" thickBot="1" x14ac:dyDescent="0.3">
      <c r="A61" s="107" t="s">
        <v>306</v>
      </c>
      <c r="B61" s="108"/>
      <c r="C61" s="554"/>
      <c r="D61" s="555"/>
      <c r="E61" s="555"/>
      <c r="F61" s="555"/>
      <c r="G61" s="555"/>
      <c r="H61" s="555"/>
      <c r="I61" s="555"/>
      <c r="J61" s="555"/>
      <c r="K61" s="555"/>
      <c r="L61" s="555"/>
      <c r="M61" s="556"/>
    </row>
  </sheetData>
  <mergeCells count="50">
    <mergeCell ref="I10:J10"/>
    <mergeCell ref="A2:A14"/>
    <mergeCell ref="C2:M2"/>
    <mergeCell ref="C3:M3"/>
    <mergeCell ref="F4:G4"/>
    <mergeCell ref="H4:M4"/>
    <mergeCell ref="C5:M5"/>
    <mergeCell ref="C6:M6"/>
    <mergeCell ref="C7:G7"/>
    <mergeCell ref="I7:M7"/>
    <mergeCell ref="B8:B10"/>
    <mergeCell ref="C9:E9"/>
    <mergeCell ref="F9:G9"/>
    <mergeCell ref="I9:J9"/>
    <mergeCell ref="C10:D10"/>
    <mergeCell ref="F10:G10"/>
    <mergeCell ref="B44:B47"/>
    <mergeCell ref="F45:F46"/>
    <mergeCell ref="G45:J46"/>
    <mergeCell ref="C11:M11"/>
    <mergeCell ref="C12:M12"/>
    <mergeCell ref="C13:M13"/>
    <mergeCell ref="C14:D14"/>
    <mergeCell ref="F14:M14"/>
    <mergeCell ref="L45:M46"/>
    <mergeCell ref="B31:B33"/>
    <mergeCell ref="B34:B43"/>
    <mergeCell ref="F42:G42"/>
    <mergeCell ref="H42:I42"/>
    <mergeCell ref="C48:M48"/>
    <mergeCell ref="A52:A57"/>
    <mergeCell ref="C52:M52"/>
    <mergeCell ref="C53:M53"/>
    <mergeCell ref="C54:M54"/>
    <mergeCell ref="C55:M55"/>
    <mergeCell ref="C56:M56"/>
    <mergeCell ref="C57:M57"/>
    <mergeCell ref="A15:A51"/>
    <mergeCell ref="C15:M15"/>
    <mergeCell ref="C16:M16"/>
    <mergeCell ref="B17:B23"/>
    <mergeCell ref="F22:G22"/>
    <mergeCell ref="C49:M49"/>
    <mergeCell ref="B24:B27"/>
    <mergeCell ref="J29:L29"/>
    <mergeCell ref="A58:A60"/>
    <mergeCell ref="C58:M58"/>
    <mergeCell ref="C59:M59"/>
    <mergeCell ref="C60:M60"/>
    <mergeCell ref="C61:M61"/>
  </mergeCells>
  <dataValidations count="7">
    <dataValidation type="list" allowBlank="1" showInputMessage="1" showErrorMessage="1" sqref="I7:M7" xr:uid="{00000000-0002-0000-09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9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0900-000002000000}"/>
    <dataValidation allowBlank="1" showInputMessage="1" showErrorMessage="1" prompt="Identifique la meta ODS a que le apunta el indicador de producto. Seleccione de la lista desplegable." sqref="E14" xr:uid="{00000000-0002-0000-0900-000003000000}"/>
    <dataValidation allowBlank="1" showInputMessage="1" showErrorMessage="1" prompt="Identifique el ODS a que le apunta el indicador de producto. Seleccione de la lista desplegable._x000a_" sqref="B14" xr:uid="{00000000-0002-0000-0900-000004000000}"/>
    <dataValidation allowBlank="1" showInputMessage="1" showErrorMessage="1" prompt="Incluir una ficha por cada indicador, ya sea de producto o de resultado" sqref="B1" xr:uid="{00000000-0002-0000-0900-000005000000}"/>
    <dataValidation allowBlank="1" showInputMessage="1" showErrorMessage="1" prompt="Seleccione de la lista desplegable" sqref="B4 B7 H7" xr:uid="{00000000-0002-0000-0900-000006000000}"/>
  </dataValidations>
  <hyperlinks>
    <hyperlink ref="C56" r:id="rId1"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63"/>
  <sheetViews>
    <sheetView topLeftCell="B12" workbookViewId="0">
      <selection activeCell="C15" sqref="C15:M15"/>
    </sheetView>
  </sheetViews>
  <sheetFormatPr baseColWidth="10" defaultColWidth="11.42578125" defaultRowHeight="15.75" x14ac:dyDescent="0.25"/>
  <cols>
    <col min="1" max="1" width="25.140625" style="5" customWidth="1"/>
    <col min="2" max="2" width="39.140625" style="109" customWidth="1"/>
    <col min="3" max="5" width="11.42578125" style="5"/>
    <col min="6" max="6" width="12.140625" style="5" customWidth="1"/>
    <col min="7" max="16384" width="11.42578125" style="5"/>
  </cols>
  <sheetData>
    <row r="1" spans="1:13" ht="16.5" thickBot="1" x14ac:dyDescent="0.3">
      <c r="A1" s="1"/>
      <c r="B1" s="2" t="s">
        <v>393</v>
      </c>
      <c r="C1" s="3"/>
      <c r="D1" s="3"/>
      <c r="E1" s="3"/>
      <c r="F1" s="3"/>
      <c r="G1" s="3"/>
      <c r="H1" s="3"/>
      <c r="I1" s="3"/>
      <c r="J1" s="3"/>
      <c r="K1" s="3"/>
      <c r="L1" s="3"/>
      <c r="M1" s="4"/>
    </row>
    <row r="2" spans="1:13" ht="54.75" customHeight="1" x14ac:dyDescent="0.25">
      <c r="A2" s="586" t="s">
        <v>216</v>
      </c>
      <c r="B2" s="6" t="s">
        <v>217</v>
      </c>
      <c r="C2" s="588" t="s">
        <v>394</v>
      </c>
      <c r="D2" s="589"/>
      <c r="E2" s="589"/>
      <c r="F2" s="589"/>
      <c r="G2" s="589"/>
      <c r="H2" s="589"/>
      <c r="I2" s="589"/>
      <c r="J2" s="589"/>
      <c r="K2" s="589"/>
      <c r="L2" s="589"/>
      <c r="M2" s="590"/>
    </row>
    <row r="3" spans="1:13" ht="42" customHeight="1" x14ac:dyDescent="0.25">
      <c r="A3" s="587"/>
      <c r="B3" s="7" t="s">
        <v>219</v>
      </c>
      <c r="C3" s="591" t="s">
        <v>395</v>
      </c>
      <c r="D3" s="592"/>
      <c r="E3" s="592"/>
      <c r="F3" s="592"/>
      <c r="G3" s="592"/>
      <c r="H3" s="592"/>
      <c r="I3" s="592"/>
      <c r="J3" s="592"/>
      <c r="K3" s="592"/>
      <c r="L3" s="592"/>
      <c r="M3" s="593"/>
    </row>
    <row r="4" spans="1:13" ht="15.75" customHeight="1" x14ac:dyDescent="0.25">
      <c r="A4" s="587"/>
      <c r="B4" s="8" t="s">
        <v>38</v>
      </c>
      <c r="C4" s="9" t="s">
        <v>65</v>
      </c>
      <c r="D4" s="10"/>
      <c r="E4" s="11"/>
      <c r="F4" s="594" t="s">
        <v>39</v>
      </c>
      <c r="G4" s="595"/>
      <c r="H4" s="118" t="s">
        <v>62</v>
      </c>
      <c r="I4" s="119"/>
      <c r="J4" s="119"/>
      <c r="K4" s="119"/>
      <c r="L4" s="119"/>
      <c r="M4" s="120"/>
    </row>
    <row r="5" spans="1:13" ht="30" customHeight="1" x14ac:dyDescent="0.25">
      <c r="A5" s="587"/>
      <c r="B5" s="8" t="s">
        <v>220</v>
      </c>
      <c r="C5" s="591" t="s">
        <v>62</v>
      </c>
      <c r="D5" s="592"/>
      <c r="E5" s="592"/>
      <c r="F5" s="592"/>
      <c r="G5" s="592"/>
      <c r="H5" s="592"/>
      <c r="I5" s="592"/>
      <c r="J5" s="592"/>
      <c r="K5" s="592"/>
      <c r="L5" s="592"/>
      <c r="M5" s="593"/>
    </row>
    <row r="6" spans="1:13" ht="23.25" customHeight="1" x14ac:dyDescent="0.25">
      <c r="A6" s="587"/>
      <c r="B6" s="8" t="s">
        <v>221</v>
      </c>
      <c r="C6" s="591" t="s">
        <v>62</v>
      </c>
      <c r="D6" s="592"/>
      <c r="E6" s="592"/>
      <c r="F6" s="592"/>
      <c r="G6" s="592"/>
      <c r="H6" s="592"/>
      <c r="I6" s="592"/>
      <c r="J6" s="592"/>
      <c r="K6" s="592"/>
      <c r="L6" s="592"/>
      <c r="M6" s="593"/>
    </row>
    <row r="7" spans="1:13" ht="15.75" customHeight="1" x14ac:dyDescent="0.25">
      <c r="A7" s="587"/>
      <c r="B7" s="7" t="s">
        <v>222</v>
      </c>
      <c r="C7" s="646" t="s">
        <v>7</v>
      </c>
      <c r="D7" s="604"/>
      <c r="E7" s="132"/>
      <c r="F7" s="132"/>
      <c r="G7" s="133"/>
      <c r="H7" s="12" t="s">
        <v>41</v>
      </c>
      <c r="I7" s="603" t="s">
        <v>9</v>
      </c>
      <c r="J7" s="604"/>
      <c r="K7" s="604"/>
      <c r="L7" s="604"/>
      <c r="M7" s="605"/>
    </row>
    <row r="8" spans="1:13" ht="15.75" customHeight="1" x14ac:dyDescent="0.25">
      <c r="A8" s="587"/>
      <c r="B8" s="606" t="s">
        <v>223</v>
      </c>
      <c r="C8" s="625" t="s">
        <v>396</v>
      </c>
      <c r="D8" s="626"/>
      <c r="E8" s="626"/>
      <c r="F8" s="626"/>
      <c r="G8" s="626"/>
      <c r="H8" s="626"/>
      <c r="I8" s="626"/>
      <c r="J8" s="626"/>
      <c r="K8" s="626"/>
      <c r="L8" s="626"/>
      <c r="M8" s="647"/>
    </row>
    <row r="9" spans="1:13" ht="15.75" customHeight="1" x14ac:dyDescent="0.25">
      <c r="A9" s="587"/>
      <c r="B9" s="607"/>
      <c r="C9" s="648"/>
      <c r="D9" s="649"/>
      <c r="E9" s="649"/>
      <c r="F9" s="649"/>
      <c r="G9" s="649"/>
      <c r="H9" s="649"/>
      <c r="I9" s="649"/>
      <c r="J9" s="649"/>
      <c r="K9" s="649"/>
      <c r="L9" s="649"/>
      <c r="M9" s="650"/>
    </row>
    <row r="10" spans="1:13" x14ac:dyDescent="0.25">
      <c r="A10" s="587"/>
      <c r="B10" s="608"/>
      <c r="C10" s="609" t="s">
        <v>224</v>
      </c>
      <c r="D10" s="610"/>
      <c r="E10" s="20"/>
      <c r="F10" s="585" t="s">
        <v>224</v>
      </c>
      <c r="G10" s="585"/>
      <c r="H10" s="20"/>
      <c r="I10" s="585" t="s">
        <v>224</v>
      </c>
      <c r="J10" s="585"/>
      <c r="K10" s="20"/>
      <c r="L10" s="21"/>
      <c r="M10" s="22"/>
    </row>
    <row r="11" spans="1:13" ht="75" customHeight="1" x14ac:dyDescent="0.25">
      <c r="A11" s="587"/>
      <c r="B11" s="7" t="s">
        <v>225</v>
      </c>
      <c r="C11" s="564" t="s">
        <v>397</v>
      </c>
      <c r="D11" s="565"/>
      <c r="E11" s="565"/>
      <c r="F11" s="565"/>
      <c r="G11" s="565"/>
      <c r="H11" s="565"/>
      <c r="I11" s="565"/>
      <c r="J11" s="565"/>
      <c r="K11" s="565"/>
      <c r="L11" s="565"/>
      <c r="M11" s="566"/>
    </row>
    <row r="12" spans="1:13" ht="88.5" customHeight="1" x14ac:dyDescent="0.25">
      <c r="A12" s="587"/>
      <c r="B12" s="7" t="s">
        <v>227</v>
      </c>
      <c r="C12" s="557" t="s">
        <v>398</v>
      </c>
      <c r="D12" s="558"/>
      <c r="E12" s="558"/>
      <c r="F12" s="558"/>
      <c r="G12" s="558"/>
      <c r="H12" s="558"/>
      <c r="I12" s="558"/>
      <c r="J12" s="558"/>
      <c r="K12" s="558"/>
      <c r="L12" s="558"/>
      <c r="M12" s="559"/>
    </row>
    <row r="13" spans="1:13" ht="60" customHeight="1" x14ac:dyDescent="0.25">
      <c r="A13" s="587"/>
      <c r="B13" s="7" t="s">
        <v>229</v>
      </c>
      <c r="C13" s="564" t="s">
        <v>399</v>
      </c>
      <c r="D13" s="565"/>
      <c r="E13" s="565"/>
      <c r="F13" s="565"/>
      <c r="G13" s="565"/>
      <c r="H13" s="565"/>
      <c r="I13" s="565"/>
      <c r="J13" s="565"/>
      <c r="K13" s="565"/>
      <c r="L13" s="565"/>
      <c r="M13" s="566"/>
    </row>
    <row r="14" spans="1:13" ht="102.95" customHeight="1" x14ac:dyDescent="0.25">
      <c r="A14" s="587"/>
      <c r="B14" s="23" t="s">
        <v>230</v>
      </c>
      <c r="C14" s="564" t="s">
        <v>69</v>
      </c>
      <c r="D14" s="572"/>
      <c r="E14" s="24" t="s">
        <v>231</v>
      </c>
      <c r="F14" s="575" t="s">
        <v>70</v>
      </c>
      <c r="G14" s="576"/>
      <c r="H14" s="576"/>
      <c r="I14" s="576"/>
      <c r="J14" s="576"/>
      <c r="K14" s="576"/>
      <c r="L14" s="576"/>
      <c r="M14" s="577"/>
    </row>
    <row r="15" spans="1:13" x14ac:dyDescent="0.25">
      <c r="A15" s="562" t="s">
        <v>233</v>
      </c>
      <c r="B15" s="25" t="s">
        <v>29</v>
      </c>
      <c r="C15" s="564" t="s">
        <v>153</v>
      </c>
      <c r="D15" s="565"/>
      <c r="E15" s="565"/>
      <c r="F15" s="565"/>
      <c r="G15" s="565"/>
      <c r="H15" s="565"/>
      <c r="I15" s="565"/>
      <c r="J15" s="565"/>
      <c r="K15" s="565"/>
      <c r="L15" s="565"/>
      <c r="M15" s="566"/>
    </row>
    <row r="16" spans="1:13" ht="42.75" customHeight="1" x14ac:dyDescent="0.25">
      <c r="A16" s="563"/>
      <c r="B16" s="25" t="s">
        <v>235</v>
      </c>
      <c r="C16" s="564" t="s">
        <v>159</v>
      </c>
      <c r="D16" s="565"/>
      <c r="E16" s="565"/>
      <c r="F16" s="565"/>
      <c r="G16" s="565"/>
      <c r="H16" s="565"/>
      <c r="I16" s="565"/>
      <c r="J16" s="565"/>
      <c r="K16" s="565"/>
      <c r="L16" s="565"/>
      <c r="M16" s="566"/>
    </row>
    <row r="17" spans="1:13" ht="8.25" customHeight="1" x14ac:dyDescent="0.25">
      <c r="A17" s="563"/>
      <c r="B17" s="567" t="s">
        <v>237</v>
      </c>
      <c r="C17" s="26"/>
      <c r="D17" s="27"/>
      <c r="E17" s="27"/>
      <c r="F17" s="27"/>
      <c r="G17" s="27"/>
      <c r="H17" s="27"/>
      <c r="I17" s="27"/>
      <c r="J17" s="27"/>
      <c r="K17" s="27"/>
      <c r="L17" s="27"/>
      <c r="M17" s="28"/>
    </row>
    <row r="18" spans="1:13" ht="9" customHeight="1" x14ac:dyDescent="0.25">
      <c r="A18" s="563"/>
      <c r="B18" s="568"/>
      <c r="C18" s="29"/>
      <c r="D18" s="30"/>
      <c r="E18" s="31"/>
      <c r="F18" s="30"/>
      <c r="G18" s="31"/>
      <c r="H18" s="30"/>
      <c r="I18" s="31"/>
      <c r="J18" s="30"/>
      <c r="K18" s="31"/>
      <c r="L18" s="31"/>
      <c r="M18" s="32"/>
    </row>
    <row r="19" spans="1:13" x14ac:dyDescent="0.25">
      <c r="A19" s="563"/>
      <c r="B19" s="568"/>
      <c r="C19" s="33" t="s">
        <v>238</v>
      </c>
      <c r="D19" s="34"/>
      <c r="E19" s="35" t="s">
        <v>239</v>
      </c>
      <c r="F19" s="34"/>
      <c r="G19" s="35" t="s">
        <v>240</v>
      </c>
      <c r="H19" s="34"/>
      <c r="I19" s="35" t="s">
        <v>241</v>
      </c>
      <c r="J19" s="36"/>
      <c r="K19" s="35"/>
      <c r="L19" s="35"/>
      <c r="M19" s="37"/>
    </row>
    <row r="20" spans="1:13" x14ac:dyDescent="0.25">
      <c r="A20" s="563"/>
      <c r="B20" s="568"/>
      <c r="C20" s="33" t="s">
        <v>242</v>
      </c>
      <c r="D20" s="38"/>
      <c r="E20" s="35" t="s">
        <v>243</v>
      </c>
      <c r="F20" s="39"/>
      <c r="G20" s="35" t="s">
        <v>244</v>
      </c>
      <c r="H20" s="39"/>
      <c r="I20" s="35"/>
      <c r="J20" s="40"/>
      <c r="K20" s="35"/>
      <c r="L20" s="35"/>
      <c r="M20" s="37"/>
    </row>
    <row r="21" spans="1:13" x14ac:dyDescent="0.25">
      <c r="A21" s="563"/>
      <c r="B21" s="568"/>
      <c r="C21" s="33" t="s">
        <v>245</v>
      </c>
      <c r="D21" s="38"/>
      <c r="E21" s="35" t="s">
        <v>247</v>
      </c>
      <c r="F21" s="38"/>
      <c r="G21" s="35"/>
      <c r="H21" s="40"/>
      <c r="I21" s="35"/>
      <c r="J21" s="40"/>
      <c r="K21" s="35"/>
      <c r="L21" s="35"/>
      <c r="M21" s="37"/>
    </row>
    <row r="22" spans="1:13" x14ac:dyDescent="0.25">
      <c r="A22" s="563"/>
      <c r="B22" s="568"/>
      <c r="C22" s="33" t="s">
        <v>248</v>
      </c>
      <c r="D22" s="39" t="s">
        <v>246</v>
      </c>
      <c r="E22" s="35" t="s">
        <v>249</v>
      </c>
      <c r="F22" s="570" t="s">
        <v>314</v>
      </c>
      <c r="G22" s="570"/>
      <c r="H22" s="570"/>
      <c r="I22" s="570"/>
      <c r="J22" s="41"/>
      <c r="K22" s="41"/>
      <c r="L22" s="41"/>
      <c r="M22" s="42"/>
    </row>
    <row r="23" spans="1:13" ht="9.75" customHeight="1" x14ac:dyDescent="0.25">
      <c r="A23" s="563"/>
      <c r="B23" s="569"/>
      <c r="C23" s="43"/>
      <c r="D23" s="44"/>
      <c r="E23" s="44"/>
      <c r="F23" s="44"/>
      <c r="G23" s="44"/>
      <c r="H23" s="44"/>
      <c r="I23" s="44"/>
      <c r="J23" s="44"/>
      <c r="K23" s="44"/>
      <c r="L23" s="44"/>
      <c r="M23" s="45"/>
    </row>
    <row r="24" spans="1:13" x14ac:dyDescent="0.25">
      <c r="A24" s="563"/>
      <c r="B24" s="567" t="s">
        <v>250</v>
      </c>
      <c r="C24" s="46"/>
      <c r="D24" s="47"/>
      <c r="E24" s="47"/>
      <c r="F24" s="47"/>
      <c r="G24" s="47"/>
      <c r="H24" s="47"/>
      <c r="I24" s="47"/>
      <c r="J24" s="47"/>
      <c r="K24" s="47"/>
      <c r="L24" s="15"/>
      <c r="M24" s="16"/>
    </row>
    <row r="25" spans="1:13" x14ac:dyDescent="0.25">
      <c r="A25" s="563"/>
      <c r="B25" s="568"/>
      <c r="C25" s="33" t="s">
        <v>251</v>
      </c>
      <c r="D25" s="39" t="s">
        <v>246</v>
      </c>
      <c r="E25" s="48"/>
      <c r="F25" s="35" t="s">
        <v>252</v>
      </c>
      <c r="G25" s="38"/>
      <c r="H25" s="48"/>
      <c r="I25" s="35" t="s">
        <v>253</v>
      </c>
      <c r="J25" s="38"/>
      <c r="K25" s="48"/>
      <c r="L25" s="18"/>
      <c r="M25" s="19"/>
    </row>
    <row r="26" spans="1:13" x14ac:dyDescent="0.25">
      <c r="A26" s="563"/>
      <c r="B26" s="568"/>
      <c r="C26" s="33" t="s">
        <v>254</v>
      </c>
      <c r="D26" s="49"/>
      <c r="E26" s="18"/>
      <c r="F26" s="35" t="s">
        <v>255</v>
      </c>
      <c r="G26" s="39"/>
      <c r="H26" s="18"/>
      <c r="I26" s="50"/>
      <c r="J26" s="18"/>
      <c r="K26" s="17"/>
      <c r="L26" s="18"/>
      <c r="M26" s="19"/>
    </row>
    <row r="27" spans="1:13" ht="24" customHeight="1" x14ac:dyDescent="0.25">
      <c r="A27" s="563"/>
      <c r="B27" s="569"/>
      <c r="C27" s="51"/>
      <c r="D27" s="52"/>
      <c r="E27" s="52"/>
      <c r="F27" s="52"/>
      <c r="G27" s="52"/>
      <c r="H27" s="52"/>
      <c r="I27" s="52"/>
      <c r="J27" s="52"/>
      <c r="K27" s="52"/>
      <c r="L27" s="21"/>
      <c r="M27" s="22"/>
    </row>
    <row r="28" spans="1:13" x14ac:dyDescent="0.25">
      <c r="A28" s="563"/>
      <c r="B28" s="53" t="s">
        <v>256</v>
      </c>
      <c r="C28" s="54"/>
      <c r="D28" s="55"/>
      <c r="E28" s="55"/>
      <c r="F28" s="55"/>
      <c r="G28" s="55"/>
      <c r="H28" s="55"/>
      <c r="I28" s="55"/>
      <c r="J28" s="55"/>
      <c r="K28" s="55"/>
      <c r="L28" s="55"/>
      <c r="M28" s="56"/>
    </row>
    <row r="29" spans="1:13" ht="15.75" customHeight="1" x14ac:dyDescent="0.25">
      <c r="A29" s="563"/>
      <c r="B29" s="53"/>
      <c r="C29" s="57" t="s">
        <v>257</v>
      </c>
      <c r="D29" s="134" t="s">
        <v>59</v>
      </c>
      <c r="E29" s="48"/>
      <c r="F29" s="59" t="s">
        <v>258</v>
      </c>
      <c r="G29" s="127" t="s">
        <v>66</v>
      </c>
      <c r="H29" s="48"/>
      <c r="I29" s="59" t="s">
        <v>259</v>
      </c>
      <c r="J29" s="571" t="s">
        <v>66</v>
      </c>
      <c r="K29" s="565"/>
      <c r="L29" s="572"/>
      <c r="M29" s="61"/>
    </row>
    <row r="30" spans="1:13" x14ac:dyDescent="0.25">
      <c r="A30" s="563"/>
      <c r="B30" s="8"/>
      <c r="C30" s="43"/>
      <c r="D30" s="44"/>
      <c r="E30" s="44"/>
      <c r="F30" s="44"/>
      <c r="G30" s="44"/>
      <c r="H30" s="44"/>
      <c r="I30" s="44"/>
      <c r="J30" s="44"/>
      <c r="K30" s="44"/>
      <c r="L30" s="44"/>
      <c r="M30" s="45"/>
    </row>
    <row r="31" spans="1:13" x14ac:dyDescent="0.25">
      <c r="A31" s="563"/>
      <c r="B31" s="567" t="s">
        <v>260</v>
      </c>
      <c r="C31" s="62"/>
      <c r="D31" s="63"/>
      <c r="E31" s="63"/>
      <c r="F31" s="63"/>
      <c r="G31" s="63"/>
      <c r="H31" s="63"/>
      <c r="I31" s="63"/>
      <c r="J31" s="63"/>
      <c r="K31" s="63"/>
      <c r="L31" s="15"/>
      <c r="M31" s="16"/>
    </row>
    <row r="32" spans="1:13" x14ac:dyDescent="0.25">
      <c r="A32" s="563"/>
      <c r="B32" s="568"/>
      <c r="C32" s="64" t="s">
        <v>261</v>
      </c>
      <c r="D32" s="65">
        <v>2020</v>
      </c>
      <c r="E32" s="66"/>
      <c r="F32" s="48" t="s">
        <v>262</v>
      </c>
      <c r="G32" s="67" t="s">
        <v>324</v>
      </c>
      <c r="H32" s="66"/>
      <c r="I32" s="59"/>
      <c r="J32" s="66"/>
      <c r="K32" s="66"/>
      <c r="L32" s="18"/>
      <c r="M32" s="19"/>
    </row>
    <row r="33" spans="1:13" x14ac:dyDescent="0.25">
      <c r="A33" s="563"/>
      <c r="B33" s="569"/>
      <c r="C33" s="43"/>
      <c r="D33" s="68"/>
      <c r="E33" s="69"/>
      <c r="F33" s="44"/>
      <c r="G33" s="69"/>
      <c r="H33" s="69"/>
      <c r="I33" s="70"/>
      <c r="J33" s="69"/>
      <c r="K33" s="69"/>
      <c r="L33" s="21"/>
      <c r="M33" s="22"/>
    </row>
    <row r="34" spans="1:13" x14ac:dyDescent="0.25">
      <c r="A34" s="563"/>
      <c r="B34" s="567" t="s">
        <v>264</v>
      </c>
      <c r="C34" s="71"/>
      <c r="D34" s="72"/>
      <c r="E34" s="72"/>
      <c r="F34" s="72"/>
      <c r="G34" s="72"/>
      <c r="H34" s="72"/>
      <c r="I34" s="72"/>
      <c r="J34" s="72"/>
      <c r="K34" s="72"/>
      <c r="L34" s="72"/>
      <c r="M34" s="73"/>
    </row>
    <row r="35" spans="1:13" x14ac:dyDescent="0.25">
      <c r="A35" s="563"/>
      <c r="B35" s="568"/>
      <c r="C35" s="74"/>
      <c r="D35" s="75" t="s">
        <v>265</v>
      </c>
      <c r="E35" s="75"/>
      <c r="F35" s="75" t="s">
        <v>266</v>
      </c>
      <c r="G35" s="75"/>
      <c r="H35" s="76" t="s">
        <v>267</v>
      </c>
      <c r="I35" s="76"/>
      <c r="J35" s="76" t="s">
        <v>268</v>
      </c>
      <c r="K35" s="75"/>
      <c r="L35" s="75" t="s">
        <v>269</v>
      </c>
      <c r="M35" s="77"/>
    </row>
    <row r="36" spans="1:13" x14ac:dyDescent="0.25">
      <c r="A36" s="563"/>
      <c r="B36" s="568"/>
      <c r="C36" s="74"/>
      <c r="D36" s="612">
        <v>1</v>
      </c>
      <c r="E36" s="630"/>
      <c r="F36" s="612">
        <v>1</v>
      </c>
      <c r="G36" s="630"/>
      <c r="H36" s="612">
        <v>1</v>
      </c>
      <c r="I36" s="630"/>
      <c r="J36" s="612">
        <v>1</v>
      </c>
      <c r="K36" s="630"/>
      <c r="L36" s="612">
        <v>1</v>
      </c>
      <c r="M36" s="630"/>
    </row>
    <row r="37" spans="1:13" x14ac:dyDescent="0.25">
      <c r="A37" s="563"/>
      <c r="B37" s="568"/>
      <c r="C37" s="74"/>
      <c r="D37" s="129" t="s">
        <v>270</v>
      </c>
      <c r="E37" s="129"/>
      <c r="F37" s="129" t="s">
        <v>271</v>
      </c>
      <c r="G37" s="129"/>
      <c r="H37" s="130" t="s">
        <v>272</v>
      </c>
      <c r="I37" s="130"/>
      <c r="J37" s="130" t="s">
        <v>273</v>
      </c>
      <c r="K37" s="129"/>
      <c r="L37" s="129" t="s">
        <v>274</v>
      </c>
      <c r="M37" s="131"/>
    </row>
    <row r="38" spans="1:13" x14ac:dyDescent="0.25">
      <c r="A38" s="563"/>
      <c r="B38" s="568"/>
      <c r="C38" s="74"/>
      <c r="D38" s="612">
        <v>1</v>
      </c>
      <c r="E38" s="630"/>
      <c r="F38" s="612">
        <v>1</v>
      </c>
      <c r="G38" s="630"/>
      <c r="H38" s="612">
        <v>1</v>
      </c>
      <c r="I38" s="630"/>
      <c r="J38" s="612">
        <v>1</v>
      </c>
      <c r="K38" s="630"/>
      <c r="L38" s="612">
        <v>1</v>
      </c>
      <c r="M38" s="630"/>
    </row>
    <row r="39" spans="1:13" x14ac:dyDescent="0.25">
      <c r="A39" s="563"/>
      <c r="B39" s="568"/>
      <c r="C39" s="74"/>
      <c r="D39" s="75" t="s">
        <v>275</v>
      </c>
      <c r="E39" s="75"/>
      <c r="F39" s="75" t="s">
        <v>276</v>
      </c>
      <c r="G39" s="75"/>
      <c r="H39" s="76" t="s">
        <v>277</v>
      </c>
      <c r="I39" s="76"/>
      <c r="J39" s="76" t="s">
        <v>278</v>
      </c>
      <c r="K39" s="75"/>
      <c r="L39" s="75" t="s">
        <v>279</v>
      </c>
      <c r="M39" s="32"/>
    </row>
    <row r="40" spans="1:13" x14ac:dyDescent="0.25">
      <c r="A40" s="563"/>
      <c r="B40" s="568"/>
      <c r="C40" s="74"/>
      <c r="D40" s="612">
        <v>1</v>
      </c>
      <c r="E40" s="630"/>
      <c r="F40" s="128" t="s">
        <v>62</v>
      </c>
      <c r="G40" s="86"/>
      <c r="H40" s="128" t="s">
        <v>62</v>
      </c>
      <c r="I40" s="86"/>
      <c r="J40" s="128" t="s">
        <v>62</v>
      </c>
      <c r="K40" s="86"/>
      <c r="L40" s="128" t="s">
        <v>62</v>
      </c>
      <c r="M40" s="82"/>
    </row>
    <row r="41" spans="1:13" x14ac:dyDescent="0.25">
      <c r="A41" s="563"/>
      <c r="B41" s="568"/>
      <c r="C41" s="74"/>
      <c r="D41" s="83" t="s">
        <v>279</v>
      </c>
      <c r="E41" s="83"/>
      <c r="F41" s="83" t="s">
        <v>280</v>
      </c>
      <c r="G41" s="83"/>
      <c r="H41" s="84"/>
      <c r="I41" s="84"/>
      <c r="J41" s="84"/>
      <c r="K41" s="84"/>
      <c r="L41" s="84"/>
      <c r="M41" s="85"/>
    </row>
    <row r="42" spans="1:13" x14ac:dyDescent="0.25">
      <c r="A42" s="563"/>
      <c r="B42" s="568"/>
      <c r="C42" s="74"/>
      <c r="D42" s="128" t="s">
        <v>62</v>
      </c>
      <c r="E42" s="86"/>
      <c r="F42" s="612">
        <v>1</v>
      </c>
      <c r="G42" s="630"/>
      <c r="H42" s="584"/>
      <c r="I42" s="584"/>
      <c r="J42" s="75"/>
      <c r="K42" s="75"/>
      <c r="L42" s="75"/>
      <c r="M42" s="87"/>
    </row>
    <row r="43" spans="1:13" x14ac:dyDescent="0.25">
      <c r="A43" s="563"/>
      <c r="B43" s="568"/>
      <c r="C43" s="88"/>
      <c r="D43" s="89"/>
      <c r="E43" s="83"/>
      <c r="F43" s="89"/>
      <c r="G43" s="83"/>
      <c r="H43" s="90"/>
      <c r="I43" s="91"/>
      <c r="J43" s="90"/>
      <c r="K43" s="91"/>
      <c r="L43" s="90"/>
      <c r="M43" s="92"/>
    </row>
    <row r="44" spans="1:13" ht="18" customHeight="1" x14ac:dyDescent="0.25">
      <c r="A44" s="563"/>
      <c r="B44" s="567" t="s">
        <v>281</v>
      </c>
      <c r="C44" s="46"/>
      <c r="D44" s="47"/>
      <c r="E44" s="47"/>
      <c r="F44" s="47"/>
      <c r="G44" s="47"/>
      <c r="H44" s="47"/>
      <c r="I44" s="47"/>
      <c r="J44" s="47"/>
      <c r="K44" s="47"/>
      <c r="L44" s="18"/>
      <c r="M44" s="19"/>
    </row>
    <row r="45" spans="1:13" ht="15.75" customHeight="1" x14ac:dyDescent="0.25">
      <c r="A45" s="563"/>
      <c r="B45" s="568"/>
      <c r="C45" s="93"/>
      <c r="D45" s="94" t="s">
        <v>122</v>
      </c>
      <c r="E45" s="95" t="s">
        <v>65</v>
      </c>
      <c r="F45" s="573" t="s">
        <v>282</v>
      </c>
      <c r="G45" s="574"/>
      <c r="H45" s="574"/>
      <c r="I45" s="574"/>
      <c r="J45" s="574"/>
      <c r="K45" s="96" t="s">
        <v>283</v>
      </c>
      <c r="L45" s="578"/>
      <c r="M45" s="579"/>
    </row>
    <row r="46" spans="1:13" ht="15.75" customHeight="1" x14ac:dyDescent="0.25">
      <c r="A46" s="563"/>
      <c r="B46" s="568"/>
      <c r="C46" s="93"/>
      <c r="D46" s="97"/>
      <c r="E46" s="38" t="s">
        <v>246</v>
      </c>
      <c r="F46" s="573"/>
      <c r="G46" s="574"/>
      <c r="H46" s="574"/>
      <c r="I46" s="574"/>
      <c r="J46" s="574"/>
      <c r="K46" s="18"/>
      <c r="L46" s="580"/>
      <c r="M46" s="581"/>
    </row>
    <row r="47" spans="1:13" x14ac:dyDescent="0.25">
      <c r="A47" s="563"/>
      <c r="B47" s="569"/>
      <c r="C47" s="98"/>
      <c r="D47" s="21"/>
      <c r="E47" s="21"/>
      <c r="F47" s="21"/>
      <c r="G47" s="21"/>
      <c r="H47" s="21"/>
      <c r="I47" s="21"/>
      <c r="J47" s="21"/>
      <c r="K47" s="21"/>
      <c r="L47" s="18"/>
      <c r="M47" s="19"/>
    </row>
    <row r="48" spans="1:13" ht="58.5" customHeight="1" x14ac:dyDescent="0.25">
      <c r="A48" s="563"/>
      <c r="B48" s="7" t="s">
        <v>285</v>
      </c>
      <c r="C48" s="564" t="s">
        <v>400</v>
      </c>
      <c r="D48" s="565"/>
      <c r="E48" s="565"/>
      <c r="F48" s="565"/>
      <c r="G48" s="565"/>
      <c r="H48" s="565"/>
      <c r="I48" s="565"/>
      <c r="J48" s="565"/>
      <c r="K48" s="565"/>
      <c r="L48" s="565"/>
      <c r="M48" s="566"/>
    </row>
    <row r="49" spans="1:13" ht="38.25" customHeight="1" x14ac:dyDescent="0.25">
      <c r="A49" s="563"/>
      <c r="B49" s="25" t="s">
        <v>287</v>
      </c>
      <c r="C49" s="564" t="s">
        <v>401</v>
      </c>
      <c r="D49" s="565"/>
      <c r="E49" s="565"/>
      <c r="F49" s="565"/>
      <c r="G49" s="565"/>
      <c r="H49" s="565"/>
      <c r="I49" s="565"/>
      <c r="J49" s="565"/>
      <c r="K49" s="565"/>
      <c r="L49" s="565"/>
      <c r="M49" s="566"/>
    </row>
    <row r="50" spans="1:13" ht="15.75" customHeight="1" x14ac:dyDescent="0.25">
      <c r="A50" s="563"/>
      <c r="B50" s="25" t="s">
        <v>289</v>
      </c>
      <c r="C50" s="99" t="s">
        <v>364</v>
      </c>
      <c r="D50" s="100"/>
      <c r="E50" s="100"/>
      <c r="F50" s="100"/>
      <c r="G50" s="100"/>
      <c r="H50" s="100"/>
      <c r="I50" s="100"/>
      <c r="J50" s="100"/>
      <c r="K50" s="100"/>
      <c r="L50" s="100"/>
      <c r="M50" s="101"/>
    </row>
    <row r="51" spans="1:13" x14ac:dyDescent="0.25">
      <c r="A51" s="563"/>
      <c r="B51" s="25" t="s">
        <v>290</v>
      </c>
      <c r="C51" s="99" t="s">
        <v>59</v>
      </c>
      <c r="D51" s="100"/>
      <c r="E51" s="100"/>
      <c r="F51" s="100"/>
      <c r="G51" s="100"/>
      <c r="H51" s="100"/>
      <c r="I51" s="100"/>
      <c r="J51" s="100"/>
      <c r="K51" s="100"/>
      <c r="L51" s="100"/>
      <c r="M51" s="101"/>
    </row>
    <row r="52" spans="1:13" ht="15.75" customHeight="1" x14ac:dyDescent="0.25">
      <c r="A52" s="549" t="s">
        <v>291</v>
      </c>
      <c r="B52" s="103" t="s">
        <v>292</v>
      </c>
      <c r="C52" s="551" t="s">
        <v>402</v>
      </c>
      <c r="D52" s="552"/>
      <c r="E52" s="552"/>
      <c r="F52" s="552"/>
      <c r="G52" s="552"/>
      <c r="H52" s="552"/>
      <c r="I52" s="552"/>
      <c r="J52" s="552"/>
      <c r="K52" s="552"/>
      <c r="L52" s="552"/>
      <c r="M52" s="553"/>
    </row>
    <row r="53" spans="1:13" ht="15.75" customHeight="1" x14ac:dyDescent="0.25">
      <c r="A53" s="550"/>
      <c r="B53" s="103" t="s">
        <v>294</v>
      </c>
      <c r="C53" s="551" t="s">
        <v>403</v>
      </c>
      <c r="D53" s="552"/>
      <c r="E53" s="552"/>
      <c r="F53" s="552"/>
      <c r="G53" s="552"/>
      <c r="H53" s="552"/>
      <c r="I53" s="552"/>
      <c r="J53" s="552"/>
      <c r="K53" s="552"/>
      <c r="L53" s="552"/>
      <c r="M53" s="553"/>
    </row>
    <row r="54" spans="1:13" ht="15.75" customHeight="1" x14ac:dyDescent="0.25">
      <c r="A54" s="550"/>
      <c r="B54" s="103" t="s">
        <v>296</v>
      </c>
      <c r="C54" s="551" t="s">
        <v>9</v>
      </c>
      <c r="D54" s="552"/>
      <c r="E54" s="552"/>
      <c r="F54" s="552"/>
      <c r="G54" s="552"/>
      <c r="H54" s="552"/>
      <c r="I54" s="552"/>
      <c r="J54" s="552"/>
      <c r="K54" s="552"/>
      <c r="L54" s="552"/>
      <c r="M54" s="553"/>
    </row>
    <row r="55" spans="1:13" ht="15.75" customHeight="1" x14ac:dyDescent="0.25">
      <c r="A55" s="550"/>
      <c r="B55" s="104" t="s">
        <v>297</v>
      </c>
      <c r="C55" s="551" t="s">
        <v>404</v>
      </c>
      <c r="D55" s="552"/>
      <c r="E55" s="552"/>
      <c r="F55" s="552"/>
      <c r="G55" s="552"/>
      <c r="H55" s="552"/>
      <c r="I55" s="552"/>
      <c r="J55" s="552"/>
      <c r="K55" s="552"/>
      <c r="L55" s="552"/>
      <c r="M55" s="553"/>
    </row>
    <row r="56" spans="1:13" ht="15.75" customHeight="1" x14ac:dyDescent="0.25">
      <c r="A56" s="550"/>
      <c r="B56" s="103" t="s">
        <v>299</v>
      </c>
      <c r="C56" s="624" t="s">
        <v>126</v>
      </c>
      <c r="D56" s="552"/>
      <c r="E56" s="552"/>
      <c r="F56" s="552"/>
      <c r="G56" s="552"/>
      <c r="H56" s="552"/>
      <c r="I56" s="552"/>
      <c r="J56" s="552"/>
      <c r="K56" s="552"/>
      <c r="L56" s="552"/>
      <c r="M56" s="553"/>
    </row>
    <row r="57" spans="1:13" ht="16.5" customHeight="1" thickBot="1" x14ac:dyDescent="0.3">
      <c r="A57" s="560"/>
      <c r="B57" s="103" t="s">
        <v>300</v>
      </c>
      <c r="C57" s="551" t="s">
        <v>125</v>
      </c>
      <c r="D57" s="552"/>
      <c r="E57" s="552"/>
      <c r="F57" s="552"/>
      <c r="G57" s="552"/>
      <c r="H57" s="552"/>
      <c r="I57" s="552"/>
      <c r="J57" s="552"/>
      <c r="K57" s="552"/>
      <c r="L57" s="552"/>
      <c r="M57" s="553"/>
    </row>
    <row r="58" spans="1:13" ht="15.75" customHeight="1" x14ac:dyDescent="0.25">
      <c r="A58" s="549" t="s">
        <v>301</v>
      </c>
      <c r="B58" s="105" t="s">
        <v>302</v>
      </c>
      <c r="C58" s="551" t="s">
        <v>405</v>
      </c>
      <c r="D58" s="552"/>
      <c r="E58" s="552"/>
      <c r="F58" s="552"/>
      <c r="G58" s="552"/>
      <c r="H58" s="552"/>
      <c r="I58" s="552"/>
      <c r="J58" s="552"/>
      <c r="K58" s="552"/>
      <c r="L58" s="552"/>
      <c r="M58" s="553"/>
    </row>
    <row r="59" spans="1:13" ht="30" customHeight="1" x14ac:dyDescent="0.25">
      <c r="A59" s="550"/>
      <c r="B59" s="105" t="s">
        <v>304</v>
      </c>
      <c r="C59" s="551" t="s">
        <v>406</v>
      </c>
      <c r="D59" s="552"/>
      <c r="E59" s="552"/>
      <c r="F59" s="552"/>
      <c r="G59" s="552"/>
      <c r="H59" s="552"/>
      <c r="I59" s="552"/>
      <c r="J59" s="552"/>
      <c r="K59" s="552"/>
      <c r="L59" s="552"/>
      <c r="M59" s="553"/>
    </row>
    <row r="60" spans="1:13" ht="30" customHeight="1" thickBot="1" x14ac:dyDescent="0.3">
      <c r="A60" s="550"/>
      <c r="B60" s="106" t="s">
        <v>41</v>
      </c>
      <c r="C60" s="551" t="s">
        <v>9</v>
      </c>
      <c r="D60" s="552"/>
      <c r="E60" s="552"/>
      <c r="F60" s="552"/>
      <c r="G60" s="552"/>
      <c r="H60" s="552"/>
      <c r="I60" s="552"/>
      <c r="J60" s="552"/>
      <c r="K60" s="552"/>
      <c r="L60" s="552"/>
      <c r="M60" s="553"/>
    </row>
    <row r="61" spans="1:13" ht="16.5" customHeight="1" thickBot="1" x14ac:dyDescent="0.35">
      <c r="A61" s="107" t="s">
        <v>306</v>
      </c>
      <c r="B61" s="108"/>
      <c r="C61" s="636"/>
      <c r="D61" s="637"/>
      <c r="E61" s="637"/>
      <c r="F61" s="637"/>
      <c r="G61" s="637"/>
      <c r="H61" s="637"/>
      <c r="I61" s="637"/>
      <c r="J61" s="637"/>
      <c r="K61" s="637"/>
      <c r="L61" s="637"/>
      <c r="M61" s="638"/>
    </row>
    <row r="62" spans="1:13" ht="15.75" customHeight="1" x14ac:dyDescent="0.25">
      <c r="C62" s="615"/>
      <c r="D62" s="616"/>
      <c r="E62" s="616"/>
      <c r="F62" s="616"/>
      <c r="G62" s="616"/>
      <c r="H62" s="616"/>
      <c r="I62" s="616"/>
      <c r="J62" s="616"/>
      <c r="K62" s="616"/>
      <c r="L62" s="616"/>
      <c r="M62" s="616"/>
    </row>
    <row r="63" spans="1:13" ht="15.75" customHeight="1" x14ac:dyDescent="0.25">
      <c r="C63" s="617"/>
      <c r="D63" s="617"/>
      <c r="E63" s="617"/>
      <c r="F63" s="617"/>
      <c r="G63" s="617"/>
      <c r="H63" s="617"/>
      <c r="I63" s="617"/>
      <c r="J63" s="617"/>
      <c r="K63" s="617"/>
      <c r="L63" s="617"/>
      <c r="M63" s="617"/>
    </row>
  </sheetData>
  <mergeCells count="60">
    <mergeCell ref="C13:M13"/>
    <mergeCell ref="A2:A14"/>
    <mergeCell ref="C2:M2"/>
    <mergeCell ref="C3:M3"/>
    <mergeCell ref="F4:G4"/>
    <mergeCell ref="C5:M5"/>
    <mergeCell ref="C6:M6"/>
    <mergeCell ref="C7:D7"/>
    <mergeCell ref="I7:M7"/>
    <mergeCell ref="B8:B10"/>
    <mergeCell ref="C8:M9"/>
    <mergeCell ref="C10:D10"/>
    <mergeCell ref="F10:G10"/>
    <mergeCell ref="I10:J10"/>
    <mergeCell ref="C11:M11"/>
    <mergeCell ref="C12:M12"/>
    <mergeCell ref="C14:D14"/>
    <mergeCell ref="F14:M14"/>
    <mergeCell ref="A15:A51"/>
    <mergeCell ref="C15:M15"/>
    <mergeCell ref="C16:M16"/>
    <mergeCell ref="B17:B23"/>
    <mergeCell ref="F22:I22"/>
    <mergeCell ref="B24:B27"/>
    <mergeCell ref="J29:L29"/>
    <mergeCell ref="B31:B33"/>
    <mergeCell ref="L38:M38"/>
    <mergeCell ref="D40:E40"/>
    <mergeCell ref="F42:G42"/>
    <mergeCell ref="H42:I42"/>
    <mergeCell ref="B44:B47"/>
    <mergeCell ref="F45:F46"/>
    <mergeCell ref="G45:J46"/>
    <mergeCell ref="L45:M46"/>
    <mergeCell ref="B34:B43"/>
    <mergeCell ref="D36:E36"/>
    <mergeCell ref="F36:G36"/>
    <mergeCell ref="H36:I36"/>
    <mergeCell ref="J36:K36"/>
    <mergeCell ref="L36:M36"/>
    <mergeCell ref="D38:E38"/>
    <mergeCell ref="F38:G38"/>
    <mergeCell ref="H38:I38"/>
    <mergeCell ref="J38:K38"/>
    <mergeCell ref="C48:M48"/>
    <mergeCell ref="C49:M49"/>
    <mergeCell ref="A52:A57"/>
    <mergeCell ref="C52:M52"/>
    <mergeCell ref="C53:M53"/>
    <mergeCell ref="C54:M54"/>
    <mergeCell ref="C55:M55"/>
    <mergeCell ref="C56:M56"/>
    <mergeCell ref="C57:M57"/>
    <mergeCell ref="C63:M63"/>
    <mergeCell ref="A58:A60"/>
    <mergeCell ref="C58:M58"/>
    <mergeCell ref="C59:M59"/>
    <mergeCell ref="C60:M60"/>
    <mergeCell ref="C61:M61"/>
    <mergeCell ref="C62:M62"/>
  </mergeCells>
  <dataValidations count="7">
    <dataValidation allowBlank="1" showInputMessage="1" showErrorMessage="1" prompt="Seleccione de la lista desplegable" sqref="B4 B7 H7" xr:uid="{00000000-0002-0000-0A00-000000000000}"/>
    <dataValidation allowBlank="1" showInputMessage="1" showErrorMessage="1" prompt="Incluir una ficha por cada indicador, ya sea de producto o de resultado" sqref="B1" xr:uid="{00000000-0002-0000-0A00-000001000000}"/>
    <dataValidation allowBlank="1" showInputMessage="1" showErrorMessage="1" prompt="Identifique el ODS a que le apunta el indicador de producto. Seleccione de la lista desplegable._x000a_" sqref="B14" xr:uid="{00000000-0002-0000-0A00-000002000000}"/>
    <dataValidation allowBlank="1" showInputMessage="1" showErrorMessage="1" prompt="Identifique la meta ODS a que le apunta el indicador de producto. Seleccione de la lista desplegable." sqref="E14" xr:uid="{00000000-0002-0000-0A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0A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A00-000005000000}"/>
    <dataValidation type="list" allowBlank="1" showInputMessage="1" showErrorMessage="1" sqref="I7:M7" xr:uid="{00000000-0002-0000-0A00-000006000000}">
      <formula1>INDIRECT($C$7)</formula1>
    </dataValidation>
  </dataValidations>
  <hyperlinks>
    <hyperlink ref="C56"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63"/>
  <sheetViews>
    <sheetView workbookViewId="0">
      <selection sqref="A1:XFD1048576"/>
    </sheetView>
  </sheetViews>
  <sheetFormatPr baseColWidth="10" defaultColWidth="11.42578125" defaultRowHeight="15.75" x14ac:dyDescent="0.25"/>
  <cols>
    <col min="1" max="1" width="25.140625" style="5" customWidth="1"/>
    <col min="2" max="2" width="39.140625" style="109" customWidth="1"/>
    <col min="3" max="5" width="11.42578125" style="5"/>
    <col min="6" max="6" width="12.140625" style="5" customWidth="1"/>
    <col min="7" max="16384" width="11.42578125" style="5"/>
  </cols>
  <sheetData>
    <row r="1" spans="1:13" ht="16.5" thickBot="1" x14ac:dyDescent="0.3">
      <c r="A1" s="1"/>
      <c r="B1" s="2" t="s">
        <v>407</v>
      </c>
      <c r="C1" s="3"/>
      <c r="D1" s="3"/>
      <c r="E1" s="3"/>
      <c r="F1" s="3"/>
      <c r="G1" s="3"/>
      <c r="H1" s="3"/>
      <c r="I1" s="3"/>
      <c r="J1" s="3"/>
      <c r="K1" s="3"/>
      <c r="L1" s="3"/>
      <c r="M1" s="4"/>
    </row>
    <row r="2" spans="1:13" ht="54.75" customHeight="1" x14ac:dyDescent="0.25">
      <c r="A2" s="586" t="s">
        <v>216</v>
      </c>
      <c r="B2" s="6" t="s">
        <v>217</v>
      </c>
      <c r="C2" s="588" t="s">
        <v>408</v>
      </c>
      <c r="D2" s="589"/>
      <c r="E2" s="589"/>
      <c r="F2" s="589"/>
      <c r="G2" s="589"/>
      <c r="H2" s="589"/>
      <c r="I2" s="589"/>
      <c r="J2" s="589"/>
      <c r="K2" s="589"/>
      <c r="L2" s="589"/>
      <c r="M2" s="590"/>
    </row>
    <row r="3" spans="1:13" ht="42" customHeight="1" x14ac:dyDescent="0.25">
      <c r="A3" s="587"/>
      <c r="B3" s="7" t="s">
        <v>219</v>
      </c>
      <c r="C3" s="591" t="s">
        <v>395</v>
      </c>
      <c r="D3" s="592"/>
      <c r="E3" s="592"/>
      <c r="F3" s="592"/>
      <c r="G3" s="592"/>
      <c r="H3" s="592"/>
      <c r="I3" s="592"/>
      <c r="J3" s="592"/>
      <c r="K3" s="592"/>
      <c r="L3" s="592"/>
      <c r="M3" s="593"/>
    </row>
    <row r="4" spans="1:13" ht="15.75" customHeight="1" x14ac:dyDescent="0.25">
      <c r="A4" s="587"/>
      <c r="B4" s="8" t="s">
        <v>38</v>
      </c>
      <c r="C4" s="9" t="s">
        <v>65</v>
      </c>
      <c r="D4" s="10"/>
      <c r="E4" s="11"/>
      <c r="F4" s="594" t="s">
        <v>39</v>
      </c>
      <c r="G4" s="595"/>
      <c r="H4" s="118" t="s">
        <v>62</v>
      </c>
      <c r="I4" s="119"/>
      <c r="J4" s="119"/>
      <c r="K4" s="119"/>
      <c r="L4" s="119"/>
      <c r="M4" s="120"/>
    </row>
    <row r="5" spans="1:13" ht="30" customHeight="1" x14ac:dyDescent="0.25">
      <c r="A5" s="587"/>
      <c r="B5" s="8" t="s">
        <v>220</v>
      </c>
      <c r="C5" s="591" t="s">
        <v>62</v>
      </c>
      <c r="D5" s="592"/>
      <c r="E5" s="592"/>
      <c r="F5" s="592"/>
      <c r="G5" s="592"/>
      <c r="H5" s="592"/>
      <c r="I5" s="592"/>
      <c r="J5" s="592"/>
      <c r="K5" s="592"/>
      <c r="L5" s="592"/>
      <c r="M5" s="593"/>
    </row>
    <row r="6" spans="1:13" ht="23.25" customHeight="1" x14ac:dyDescent="0.25">
      <c r="A6" s="587"/>
      <c r="B6" s="8" t="s">
        <v>221</v>
      </c>
      <c r="C6" s="591" t="s">
        <v>62</v>
      </c>
      <c r="D6" s="592"/>
      <c r="E6" s="592"/>
      <c r="F6" s="592"/>
      <c r="G6" s="592"/>
      <c r="H6" s="592"/>
      <c r="I6" s="592"/>
      <c r="J6" s="592"/>
      <c r="K6" s="592"/>
      <c r="L6" s="592"/>
      <c r="M6" s="593"/>
    </row>
    <row r="7" spans="1:13" ht="15.75" customHeight="1" x14ac:dyDescent="0.25">
      <c r="A7" s="587"/>
      <c r="B7" s="7" t="s">
        <v>222</v>
      </c>
      <c r="C7" s="646" t="s">
        <v>100</v>
      </c>
      <c r="D7" s="604"/>
      <c r="E7" s="132"/>
      <c r="F7" s="132"/>
      <c r="G7" s="133"/>
      <c r="H7" s="12" t="s">
        <v>41</v>
      </c>
      <c r="I7" s="603" t="s">
        <v>344</v>
      </c>
      <c r="J7" s="604"/>
      <c r="K7" s="604"/>
      <c r="L7" s="604"/>
      <c r="M7" s="605"/>
    </row>
    <row r="8" spans="1:13" ht="15.75" customHeight="1" x14ac:dyDescent="0.25">
      <c r="A8" s="587"/>
      <c r="B8" s="606" t="s">
        <v>223</v>
      </c>
      <c r="C8" s="625" t="s">
        <v>9</v>
      </c>
      <c r="D8" s="626"/>
      <c r="E8" s="135"/>
      <c r="F8" s="135"/>
      <c r="G8" s="135"/>
      <c r="H8" s="135"/>
      <c r="I8" s="135"/>
      <c r="J8" s="135"/>
      <c r="K8" s="135"/>
      <c r="L8" s="135"/>
      <c r="M8" s="136"/>
    </row>
    <row r="9" spans="1:13" ht="15.75" customHeight="1" x14ac:dyDescent="0.25">
      <c r="A9" s="587"/>
      <c r="B9" s="607"/>
      <c r="C9" s="627"/>
      <c r="D9" s="628"/>
      <c r="E9" s="137"/>
      <c r="F9" s="138"/>
      <c r="G9" s="138"/>
      <c r="H9" s="137"/>
      <c r="I9" s="138"/>
      <c r="J9" s="138"/>
      <c r="K9" s="137"/>
      <c r="L9" s="137"/>
      <c r="M9" s="139"/>
    </row>
    <row r="10" spans="1:13" x14ac:dyDescent="0.25">
      <c r="A10" s="587"/>
      <c r="B10" s="608"/>
      <c r="C10" s="609" t="s">
        <v>224</v>
      </c>
      <c r="D10" s="610"/>
      <c r="E10" s="20"/>
      <c r="F10" s="585" t="s">
        <v>224</v>
      </c>
      <c r="G10" s="585"/>
      <c r="H10" s="20"/>
      <c r="I10" s="585" t="s">
        <v>224</v>
      </c>
      <c r="J10" s="585"/>
      <c r="K10" s="20"/>
      <c r="L10" s="21"/>
      <c r="M10" s="22"/>
    </row>
    <row r="11" spans="1:13" ht="75" customHeight="1" x14ac:dyDescent="0.25">
      <c r="A11" s="587"/>
      <c r="B11" s="7" t="s">
        <v>225</v>
      </c>
      <c r="C11" s="564" t="s">
        <v>409</v>
      </c>
      <c r="D11" s="565"/>
      <c r="E11" s="565"/>
      <c r="F11" s="565"/>
      <c r="G11" s="565"/>
      <c r="H11" s="565"/>
      <c r="I11" s="565"/>
      <c r="J11" s="565"/>
      <c r="K11" s="565"/>
      <c r="L11" s="565"/>
      <c r="M11" s="566"/>
    </row>
    <row r="12" spans="1:13" ht="88.5" customHeight="1" x14ac:dyDescent="0.25">
      <c r="A12" s="587"/>
      <c r="B12" s="7" t="s">
        <v>227</v>
      </c>
      <c r="C12" s="557" t="s">
        <v>410</v>
      </c>
      <c r="D12" s="558"/>
      <c r="E12" s="558"/>
      <c r="F12" s="558"/>
      <c r="G12" s="558"/>
      <c r="H12" s="558"/>
      <c r="I12" s="558"/>
      <c r="J12" s="558"/>
      <c r="K12" s="558"/>
      <c r="L12" s="558"/>
      <c r="M12" s="559"/>
    </row>
    <row r="13" spans="1:13" ht="60" customHeight="1" x14ac:dyDescent="0.25">
      <c r="A13" s="587"/>
      <c r="B13" s="7" t="s">
        <v>229</v>
      </c>
      <c r="C13" s="564" t="s">
        <v>399</v>
      </c>
      <c r="D13" s="565"/>
      <c r="E13" s="565"/>
      <c r="F13" s="565"/>
      <c r="G13" s="565"/>
      <c r="H13" s="565"/>
      <c r="I13" s="565"/>
      <c r="J13" s="565"/>
      <c r="K13" s="565"/>
      <c r="L13" s="565"/>
      <c r="M13" s="566"/>
    </row>
    <row r="14" spans="1:13" ht="102.95" customHeight="1" x14ac:dyDescent="0.25">
      <c r="A14" s="587"/>
      <c r="B14" s="23" t="s">
        <v>230</v>
      </c>
      <c r="C14" s="564" t="s">
        <v>60</v>
      </c>
      <c r="D14" s="572"/>
      <c r="E14" s="24" t="s">
        <v>231</v>
      </c>
      <c r="F14" s="575" t="s">
        <v>167</v>
      </c>
      <c r="G14" s="576"/>
      <c r="H14" s="576"/>
      <c r="I14" s="576"/>
      <c r="J14" s="576"/>
      <c r="K14" s="576"/>
      <c r="L14" s="576"/>
      <c r="M14" s="577"/>
    </row>
    <row r="15" spans="1:13" x14ac:dyDescent="0.25">
      <c r="A15" s="562" t="s">
        <v>233</v>
      </c>
      <c r="B15" s="25" t="s">
        <v>29</v>
      </c>
      <c r="C15" s="564" t="s">
        <v>153</v>
      </c>
      <c r="D15" s="565"/>
      <c r="E15" s="565"/>
      <c r="F15" s="565"/>
      <c r="G15" s="565"/>
      <c r="H15" s="565"/>
      <c r="I15" s="565"/>
      <c r="J15" s="565"/>
      <c r="K15" s="565"/>
      <c r="L15" s="565"/>
      <c r="M15" s="566"/>
    </row>
    <row r="16" spans="1:13" ht="42.75" customHeight="1" x14ac:dyDescent="0.25">
      <c r="A16" s="563"/>
      <c r="B16" s="25" t="s">
        <v>235</v>
      </c>
      <c r="C16" s="564" t="s">
        <v>166</v>
      </c>
      <c r="D16" s="565"/>
      <c r="E16" s="565"/>
      <c r="F16" s="565"/>
      <c r="G16" s="565"/>
      <c r="H16" s="565"/>
      <c r="I16" s="565"/>
      <c r="J16" s="565"/>
      <c r="K16" s="565"/>
      <c r="L16" s="565"/>
      <c r="M16" s="566"/>
    </row>
    <row r="17" spans="1:13" ht="8.25" customHeight="1" x14ac:dyDescent="0.25">
      <c r="A17" s="563"/>
      <c r="B17" s="567" t="s">
        <v>237</v>
      </c>
      <c r="C17" s="26"/>
      <c r="D17" s="27"/>
      <c r="E17" s="27"/>
      <c r="F17" s="27"/>
      <c r="G17" s="27"/>
      <c r="H17" s="27"/>
      <c r="I17" s="27"/>
      <c r="J17" s="27"/>
      <c r="K17" s="27"/>
      <c r="L17" s="27"/>
      <c r="M17" s="28"/>
    </row>
    <row r="18" spans="1:13" ht="9" customHeight="1" x14ac:dyDescent="0.25">
      <c r="A18" s="563"/>
      <c r="B18" s="568"/>
      <c r="C18" s="29"/>
      <c r="D18" s="30"/>
      <c r="E18" s="31"/>
      <c r="F18" s="30"/>
      <c r="G18" s="31"/>
      <c r="H18" s="30"/>
      <c r="I18" s="31"/>
      <c r="J18" s="30"/>
      <c r="K18" s="31"/>
      <c r="L18" s="31"/>
      <c r="M18" s="32"/>
    </row>
    <row r="19" spans="1:13" x14ac:dyDescent="0.25">
      <c r="A19" s="563"/>
      <c r="B19" s="568"/>
      <c r="C19" s="33" t="s">
        <v>238</v>
      </c>
      <c r="D19" s="34"/>
      <c r="E19" s="35" t="s">
        <v>239</v>
      </c>
      <c r="F19" s="34"/>
      <c r="G19" s="35" t="s">
        <v>240</v>
      </c>
      <c r="H19" s="34"/>
      <c r="I19" s="35" t="s">
        <v>241</v>
      </c>
      <c r="J19" s="36"/>
      <c r="K19" s="35"/>
      <c r="L19" s="35"/>
      <c r="M19" s="37"/>
    </row>
    <row r="20" spans="1:13" x14ac:dyDescent="0.25">
      <c r="A20" s="563"/>
      <c r="B20" s="568"/>
      <c r="C20" s="33" t="s">
        <v>242</v>
      </c>
      <c r="D20" s="38"/>
      <c r="E20" s="35" t="s">
        <v>243</v>
      </c>
      <c r="F20" s="39"/>
      <c r="G20" s="35" t="s">
        <v>244</v>
      </c>
      <c r="H20" s="39"/>
      <c r="I20" s="35"/>
      <c r="J20" s="40"/>
      <c r="K20" s="35"/>
      <c r="L20" s="35"/>
      <c r="M20" s="37"/>
    </row>
    <row r="21" spans="1:13" x14ac:dyDescent="0.25">
      <c r="A21" s="563"/>
      <c r="B21" s="568"/>
      <c r="C21" s="33" t="s">
        <v>245</v>
      </c>
      <c r="D21" s="38"/>
      <c r="E21" s="35" t="s">
        <v>247</v>
      </c>
      <c r="F21" s="38"/>
      <c r="G21" s="35"/>
      <c r="H21" s="40"/>
      <c r="I21" s="35"/>
      <c r="J21" s="40"/>
      <c r="K21" s="35"/>
      <c r="L21" s="35"/>
      <c r="M21" s="37"/>
    </row>
    <row r="22" spans="1:13" x14ac:dyDescent="0.25">
      <c r="A22" s="563"/>
      <c r="B22" s="568"/>
      <c r="C22" s="33" t="s">
        <v>248</v>
      </c>
      <c r="D22" s="39" t="s">
        <v>246</v>
      </c>
      <c r="E22" s="35" t="s">
        <v>249</v>
      </c>
      <c r="F22" s="570" t="s">
        <v>314</v>
      </c>
      <c r="G22" s="570"/>
      <c r="H22" s="570"/>
      <c r="I22" s="570"/>
      <c r="J22" s="41"/>
      <c r="K22" s="41"/>
      <c r="L22" s="41"/>
      <c r="M22" s="42"/>
    </row>
    <row r="23" spans="1:13" ht="9.75" customHeight="1" x14ac:dyDescent="0.25">
      <c r="A23" s="563"/>
      <c r="B23" s="569"/>
      <c r="C23" s="43"/>
      <c r="D23" s="44"/>
      <c r="E23" s="44"/>
      <c r="F23" s="44"/>
      <c r="G23" s="44"/>
      <c r="H23" s="44"/>
      <c r="I23" s="44"/>
      <c r="J23" s="44"/>
      <c r="K23" s="44"/>
      <c r="L23" s="44"/>
      <c r="M23" s="45"/>
    </row>
    <row r="24" spans="1:13" x14ac:dyDescent="0.25">
      <c r="A24" s="563"/>
      <c r="B24" s="567" t="s">
        <v>250</v>
      </c>
      <c r="C24" s="46"/>
      <c r="D24" s="47"/>
      <c r="E24" s="47"/>
      <c r="F24" s="47"/>
      <c r="G24" s="47"/>
      <c r="H24" s="47"/>
      <c r="I24" s="47"/>
      <c r="J24" s="47"/>
      <c r="K24" s="47"/>
      <c r="L24" s="15"/>
      <c r="M24" s="16"/>
    </row>
    <row r="25" spans="1:13" x14ac:dyDescent="0.25">
      <c r="A25" s="563"/>
      <c r="B25" s="568"/>
      <c r="C25" s="33" t="s">
        <v>251</v>
      </c>
      <c r="D25" s="39" t="s">
        <v>246</v>
      </c>
      <c r="E25" s="48"/>
      <c r="F25" s="35" t="s">
        <v>252</v>
      </c>
      <c r="G25" s="38"/>
      <c r="H25" s="48"/>
      <c r="I25" s="35" t="s">
        <v>253</v>
      </c>
      <c r="J25" s="38" t="s">
        <v>246</v>
      </c>
      <c r="K25" s="48"/>
      <c r="L25" s="18"/>
      <c r="M25" s="19"/>
    </row>
    <row r="26" spans="1:13" x14ac:dyDescent="0.25">
      <c r="A26" s="563"/>
      <c r="B26" s="568"/>
      <c r="C26" s="33" t="s">
        <v>254</v>
      </c>
      <c r="D26" s="49"/>
      <c r="E26" s="18"/>
      <c r="F26" s="35" t="s">
        <v>255</v>
      </c>
      <c r="G26" s="39"/>
      <c r="H26" s="18"/>
      <c r="I26" s="50"/>
      <c r="J26" s="18"/>
      <c r="K26" s="17"/>
      <c r="L26" s="18"/>
      <c r="M26" s="19"/>
    </row>
    <row r="27" spans="1:13" ht="24" customHeight="1" x14ac:dyDescent="0.25">
      <c r="A27" s="563"/>
      <c r="B27" s="569"/>
      <c r="C27" s="51"/>
      <c r="D27" s="52"/>
      <c r="E27" s="52"/>
      <c r="F27" s="52"/>
      <c r="G27" s="52"/>
      <c r="H27" s="52"/>
      <c r="I27" s="52"/>
      <c r="J27" s="52"/>
      <c r="K27" s="52"/>
      <c r="L27" s="21"/>
      <c r="M27" s="22"/>
    </row>
    <row r="28" spans="1:13" x14ac:dyDescent="0.25">
      <c r="A28" s="563"/>
      <c r="B28" s="53" t="s">
        <v>256</v>
      </c>
      <c r="C28" s="54"/>
      <c r="D28" s="55"/>
      <c r="E28" s="55"/>
      <c r="F28" s="55"/>
      <c r="G28" s="55"/>
      <c r="H28" s="55"/>
      <c r="I28" s="55"/>
      <c r="J28" s="55"/>
      <c r="K28" s="55"/>
      <c r="L28" s="55"/>
      <c r="M28" s="56"/>
    </row>
    <row r="29" spans="1:13" ht="15.75" customHeight="1" x14ac:dyDescent="0.25">
      <c r="A29" s="563"/>
      <c r="B29" s="53"/>
      <c r="C29" s="57" t="s">
        <v>257</v>
      </c>
      <c r="D29" s="134" t="s">
        <v>59</v>
      </c>
      <c r="E29" s="48"/>
      <c r="F29" s="59" t="s">
        <v>258</v>
      </c>
      <c r="G29" s="127" t="s">
        <v>66</v>
      </c>
      <c r="H29" s="48"/>
      <c r="I29" s="59" t="s">
        <v>259</v>
      </c>
      <c r="J29" s="571" t="s">
        <v>66</v>
      </c>
      <c r="K29" s="565"/>
      <c r="L29" s="572"/>
      <c r="M29" s="61"/>
    </row>
    <row r="30" spans="1:13" x14ac:dyDescent="0.25">
      <c r="A30" s="563"/>
      <c r="B30" s="8"/>
      <c r="C30" s="43"/>
      <c r="D30" s="44"/>
      <c r="E30" s="44"/>
      <c r="F30" s="44"/>
      <c r="G30" s="44"/>
      <c r="H30" s="44"/>
      <c r="I30" s="44"/>
      <c r="J30" s="44"/>
      <c r="K30" s="44"/>
      <c r="L30" s="44"/>
      <c r="M30" s="45"/>
    </row>
    <row r="31" spans="1:13" x14ac:dyDescent="0.25">
      <c r="A31" s="563"/>
      <c r="B31" s="567" t="s">
        <v>260</v>
      </c>
      <c r="C31" s="62"/>
      <c r="D31" s="63"/>
      <c r="E31" s="63"/>
      <c r="F31" s="63"/>
      <c r="G31" s="63"/>
      <c r="H31" s="63"/>
      <c r="I31" s="63"/>
      <c r="J31" s="63"/>
      <c r="K31" s="63"/>
      <c r="L31" s="15"/>
      <c r="M31" s="16"/>
    </row>
    <row r="32" spans="1:13" x14ac:dyDescent="0.25">
      <c r="A32" s="563"/>
      <c r="B32" s="568"/>
      <c r="C32" s="64" t="s">
        <v>261</v>
      </c>
      <c r="D32" s="65">
        <v>2020</v>
      </c>
      <c r="E32" s="66"/>
      <c r="F32" s="48" t="s">
        <v>262</v>
      </c>
      <c r="G32" s="67" t="s">
        <v>324</v>
      </c>
      <c r="H32" s="66"/>
      <c r="I32" s="59"/>
      <c r="J32" s="66"/>
      <c r="K32" s="66"/>
      <c r="L32" s="18"/>
      <c r="M32" s="19"/>
    </row>
    <row r="33" spans="1:13" x14ac:dyDescent="0.25">
      <c r="A33" s="563"/>
      <c r="B33" s="569"/>
      <c r="C33" s="43"/>
      <c r="D33" s="68"/>
      <c r="E33" s="69"/>
      <c r="F33" s="44"/>
      <c r="G33" s="69"/>
      <c r="H33" s="69"/>
      <c r="I33" s="70"/>
      <c r="J33" s="69"/>
      <c r="K33" s="69"/>
      <c r="L33" s="21"/>
      <c r="M33" s="22"/>
    </row>
    <row r="34" spans="1:13" x14ac:dyDescent="0.25">
      <c r="A34" s="563"/>
      <c r="B34" s="567" t="s">
        <v>264</v>
      </c>
      <c r="C34" s="71"/>
      <c r="D34" s="72"/>
      <c r="E34" s="72"/>
      <c r="F34" s="72"/>
      <c r="G34" s="72"/>
      <c r="H34" s="72"/>
      <c r="I34" s="72"/>
      <c r="J34" s="72"/>
      <c r="K34" s="72"/>
      <c r="L34" s="72"/>
      <c r="M34" s="73"/>
    </row>
    <row r="35" spans="1:13" x14ac:dyDescent="0.25">
      <c r="A35" s="563"/>
      <c r="B35" s="568"/>
      <c r="C35" s="74"/>
      <c r="D35" s="75" t="s">
        <v>265</v>
      </c>
      <c r="E35" s="75"/>
      <c r="F35" s="75" t="s">
        <v>266</v>
      </c>
      <c r="G35" s="75"/>
      <c r="H35" s="76" t="s">
        <v>267</v>
      </c>
      <c r="I35" s="76"/>
      <c r="J35" s="76" t="s">
        <v>268</v>
      </c>
      <c r="K35" s="75"/>
      <c r="L35" s="75" t="s">
        <v>269</v>
      </c>
      <c r="M35" s="77"/>
    </row>
    <row r="36" spans="1:13" x14ac:dyDescent="0.25">
      <c r="A36" s="563"/>
      <c r="B36" s="568"/>
      <c r="C36" s="74"/>
      <c r="D36" s="612">
        <v>1</v>
      </c>
      <c r="E36" s="630"/>
      <c r="F36" s="612">
        <v>1</v>
      </c>
      <c r="G36" s="630"/>
      <c r="H36" s="612">
        <v>1</v>
      </c>
      <c r="I36" s="630"/>
      <c r="J36" s="612">
        <v>1</v>
      </c>
      <c r="K36" s="630"/>
      <c r="L36" s="612">
        <v>1</v>
      </c>
      <c r="M36" s="630"/>
    </row>
    <row r="37" spans="1:13" x14ac:dyDescent="0.25">
      <c r="A37" s="563"/>
      <c r="B37" s="568"/>
      <c r="C37" s="74"/>
      <c r="D37" s="129" t="s">
        <v>270</v>
      </c>
      <c r="E37" s="129"/>
      <c r="F37" s="129" t="s">
        <v>271</v>
      </c>
      <c r="G37" s="129"/>
      <c r="H37" s="130" t="s">
        <v>272</v>
      </c>
      <c r="I37" s="130"/>
      <c r="J37" s="130" t="s">
        <v>273</v>
      </c>
      <c r="K37" s="129"/>
      <c r="L37" s="129" t="s">
        <v>274</v>
      </c>
      <c r="M37" s="131"/>
    </row>
    <row r="38" spans="1:13" x14ac:dyDescent="0.25">
      <c r="A38" s="563"/>
      <c r="B38" s="568"/>
      <c r="C38" s="74"/>
      <c r="D38" s="612">
        <v>1</v>
      </c>
      <c r="E38" s="630"/>
      <c r="F38" s="612">
        <v>1</v>
      </c>
      <c r="G38" s="630"/>
      <c r="H38" s="612">
        <v>1</v>
      </c>
      <c r="I38" s="630"/>
      <c r="J38" s="612">
        <v>1</v>
      </c>
      <c r="K38" s="630"/>
      <c r="L38" s="612">
        <v>1</v>
      </c>
      <c r="M38" s="630"/>
    </row>
    <row r="39" spans="1:13" x14ac:dyDescent="0.25">
      <c r="A39" s="563"/>
      <c r="B39" s="568"/>
      <c r="C39" s="74"/>
      <c r="D39" s="75" t="s">
        <v>275</v>
      </c>
      <c r="E39" s="75"/>
      <c r="F39" s="75" t="s">
        <v>276</v>
      </c>
      <c r="G39" s="75"/>
      <c r="H39" s="76" t="s">
        <v>277</v>
      </c>
      <c r="I39" s="76"/>
      <c r="J39" s="76" t="s">
        <v>278</v>
      </c>
      <c r="K39" s="75"/>
      <c r="L39" s="75" t="s">
        <v>279</v>
      </c>
      <c r="M39" s="32"/>
    </row>
    <row r="40" spans="1:13" x14ac:dyDescent="0.25">
      <c r="A40" s="563"/>
      <c r="B40" s="568"/>
      <c r="C40" s="74"/>
      <c r="D40" s="612">
        <v>1</v>
      </c>
      <c r="E40" s="630"/>
      <c r="F40" s="128" t="s">
        <v>62</v>
      </c>
      <c r="G40" s="86"/>
      <c r="H40" s="128" t="s">
        <v>62</v>
      </c>
      <c r="I40" s="86"/>
      <c r="J40" s="128" t="s">
        <v>62</v>
      </c>
      <c r="K40" s="86"/>
      <c r="L40" s="128" t="s">
        <v>62</v>
      </c>
      <c r="M40" s="82"/>
    </row>
    <row r="41" spans="1:13" x14ac:dyDescent="0.25">
      <c r="A41" s="563"/>
      <c r="B41" s="568"/>
      <c r="C41" s="74"/>
      <c r="D41" s="83" t="s">
        <v>279</v>
      </c>
      <c r="E41" s="83"/>
      <c r="F41" s="83" t="s">
        <v>280</v>
      </c>
      <c r="G41" s="83"/>
      <c r="H41" s="84"/>
      <c r="I41" s="84"/>
      <c r="J41" s="84"/>
      <c r="K41" s="84"/>
      <c r="L41" s="84"/>
      <c r="M41" s="85"/>
    </row>
    <row r="42" spans="1:13" x14ac:dyDescent="0.25">
      <c r="A42" s="563"/>
      <c r="B42" s="568"/>
      <c r="C42" s="74"/>
      <c r="D42" s="128" t="s">
        <v>62</v>
      </c>
      <c r="E42" s="86"/>
      <c r="F42" s="612">
        <v>1</v>
      </c>
      <c r="G42" s="630"/>
      <c r="H42" s="584"/>
      <c r="I42" s="584"/>
      <c r="J42" s="75"/>
      <c r="K42" s="75"/>
      <c r="L42" s="75"/>
      <c r="M42" s="87"/>
    </row>
    <row r="43" spans="1:13" x14ac:dyDescent="0.25">
      <c r="A43" s="563"/>
      <c r="B43" s="568"/>
      <c r="C43" s="88"/>
      <c r="D43" s="89"/>
      <c r="E43" s="83"/>
      <c r="F43" s="89"/>
      <c r="G43" s="83"/>
      <c r="H43" s="90"/>
      <c r="I43" s="91"/>
      <c r="J43" s="90"/>
      <c r="K43" s="91"/>
      <c r="L43" s="90"/>
      <c r="M43" s="92"/>
    </row>
    <row r="44" spans="1:13" ht="18" customHeight="1" x14ac:dyDescent="0.25">
      <c r="A44" s="563"/>
      <c r="B44" s="567" t="s">
        <v>281</v>
      </c>
      <c r="C44" s="46"/>
      <c r="D44" s="47"/>
      <c r="E44" s="47"/>
      <c r="F44" s="47"/>
      <c r="G44" s="47"/>
      <c r="H44" s="47"/>
      <c r="I44" s="47"/>
      <c r="J44" s="47"/>
      <c r="K44" s="47"/>
      <c r="L44" s="18"/>
      <c r="M44" s="19"/>
    </row>
    <row r="45" spans="1:13" ht="15.75" customHeight="1" x14ac:dyDescent="0.25">
      <c r="A45" s="563"/>
      <c r="B45" s="568"/>
      <c r="C45" s="93"/>
      <c r="D45" s="94" t="s">
        <v>122</v>
      </c>
      <c r="E45" s="95" t="s">
        <v>65</v>
      </c>
      <c r="F45" s="573" t="s">
        <v>282</v>
      </c>
      <c r="G45" s="574"/>
      <c r="H45" s="574"/>
      <c r="I45" s="574"/>
      <c r="J45" s="574"/>
      <c r="K45" s="96" t="s">
        <v>283</v>
      </c>
      <c r="L45" s="578"/>
      <c r="M45" s="579"/>
    </row>
    <row r="46" spans="1:13" ht="15.75" customHeight="1" x14ac:dyDescent="0.25">
      <c r="A46" s="563"/>
      <c r="B46" s="568"/>
      <c r="C46" s="93"/>
      <c r="D46" s="97"/>
      <c r="E46" s="38" t="s">
        <v>246</v>
      </c>
      <c r="F46" s="573"/>
      <c r="G46" s="574"/>
      <c r="H46" s="574"/>
      <c r="I46" s="574"/>
      <c r="J46" s="574"/>
      <c r="K46" s="18"/>
      <c r="L46" s="580"/>
      <c r="M46" s="581"/>
    </row>
    <row r="47" spans="1:13" x14ac:dyDescent="0.25">
      <c r="A47" s="563"/>
      <c r="B47" s="569"/>
      <c r="C47" s="98"/>
      <c r="D47" s="21"/>
      <c r="E47" s="21"/>
      <c r="F47" s="21"/>
      <c r="G47" s="21"/>
      <c r="H47" s="21"/>
      <c r="I47" s="21"/>
      <c r="J47" s="21"/>
      <c r="K47" s="21"/>
      <c r="L47" s="18"/>
      <c r="M47" s="19"/>
    </row>
    <row r="48" spans="1:13" ht="58.5" customHeight="1" x14ac:dyDescent="0.25">
      <c r="A48" s="563"/>
      <c r="B48" s="7" t="s">
        <v>285</v>
      </c>
      <c r="C48" s="564" t="s">
        <v>411</v>
      </c>
      <c r="D48" s="565"/>
      <c r="E48" s="565"/>
      <c r="F48" s="565"/>
      <c r="G48" s="565"/>
      <c r="H48" s="565"/>
      <c r="I48" s="565"/>
      <c r="J48" s="565"/>
      <c r="K48" s="565"/>
      <c r="L48" s="565"/>
      <c r="M48" s="566"/>
    </row>
    <row r="49" spans="1:13" ht="38.25" customHeight="1" x14ac:dyDescent="0.25">
      <c r="A49" s="563"/>
      <c r="B49" s="25" t="s">
        <v>287</v>
      </c>
      <c r="C49" s="564" t="s">
        <v>385</v>
      </c>
      <c r="D49" s="565"/>
      <c r="E49" s="565"/>
      <c r="F49" s="565"/>
      <c r="G49" s="565"/>
      <c r="H49" s="565"/>
      <c r="I49" s="565"/>
      <c r="J49" s="565"/>
      <c r="K49" s="565"/>
      <c r="L49" s="565"/>
      <c r="M49" s="566"/>
    </row>
    <row r="50" spans="1:13" ht="15.75" customHeight="1" x14ac:dyDescent="0.25">
      <c r="A50" s="563"/>
      <c r="B50" s="25" t="s">
        <v>289</v>
      </c>
      <c r="C50" s="99" t="s">
        <v>386</v>
      </c>
      <c r="D50" s="100"/>
      <c r="E50" s="100"/>
      <c r="F50" s="100"/>
      <c r="G50" s="100"/>
      <c r="H50" s="100"/>
      <c r="I50" s="100"/>
      <c r="J50" s="100"/>
      <c r="K50" s="100"/>
      <c r="L50" s="100"/>
      <c r="M50" s="101"/>
    </row>
    <row r="51" spans="1:13" x14ac:dyDescent="0.25">
      <c r="A51" s="563"/>
      <c r="B51" s="25" t="s">
        <v>290</v>
      </c>
      <c r="C51" s="99" t="s">
        <v>59</v>
      </c>
      <c r="D51" s="100"/>
      <c r="E51" s="100"/>
      <c r="F51" s="100"/>
      <c r="G51" s="100"/>
      <c r="H51" s="100"/>
      <c r="I51" s="100"/>
      <c r="J51" s="100"/>
      <c r="K51" s="100"/>
      <c r="L51" s="100"/>
      <c r="M51" s="101"/>
    </row>
    <row r="52" spans="1:13" ht="15.75" customHeight="1" x14ac:dyDescent="0.25">
      <c r="A52" s="549" t="s">
        <v>291</v>
      </c>
      <c r="B52" s="103" t="s">
        <v>292</v>
      </c>
      <c r="C52" s="551" t="s">
        <v>120</v>
      </c>
      <c r="D52" s="552"/>
      <c r="E52" s="552"/>
      <c r="F52" s="552"/>
      <c r="G52" s="552"/>
      <c r="H52" s="552"/>
      <c r="I52" s="552"/>
      <c r="J52" s="552"/>
      <c r="K52" s="552"/>
      <c r="L52" s="552"/>
      <c r="M52" s="553"/>
    </row>
    <row r="53" spans="1:13" ht="15.75" customHeight="1" x14ac:dyDescent="0.25">
      <c r="A53" s="550"/>
      <c r="B53" s="103" t="s">
        <v>294</v>
      </c>
      <c r="C53" s="551"/>
      <c r="D53" s="552"/>
      <c r="E53" s="552"/>
      <c r="F53" s="552"/>
      <c r="G53" s="552"/>
      <c r="H53" s="552"/>
      <c r="I53" s="552"/>
      <c r="J53" s="552"/>
      <c r="K53" s="552"/>
      <c r="L53" s="552"/>
      <c r="M53" s="553"/>
    </row>
    <row r="54" spans="1:13" ht="15.75" customHeight="1" x14ac:dyDescent="0.25">
      <c r="A54" s="550"/>
      <c r="B54" s="103" t="s">
        <v>296</v>
      </c>
      <c r="C54" s="551" t="s">
        <v>412</v>
      </c>
      <c r="D54" s="552"/>
      <c r="E54" s="552"/>
      <c r="F54" s="552"/>
      <c r="G54" s="552"/>
      <c r="H54" s="552"/>
      <c r="I54" s="552"/>
      <c r="J54" s="552"/>
      <c r="K54" s="552"/>
      <c r="L54" s="552"/>
      <c r="M54" s="553"/>
    </row>
    <row r="55" spans="1:13" ht="15.75" customHeight="1" x14ac:dyDescent="0.25">
      <c r="A55" s="550"/>
      <c r="B55" s="104" t="s">
        <v>297</v>
      </c>
      <c r="C55" s="551" t="s">
        <v>119</v>
      </c>
      <c r="D55" s="552"/>
      <c r="E55" s="552"/>
      <c r="F55" s="552"/>
      <c r="G55" s="552"/>
      <c r="H55" s="552"/>
      <c r="I55" s="552"/>
      <c r="J55" s="552"/>
      <c r="K55" s="552"/>
      <c r="L55" s="552"/>
      <c r="M55" s="553"/>
    </row>
    <row r="56" spans="1:13" ht="15.75" customHeight="1" x14ac:dyDescent="0.25">
      <c r="A56" s="550"/>
      <c r="B56" s="103" t="s">
        <v>299</v>
      </c>
      <c r="C56" s="624" t="s">
        <v>121</v>
      </c>
      <c r="D56" s="552"/>
      <c r="E56" s="552"/>
      <c r="F56" s="552"/>
      <c r="G56" s="552"/>
      <c r="H56" s="552"/>
      <c r="I56" s="552"/>
      <c r="J56" s="552"/>
      <c r="K56" s="552"/>
      <c r="L56" s="552"/>
      <c r="M56" s="553"/>
    </row>
    <row r="57" spans="1:13" ht="16.5" customHeight="1" thickBot="1" x14ac:dyDescent="0.3">
      <c r="A57" s="560"/>
      <c r="B57" s="103" t="s">
        <v>300</v>
      </c>
      <c r="C57" s="551" t="s">
        <v>149</v>
      </c>
      <c r="D57" s="552"/>
      <c r="E57" s="552"/>
      <c r="F57" s="552"/>
      <c r="G57" s="552"/>
      <c r="H57" s="552"/>
      <c r="I57" s="552"/>
      <c r="J57" s="552"/>
      <c r="K57" s="552"/>
      <c r="L57" s="552"/>
      <c r="M57" s="553"/>
    </row>
    <row r="58" spans="1:13" ht="15.75" customHeight="1" x14ac:dyDescent="0.25">
      <c r="A58" s="549" t="s">
        <v>301</v>
      </c>
      <c r="B58" s="105" t="s">
        <v>302</v>
      </c>
      <c r="C58" s="551" t="s">
        <v>352</v>
      </c>
      <c r="D58" s="552"/>
      <c r="E58" s="552"/>
      <c r="F58" s="552"/>
      <c r="G58" s="552"/>
      <c r="H58" s="552"/>
      <c r="I58" s="552"/>
      <c r="J58" s="552"/>
      <c r="K58" s="552"/>
      <c r="L58" s="552"/>
      <c r="M58" s="553"/>
    </row>
    <row r="59" spans="1:13" ht="30" customHeight="1" x14ac:dyDescent="0.25">
      <c r="A59" s="550"/>
      <c r="B59" s="105" t="s">
        <v>304</v>
      </c>
      <c r="C59" s="551" t="s">
        <v>333</v>
      </c>
      <c r="D59" s="552"/>
      <c r="E59" s="552"/>
      <c r="F59" s="552"/>
      <c r="G59" s="552"/>
      <c r="H59" s="552"/>
      <c r="I59" s="552"/>
      <c r="J59" s="552"/>
      <c r="K59" s="552"/>
      <c r="L59" s="552"/>
      <c r="M59" s="553"/>
    </row>
    <row r="60" spans="1:13" ht="30" customHeight="1" thickBot="1" x14ac:dyDescent="0.3">
      <c r="A60" s="550"/>
      <c r="B60" s="106" t="s">
        <v>41</v>
      </c>
      <c r="C60" s="551" t="s">
        <v>350</v>
      </c>
      <c r="D60" s="552"/>
      <c r="E60" s="552"/>
      <c r="F60" s="552"/>
      <c r="G60" s="552"/>
      <c r="H60" s="552"/>
      <c r="I60" s="552"/>
      <c r="J60" s="552"/>
      <c r="K60" s="552"/>
      <c r="L60" s="552"/>
      <c r="M60" s="553"/>
    </row>
    <row r="61" spans="1:13" ht="16.5" customHeight="1" thickBot="1" x14ac:dyDescent="0.35">
      <c r="A61" s="107" t="s">
        <v>306</v>
      </c>
      <c r="B61" s="108"/>
      <c r="C61" s="636"/>
      <c r="D61" s="637"/>
      <c r="E61" s="637"/>
      <c r="F61" s="637"/>
      <c r="G61" s="637"/>
      <c r="H61" s="637"/>
      <c r="I61" s="637"/>
      <c r="J61" s="637"/>
      <c r="K61" s="637"/>
      <c r="L61" s="637"/>
      <c r="M61" s="638"/>
    </row>
    <row r="62" spans="1:13" ht="15.75" customHeight="1" x14ac:dyDescent="0.25">
      <c r="C62" s="615"/>
      <c r="D62" s="616"/>
      <c r="E62" s="616"/>
      <c r="F62" s="616"/>
      <c r="G62" s="616"/>
      <c r="H62" s="616"/>
      <c r="I62" s="616"/>
      <c r="J62" s="616"/>
      <c r="K62" s="616"/>
      <c r="L62" s="616"/>
      <c r="M62" s="616"/>
    </row>
    <row r="63" spans="1:13" ht="15.75" customHeight="1" x14ac:dyDescent="0.25">
      <c r="C63" s="617"/>
      <c r="D63" s="617"/>
      <c r="E63" s="617"/>
      <c r="F63" s="617"/>
      <c r="G63" s="617"/>
      <c r="H63" s="617"/>
      <c r="I63" s="617"/>
      <c r="J63" s="617"/>
      <c r="K63" s="617"/>
      <c r="L63" s="617"/>
      <c r="M63" s="617"/>
    </row>
  </sheetData>
  <mergeCells count="60">
    <mergeCell ref="C13:M13"/>
    <mergeCell ref="A2:A14"/>
    <mergeCell ref="C2:M2"/>
    <mergeCell ref="C3:M3"/>
    <mergeCell ref="F4:G4"/>
    <mergeCell ref="C5:M5"/>
    <mergeCell ref="C6:M6"/>
    <mergeCell ref="C7:D7"/>
    <mergeCell ref="I7:M7"/>
    <mergeCell ref="B8:B10"/>
    <mergeCell ref="C8:D9"/>
    <mergeCell ref="C10:D10"/>
    <mergeCell ref="F10:G10"/>
    <mergeCell ref="I10:J10"/>
    <mergeCell ref="C11:M11"/>
    <mergeCell ref="C12:M12"/>
    <mergeCell ref="C14:D14"/>
    <mergeCell ref="F14:M14"/>
    <mergeCell ref="A15:A51"/>
    <mergeCell ref="C15:M15"/>
    <mergeCell ref="C16:M16"/>
    <mergeCell ref="B17:B23"/>
    <mergeCell ref="F22:I22"/>
    <mergeCell ref="B24:B27"/>
    <mergeCell ref="J29:L29"/>
    <mergeCell ref="B31:B33"/>
    <mergeCell ref="L38:M38"/>
    <mergeCell ref="D40:E40"/>
    <mergeCell ref="F42:G42"/>
    <mergeCell ref="H42:I42"/>
    <mergeCell ref="B44:B47"/>
    <mergeCell ref="F45:F46"/>
    <mergeCell ref="G45:J46"/>
    <mergeCell ref="L45:M46"/>
    <mergeCell ref="B34:B43"/>
    <mergeCell ref="D36:E36"/>
    <mergeCell ref="F36:G36"/>
    <mergeCell ref="H36:I36"/>
    <mergeCell ref="J36:K36"/>
    <mergeCell ref="L36:M36"/>
    <mergeCell ref="D38:E38"/>
    <mergeCell ref="F38:G38"/>
    <mergeCell ref="H38:I38"/>
    <mergeCell ref="J38:K38"/>
    <mergeCell ref="C48:M48"/>
    <mergeCell ref="C49:M49"/>
    <mergeCell ref="A52:A57"/>
    <mergeCell ref="C52:M52"/>
    <mergeCell ref="C53:M53"/>
    <mergeCell ref="C54:M54"/>
    <mergeCell ref="C55:M55"/>
    <mergeCell ref="C56:M56"/>
    <mergeCell ref="C57:M57"/>
    <mergeCell ref="C63:M63"/>
    <mergeCell ref="A58:A60"/>
    <mergeCell ref="C58:M58"/>
    <mergeCell ref="C59:M59"/>
    <mergeCell ref="C60:M60"/>
    <mergeCell ref="C61:M61"/>
    <mergeCell ref="C62:M62"/>
  </mergeCells>
  <dataValidations count="7">
    <dataValidation type="list" allowBlank="1" showInputMessage="1" showErrorMessage="1" sqref="I7:M7" xr:uid="{00000000-0002-0000-0B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B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0B00-000002000000}"/>
    <dataValidation allowBlank="1" showInputMessage="1" showErrorMessage="1" prompt="Identifique la meta ODS a que le apunta el indicador de producto. Seleccione de la lista desplegable." sqref="E14" xr:uid="{00000000-0002-0000-0B00-000003000000}"/>
    <dataValidation allowBlank="1" showInputMessage="1" showErrorMessage="1" prompt="Identifique el ODS a que le apunta el indicador de producto. Seleccione de la lista desplegable._x000a_" sqref="B14" xr:uid="{00000000-0002-0000-0B00-000004000000}"/>
    <dataValidation allowBlank="1" showInputMessage="1" showErrorMessage="1" prompt="Incluir una ficha por cada indicador, ya sea de producto o de resultado" sqref="B1" xr:uid="{00000000-0002-0000-0B00-000005000000}"/>
    <dataValidation allowBlank="1" showInputMessage="1" showErrorMessage="1" prompt="Seleccione de la lista desplegable" sqref="B4 B7 H7" xr:uid="{00000000-0002-0000-0B00-000006000000}"/>
  </dataValidations>
  <hyperlinks>
    <hyperlink ref="C56" r:id="rId1" display="clopez@sdmujer.gov.co"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M63"/>
  <sheetViews>
    <sheetView topLeftCell="A13" workbookViewId="0">
      <selection activeCell="C14" sqref="C14:D14"/>
    </sheetView>
  </sheetViews>
  <sheetFormatPr baseColWidth="10" defaultColWidth="11.42578125" defaultRowHeight="15.75" x14ac:dyDescent="0.25"/>
  <cols>
    <col min="1" max="1" width="25.140625" style="5" customWidth="1"/>
    <col min="2" max="2" width="39.140625" style="109" customWidth="1"/>
    <col min="3" max="5" width="11.42578125" style="5"/>
    <col min="6" max="6" width="12.140625" style="5" customWidth="1"/>
    <col min="7" max="16384" width="11.42578125" style="5"/>
  </cols>
  <sheetData>
    <row r="1" spans="1:13" ht="16.5" thickBot="1" x14ac:dyDescent="0.3">
      <c r="A1" s="1"/>
      <c r="B1" s="2" t="s">
        <v>413</v>
      </c>
      <c r="C1" s="3"/>
      <c r="D1" s="3"/>
      <c r="E1" s="3"/>
      <c r="F1" s="3"/>
      <c r="G1" s="3"/>
      <c r="H1" s="3"/>
      <c r="I1" s="3"/>
      <c r="J1" s="3"/>
      <c r="K1" s="3"/>
      <c r="L1" s="3"/>
      <c r="M1" s="4"/>
    </row>
    <row r="2" spans="1:13" ht="31.5" customHeight="1" x14ac:dyDescent="0.25">
      <c r="A2" s="586" t="s">
        <v>216</v>
      </c>
      <c r="B2" s="6" t="s">
        <v>217</v>
      </c>
      <c r="C2" s="656" t="s">
        <v>484</v>
      </c>
      <c r="D2" s="589"/>
      <c r="E2" s="589"/>
      <c r="F2" s="589"/>
      <c r="G2" s="589"/>
      <c r="H2" s="589"/>
      <c r="I2" s="589"/>
      <c r="J2" s="589"/>
      <c r="K2" s="589"/>
      <c r="L2" s="589"/>
      <c r="M2" s="590"/>
    </row>
    <row r="3" spans="1:13" ht="42" customHeight="1" x14ac:dyDescent="0.25">
      <c r="A3" s="587"/>
      <c r="B3" s="7" t="s">
        <v>219</v>
      </c>
      <c r="C3" s="657" t="s">
        <v>485</v>
      </c>
      <c r="D3" s="658"/>
      <c r="E3" s="658"/>
      <c r="F3" s="658"/>
      <c r="G3" s="658"/>
      <c r="H3" s="658"/>
      <c r="I3" s="658"/>
      <c r="J3" s="658"/>
      <c r="K3" s="658"/>
      <c r="L3" s="658"/>
      <c r="M3" s="659"/>
    </row>
    <row r="4" spans="1:13" ht="15.75" customHeight="1" x14ac:dyDescent="0.25">
      <c r="A4" s="587"/>
      <c r="B4" s="8" t="s">
        <v>38</v>
      </c>
      <c r="C4" s="9" t="s">
        <v>65</v>
      </c>
      <c r="D4" s="10"/>
      <c r="E4" s="11"/>
      <c r="F4" s="594" t="s">
        <v>39</v>
      </c>
      <c r="G4" s="595"/>
      <c r="H4" s="118" t="s">
        <v>62</v>
      </c>
      <c r="I4" s="119"/>
      <c r="J4" s="119"/>
      <c r="K4" s="119"/>
      <c r="L4" s="119"/>
      <c r="M4" s="120"/>
    </row>
    <row r="5" spans="1:13" ht="30" customHeight="1" x14ac:dyDescent="0.25">
      <c r="A5" s="587"/>
      <c r="B5" s="8" t="s">
        <v>220</v>
      </c>
      <c r="C5" s="591" t="s">
        <v>62</v>
      </c>
      <c r="D5" s="592"/>
      <c r="E5" s="592"/>
      <c r="F5" s="592"/>
      <c r="G5" s="592"/>
      <c r="H5" s="592"/>
      <c r="I5" s="592"/>
      <c r="J5" s="592"/>
      <c r="K5" s="592"/>
      <c r="L5" s="592"/>
      <c r="M5" s="593"/>
    </row>
    <row r="6" spans="1:13" ht="23.25" customHeight="1" x14ac:dyDescent="0.25">
      <c r="A6" s="587"/>
      <c r="B6" s="8" t="s">
        <v>221</v>
      </c>
      <c r="C6" s="591" t="s">
        <v>62</v>
      </c>
      <c r="D6" s="592"/>
      <c r="E6" s="592"/>
      <c r="F6" s="592"/>
      <c r="G6" s="592"/>
      <c r="H6" s="592"/>
      <c r="I6" s="592"/>
      <c r="J6" s="592"/>
      <c r="K6" s="592"/>
      <c r="L6" s="592"/>
      <c r="M6" s="593"/>
    </row>
    <row r="7" spans="1:13" ht="15.75" customHeight="1" x14ac:dyDescent="0.25">
      <c r="A7" s="587"/>
      <c r="B7" s="7" t="s">
        <v>222</v>
      </c>
      <c r="C7" s="646" t="s">
        <v>100</v>
      </c>
      <c r="D7" s="604"/>
      <c r="E7" s="132"/>
      <c r="F7" s="132"/>
      <c r="G7" s="133"/>
      <c r="H7" s="12" t="s">
        <v>41</v>
      </c>
      <c r="I7" s="603" t="s">
        <v>80</v>
      </c>
      <c r="J7" s="604"/>
      <c r="K7" s="604"/>
      <c r="L7" s="604"/>
      <c r="M7" s="605"/>
    </row>
    <row r="8" spans="1:13" ht="15.75" customHeight="1" x14ac:dyDescent="0.25">
      <c r="A8" s="587"/>
      <c r="B8" s="606" t="s">
        <v>223</v>
      </c>
      <c r="C8" s="625"/>
      <c r="D8" s="626"/>
      <c r="E8" s="135"/>
      <c r="F8" s="140"/>
      <c r="G8" s="135"/>
      <c r="H8" s="135"/>
      <c r="I8" s="626"/>
      <c r="J8" s="626"/>
      <c r="K8" s="135"/>
      <c r="L8" s="135"/>
      <c r="M8" s="136"/>
    </row>
    <row r="9" spans="1:13" ht="15.75" customHeight="1" x14ac:dyDescent="0.25">
      <c r="A9" s="587"/>
      <c r="B9" s="607"/>
      <c r="C9" s="627"/>
      <c r="D9" s="628"/>
      <c r="E9" s="137"/>
      <c r="F9" s="627"/>
      <c r="G9" s="628"/>
      <c r="H9" s="137"/>
      <c r="I9" s="628"/>
      <c r="J9" s="628"/>
      <c r="K9" s="137"/>
      <c r="L9" s="137"/>
      <c r="M9" s="139"/>
    </row>
    <row r="10" spans="1:13" x14ac:dyDescent="0.25">
      <c r="A10" s="587"/>
      <c r="B10" s="608"/>
      <c r="C10" s="609" t="s">
        <v>224</v>
      </c>
      <c r="D10" s="610"/>
      <c r="E10" s="20"/>
      <c r="F10" s="585" t="s">
        <v>224</v>
      </c>
      <c r="G10" s="585"/>
      <c r="H10" s="20"/>
      <c r="I10" s="585" t="s">
        <v>224</v>
      </c>
      <c r="J10" s="585"/>
      <c r="K10" s="20"/>
      <c r="L10" s="21"/>
      <c r="M10" s="22"/>
    </row>
    <row r="11" spans="1:13" ht="75" customHeight="1" x14ac:dyDescent="0.25">
      <c r="A11" s="587"/>
      <c r="B11" s="7" t="s">
        <v>225</v>
      </c>
      <c r="C11" s="564" t="s">
        <v>414</v>
      </c>
      <c r="D11" s="565"/>
      <c r="E11" s="565"/>
      <c r="F11" s="565"/>
      <c r="G11" s="565"/>
      <c r="H11" s="565"/>
      <c r="I11" s="565"/>
      <c r="J11" s="565"/>
      <c r="K11" s="565"/>
      <c r="L11" s="565"/>
      <c r="M11" s="566"/>
    </row>
    <row r="12" spans="1:13" ht="54.75" customHeight="1" x14ac:dyDescent="0.25">
      <c r="A12" s="587"/>
      <c r="B12" s="7" t="s">
        <v>227</v>
      </c>
      <c r="C12" s="557" t="s">
        <v>415</v>
      </c>
      <c r="D12" s="558"/>
      <c r="E12" s="558"/>
      <c r="F12" s="558"/>
      <c r="G12" s="558"/>
      <c r="H12" s="558"/>
      <c r="I12" s="558"/>
      <c r="J12" s="558"/>
      <c r="K12" s="558"/>
      <c r="L12" s="558"/>
      <c r="M12" s="559"/>
    </row>
    <row r="13" spans="1:13" ht="60" customHeight="1" x14ac:dyDescent="0.25">
      <c r="A13" s="587"/>
      <c r="B13" s="7" t="s">
        <v>229</v>
      </c>
      <c r="C13" s="591" t="s">
        <v>168</v>
      </c>
      <c r="D13" s="592"/>
      <c r="E13" s="592"/>
      <c r="F13" s="592"/>
      <c r="G13" s="592"/>
      <c r="H13" s="592"/>
      <c r="I13" s="592"/>
      <c r="J13" s="592"/>
      <c r="K13" s="592"/>
      <c r="L13" s="592"/>
      <c r="M13" s="593"/>
    </row>
    <row r="14" spans="1:13" ht="102.95" customHeight="1" x14ac:dyDescent="0.25">
      <c r="A14" s="587"/>
      <c r="B14" s="23" t="s">
        <v>230</v>
      </c>
      <c r="C14" s="564" t="s">
        <v>117</v>
      </c>
      <c r="D14" s="572"/>
      <c r="E14" s="24" t="s">
        <v>231</v>
      </c>
      <c r="F14" s="575" t="s">
        <v>124</v>
      </c>
      <c r="G14" s="576"/>
      <c r="H14" s="576"/>
      <c r="I14" s="576"/>
      <c r="J14" s="576"/>
      <c r="K14" s="576"/>
      <c r="L14" s="576"/>
      <c r="M14" s="577"/>
    </row>
    <row r="15" spans="1:13" x14ac:dyDescent="0.25">
      <c r="A15" s="562" t="s">
        <v>233</v>
      </c>
      <c r="B15" s="25" t="s">
        <v>29</v>
      </c>
      <c r="C15" s="564" t="s">
        <v>416</v>
      </c>
      <c r="D15" s="565"/>
      <c r="E15" s="565"/>
      <c r="F15" s="565"/>
      <c r="G15" s="565"/>
      <c r="H15" s="565"/>
      <c r="I15" s="565"/>
      <c r="J15" s="565"/>
      <c r="K15" s="565"/>
      <c r="L15" s="565"/>
      <c r="M15" s="566"/>
    </row>
    <row r="16" spans="1:13" ht="47.25" customHeight="1" x14ac:dyDescent="0.25">
      <c r="A16" s="563"/>
      <c r="B16" s="25" t="s">
        <v>235</v>
      </c>
      <c r="C16" s="564" t="s">
        <v>173</v>
      </c>
      <c r="D16" s="565"/>
      <c r="E16" s="565"/>
      <c r="F16" s="565"/>
      <c r="G16" s="565"/>
      <c r="H16" s="565"/>
      <c r="I16" s="565"/>
      <c r="J16" s="565"/>
      <c r="K16" s="565"/>
      <c r="L16" s="565"/>
      <c r="M16" s="566"/>
    </row>
    <row r="17" spans="1:13" ht="8.25" customHeight="1" x14ac:dyDescent="0.25">
      <c r="A17" s="563"/>
      <c r="B17" s="567" t="s">
        <v>237</v>
      </c>
      <c r="C17" s="26"/>
      <c r="D17" s="27"/>
      <c r="E17" s="27"/>
      <c r="F17" s="27"/>
      <c r="G17" s="27"/>
      <c r="H17" s="27"/>
      <c r="I17" s="27"/>
      <c r="J17" s="27"/>
      <c r="K17" s="27"/>
      <c r="L17" s="27"/>
      <c r="M17" s="28"/>
    </row>
    <row r="18" spans="1:13" ht="9" customHeight="1" x14ac:dyDescent="0.25">
      <c r="A18" s="563"/>
      <c r="B18" s="568"/>
      <c r="C18" s="29"/>
      <c r="D18" s="30"/>
      <c r="E18" s="31"/>
      <c r="F18" s="30"/>
      <c r="G18" s="31"/>
      <c r="H18" s="30"/>
      <c r="I18" s="31"/>
      <c r="J18" s="30"/>
      <c r="K18" s="31"/>
      <c r="L18" s="31"/>
      <c r="M18" s="32"/>
    </row>
    <row r="19" spans="1:13" x14ac:dyDescent="0.25">
      <c r="A19" s="563"/>
      <c r="B19" s="568"/>
      <c r="C19" s="33" t="s">
        <v>238</v>
      </c>
      <c r="D19" s="36"/>
      <c r="E19" s="35" t="s">
        <v>239</v>
      </c>
      <c r="F19" s="36"/>
      <c r="G19" s="35" t="s">
        <v>240</v>
      </c>
      <c r="H19" s="36"/>
      <c r="I19" s="35" t="s">
        <v>241</v>
      </c>
      <c r="J19" s="36"/>
      <c r="K19" s="35"/>
      <c r="L19" s="35"/>
      <c r="M19" s="37"/>
    </row>
    <row r="20" spans="1:13" x14ac:dyDescent="0.25">
      <c r="A20" s="563"/>
      <c r="B20" s="568"/>
      <c r="C20" s="33" t="s">
        <v>242</v>
      </c>
      <c r="D20" s="38"/>
      <c r="E20" s="35" t="s">
        <v>243</v>
      </c>
      <c r="F20" s="39"/>
      <c r="G20" s="35" t="s">
        <v>244</v>
      </c>
      <c r="H20" s="39"/>
      <c r="I20" s="35"/>
      <c r="J20" s="40"/>
      <c r="K20" s="35"/>
      <c r="L20" s="35"/>
      <c r="M20" s="37"/>
    </row>
    <row r="21" spans="1:13" x14ac:dyDescent="0.25">
      <c r="A21" s="563"/>
      <c r="B21" s="568"/>
      <c r="C21" s="33" t="s">
        <v>245</v>
      </c>
      <c r="D21" s="38"/>
      <c r="E21" s="35" t="s">
        <v>247</v>
      </c>
      <c r="F21" s="38" t="s">
        <v>246</v>
      </c>
      <c r="G21" s="35"/>
      <c r="H21" s="40"/>
      <c r="I21" s="35"/>
      <c r="J21" s="40"/>
      <c r="K21" s="35"/>
      <c r="L21" s="35"/>
      <c r="M21" s="37"/>
    </row>
    <row r="22" spans="1:13" x14ac:dyDescent="0.25">
      <c r="A22" s="563"/>
      <c r="B22" s="568"/>
      <c r="C22" s="33" t="s">
        <v>248</v>
      </c>
      <c r="D22" s="39"/>
      <c r="E22" s="35" t="s">
        <v>249</v>
      </c>
      <c r="F22" s="570"/>
      <c r="G22" s="570"/>
      <c r="H22" s="570"/>
      <c r="I22" s="570"/>
      <c r="J22" s="41"/>
      <c r="K22" s="41"/>
      <c r="L22" s="41"/>
      <c r="M22" s="42"/>
    </row>
    <row r="23" spans="1:13" ht="9.75" customHeight="1" x14ac:dyDescent="0.25">
      <c r="A23" s="563"/>
      <c r="B23" s="569"/>
      <c r="C23" s="43"/>
      <c r="D23" s="44"/>
      <c r="E23" s="44"/>
      <c r="F23" s="44"/>
      <c r="G23" s="44"/>
      <c r="H23" s="44"/>
      <c r="I23" s="44"/>
      <c r="J23" s="44"/>
      <c r="K23" s="44"/>
      <c r="L23" s="44"/>
      <c r="M23" s="45"/>
    </row>
    <row r="24" spans="1:13" x14ac:dyDescent="0.25">
      <c r="A24" s="563"/>
      <c r="B24" s="567" t="s">
        <v>250</v>
      </c>
      <c r="C24" s="46"/>
      <c r="D24" s="47"/>
      <c r="E24" s="47"/>
      <c r="F24" s="47"/>
      <c r="G24" s="47"/>
      <c r="H24" s="47"/>
      <c r="I24" s="47"/>
      <c r="J24" s="47"/>
      <c r="K24" s="47"/>
      <c r="L24" s="15"/>
      <c r="M24" s="16"/>
    </row>
    <row r="25" spans="1:13" x14ac:dyDescent="0.25">
      <c r="A25" s="563"/>
      <c r="B25" s="568"/>
      <c r="C25" s="33" t="s">
        <v>251</v>
      </c>
      <c r="D25" s="39"/>
      <c r="E25" s="48"/>
      <c r="F25" s="35" t="s">
        <v>252</v>
      </c>
      <c r="G25" s="38" t="s">
        <v>284</v>
      </c>
      <c r="H25" s="48"/>
      <c r="I25" s="35" t="s">
        <v>253</v>
      </c>
      <c r="J25" s="38"/>
      <c r="K25" s="48"/>
      <c r="L25" s="18"/>
      <c r="M25" s="19"/>
    </row>
    <row r="26" spans="1:13" x14ac:dyDescent="0.25">
      <c r="A26" s="563"/>
      <c r="B26" s="568"/>
      <c r="C26" s="33" t="s">
        <v>254</v>
      </c>
      <c r="D26" s="49"/>
      <c r="E26" s="18"/>
      <c r="F26" s="35" t="s">
        <v>255</v>
      </c>
      <c r="G26" s="39"/>
      <c r="H26" s="18"/>
      <c r="I26" s="50"/>
      <c r="J26" s="18"/>
      <c r="K26" s="17"/>
      <c r="L26" s="18"/>
      <c r="M26" s="19"/>
    </row>
    <row r="27" spans="1:13" ht="24" customHeight="1" x14ac:dyDescent="0.25">
      <c r="A27" s="563"/>
      <c r="B27" s="569"/>
      <c r="C27" s="51"/>
      <c r="D27" s="52"/>
      <c r="E27" s="52"/>
      <c r="F27" s="52"/>
      <c r="G27" s="52"/>
      <c r="H27" s="52"/>
      <c r="I27" s="52"/>
      <c r="J27" s="52"/>
      <c r="K27" s="52"/>
      <c r="L27" s="21"/>
      <c r="M27" s="22"/>
    </row>
    <row r="28" spans="1:13" x14ac:dyDescent="0.25">
      <c r="A28" s="563"/>
      <c r="B28" s="53" t="s">
        <v>256</v>
      </c>
      <c r="C28" s="54"/>
      <c r="D28" s="55"/>
      <c r="E28" s="55"/>
      <c r="F28" s="55"/>
      <c r="G28" s="55"/>
      <c r="H28" s="55"/>
      <c r="I28" s="55"/>
      <c r="J28" s="55"/>
      <c r="K28" s="55"/>
      <c r="L28" s="55"/>
      <c r="M28" s="56"/>
    </row>
    <row r="29" spans="1:13" ht="15.75" customHeight="1" x14ac:dyDescent="0.25">
      <c r="A29" s="563"/>
      <c r="B29" s="53"/>
      <c r="C29" s="57" t="s">
        <v>257</v>
      </c>
      <c r="D29" s="141" t="s">
        <v>59</v>
      </c>
      <c r="E29" s="48"/>
      <c r="F29" s="59" t="s">
        <v>258</v>
      </c>
      <c r="G29" s="127" t="s">
        <v>59</v>
      </c>
      <c r="H29" s="48"/>
      <c r="I29" s="59" t="s">
        <v>259</v>
      </c>
      <c r="J29" s="571"/>
      <c r="K29" s="565"/>
      <c r="L29" s="572"/>
      <c r="M29" s="61"/>
    </row>
    <row r="30" spans="1:13" x14ac:dyDescent="0.25">
      <c r="A30" s="563"/>
      <c r="B30" s="8"/>
      <c r="C30" s="43"/>
      <c r="D30" s="44"/>
      <c r="E30" s="44"/>
      <c r="F30" s="44"/>
      <c r="G30" s="44"/>
      <c r="H30" s="44"/>
      <c r="I30" s="44"/>
      <c r="J30" s="44"/>
      <c r="K30" s="44"/>
      <c r="L30" s="44"/>
      <c r="M30" s="45"/>
    </row>
    <row r="31" spans="1:13" x14ac:dyDescent="0.25">
      <c r="A31" s="563"/>
      <c r="B31" s="567" t="s">
        <v>260</v>
      </c>
      <c r="C31" s="62"/>
      <c r="D31" s="63"/>
      <c r="E31" s="63"/>
      <c r="F31" s="63"/>
      <c r="G31" s="63"/>
      <c r="H31" s="63"/>
      <c r="I31" s="63"/>
      <c r="J31" s="63"/>
      <c r="K31" s="63"/>
      <c r="L31" s="15"/>
      <c r="M31" s="16"/>
    </row>
    <row r="32" spans="1:13" x14ac:dyDescent="0.25">
      <c r="A32" s="563"/>
      <c r="B32" s="568"/>
      <c r="C32" s="64" t="s">
        <v>261</v>
      </c>
      <c r="D32" s="65">
        <v>2021</v>
      </c>
      <c r="E32" s="66"/>
      <c r="F32" s="48" t="s">
        <v>262</v>
      </c>
      <c r="G32" s="67" t="s">
        <v>324</v>
      </c>
      <c r="H32" s="66"/>
      <c r="I32" s="59"/>
      <c r="J32" s="66"/>
      <c r="K32" s="66"/>
      <c r="L32" s="18"/>
      <c r="M32" s="19"/>
    </row>
    <row r="33" spans="1:13" x14ac:dyDescent="0.25">
      <c r="A33" s="563"/>
      <c r="B33" s="569"/>
      <c r="C33" s="43"/>
      <c r="D33" s="68"/>
      <c r="E33" s="69"/>
      <c r="F33" s="44"/>
      <c r="G33" s="69"/>
      <c r="H33" s="69"/>
      <c r="I33" s="70"/>
      <c r="J33" s="69"/>
      <c r="K33" s="69"/>
      <c r="L33" s="21"/>
      <c r="M33" s="22"/>
    </row>
    <row r="34" spans="1:13" x14ac:dyDescent="0.25">
      <c r="A34" s="563"/>
      <c r="B34" s="567" t="s">
        <v>264</v>
      </c>
      <c r="C34" s="71"/>
      <c r="D34" s="72"/>
      <c r="E34" s="72"/>
      <c r="F34" s="72"/>
      <c r="G34" s="72"/>
      <c r="H34" s="72"/>
      <c r="I34" s="72"/>
      <c r="J34" s="72"/>
      <c r="K34" s="72"/>
      <c r="L34" s="72"/>
      <c r="M34" s="73"/>
    </row>
    <row r="35" spans="1:13" x14ac:dyDescent="0.25">
      <c r="A35" s="563"/>
      <c r="B35" s="568"/>
      <c r="C35" s="74"/>
      <c r="D35" s="75" t="s">
        <v>265</v>
      </c>
      <c r="E35" s="75"/>
      <c r="F35" s="75" t="s">
        <v>266</v>
      </c>
      <c r="G35" s="75"/>
      <c r="H35" s="76" t="s">
        <v>267</v>
      </c>
      <c r="I35" s="76"/>
      <c r="J35" s="76" t="s">
        <v>268</v>
      </c>
      <c r="K35" s="75"/>
      <c r="L35" s="75" t="s">
        <v>269</v>
      </c>
      <c r="M35" s="77"/>
    </row>
    <row r="36" spans="1:13" x14ac:dyDescent="0.25">
      <c r="A36" s="563"/>
      <c r="B36" s="568"/>
      <c r="C36" s="74"/>
      <c r="D36" s="142">
        <v>1</v>
      </c>
      <c r="E36" s="86"/>
      <c r="F36" s="142">
        <v>1</v>
      </c>
      <c r="G36" s="86"/>
      <c r="H36" s="142">
        <v>1</v>
      </c>
      <c r="I36" s="86"/>
      <c r="J36" s="142">
        <v>1</v>
      </c>
      <c r="K36" s="86"/>
      <c r="L36" s="142">
        <v>1</v>
      </c>
      <c r="M36" s="82"/>
    </row>
    <row r="37" spans="1:13" x14ac:dyDescent="0.25">
      <c r="A37" s="563"/>
      <c r="B37" s="568"/>
      <c r="C37" s="74"/>
      <c r="D37" s="75" t="s">
        <v>270</v>
      </c>
      <c r="E37" s="75"/>
      <c r="F37" s="75" t="s">
        <v>271</v>
      </c>
      <c r="G37" s="75"/>
      <c r="H37" s="76" t="s">
        <v>272</v>
      </c>
      <c r="I37" s="76"/>
      <c r="J37" s="76" t="s">
        <v>273</v>
      </c>
      <c r="K37" s="75"/>
      <c r="L37" s="75" t="s">
        <v>274</v>
      </c>
      <c r="M37" s="32"/>
    </row>
    <row r="38" spans="1:13" x14ac:dyDescent="0.25">
      <c r="A38" s="563"/>
      <c r="B38" s="568"/>
      <c r="C38" s="74"/>
      <c r="D38" s="142">
        <v>1</v>
      </c>
      <c r="E38" s="86"/>
      <c r="F38" s="142">
        <v>1</v>
      </c>
      <c r="G38" s="86"/>
      <c r="H38" s="142">
        <v>1</v>
      </c>
      <c r="I38" s="86"/>
      <c r="J38" s="142">
        <v>1</v>
      </c>
      <c r="K38" s="86"/>
      <c r="L38" s="142">
        <v>1</v>
      </c>
      <c r="M38" s="82"/>
    </row>
    <row r="39" spans="1:13" x14ac:dyDescent="0.25">
      <c r="A39" s="563"/>
      <c r="B39" s="568"/>
      <c r="C39" s="74"/>
      <c r="D39" s="75" t="s">
        <v>275</v>
      </c>
      <c r="E39" s="75"/>
      <c r="F39" s="75" t="s">
        <v>276</v>
      </c>
      <c r="G39" s="75"/>
      <c r="H39" s="76" t="s">
        <v>277</v>
      </c>
      <c r="I39" s="76"/>
      <c r="J39" s="76" t="s">
        <v>278</v>
      </c>
      <c r="K39" s="75"/>
      <c r="L39" s="75" t="s">
        <v>279</v>
      </c>
      <c r="M39" s="32"/>
    </row>
    <row r="40" spans="1:13" x14ac:dyDescent="0.25">
      <c r="A40" s="563"/>
      <c r="B40" s="568"/>
      <c r="C40" s="74"/>
      <c r="D40" s="142">
        <v>1</v>
      </c>
      <c r="E40" s="86"/>
      <c r="F40" s="128" t="s">
        <v>62</v>
      </c>
      <c r="G40" s="86"/>
      <c r="H40" s="128" t="s">
        <v>62</v>
      </c>
      <c r="I40" s="86"/>
      <c r="J40" s="128" t="s">
        <v>62</v>
      </c>
      <c r="K40" s="86"/>
      <c r="L40" s="128" t="s">
        <v>62</v>
      </c>
      <c r="M40" s="82"/>
    </row>
    <row r="41" spans="1:13" x14ac:dyDescent="0.25">
      <c r="A41" s="563"/>
      <c r="B41" s="568"/>
      <c r="C41" s="74"/>
      <c r="D41" s="83" t="s">
        <v>279</v>
      </c>
      <c r="E41" s="83"/>
      <c r="F41" s="83" t="s">
        <v>280</v>
      </c>
      <c r="G41" s="83"/>
      <c r="H41" s="84"/>
      <c r="I41" s="84"/>
      <c r="J41" s="84"/>
      <c r="K41" s="84"/>
      <c r="L41" s="84"/>
      <c r="M41" s="85"/>
    </row>
    <row r="42" spans="1:13" x14ac:dyDescent="0.25">
      <c r="A42" s="563"/>
      <c r="B42" s="568"/>
      <c r="C42" s="74"/>
      <c r="D42" s="128" t="s">
        <v>62</v>
      </c>
      <c r="E42" s="86"/>
      <c r="F42" s="612">
        <v>1</v>
      </c>
      <c r="G42" s="630"/>
      <c r="H42" s="584"/>
      <c r="I42" s="584"/>
      <c r="J42" s="75"/>
      <c r="K42" s="75"/>
      <c r="L42" s="75"/>
      <c r="M42" s="87"/>
    </row>
    <row r="43" spans="1:13" x14ac:dyDescent="0.25">
      <c r="A43" s="563"/>
      <c r="B43" s="568"/>
      <c r="C43" s="88"/>
      <c r="D43" s="89"/>
      <c r="E43" s="83"/>
      <c r="F43" s="89"/>
      <c r="G43" s="83"/>
      <c r="H43" s="90"/>
      <c r="I43" s="91"/>
      <c r="J43" s="90"/>
      <c r="K43" s="91"/>
      <c r="L43" s="90"/>
      <c r="M43" s="92"/>
    </row>
    <row r="44" spans="1:13" ht="18" customHeight="1" x14ac:dyDescent="0.25">
      <c r="A44" s="563"/>
      <c r="B44" s="567" t="s">
        <v>281</v>
      </c>
      <c r="C44" s="46"/>
      <c r="D44" s="47"/>
      <c r="E44" s="47"/>
      <c r="F44" s="47"/>
      <c r="G44" s="47"/>
      <c r="H44" s="47"/>
      <c r="I44" s="47"/>
      <c r="J44" s="47"/>
      <c r="K44" s="47"/>
      <c r="L44" s="18"/>
      <c r="M44" s="19"/>
    </row>
    <row r="45" spans="1:13" ht="15.75" customHeight="1" x14ac:dyDescent="0.25">
      <c r="A45" s="563"/>
      <c r="B45" s="568"/>
      <c r="C45" s="93"/>
      <c r="D45" s="94" t="s">
        <v>122</v>
      </c>
      <c r="E45" s="95" t="s">
        <v>65</v>
      </c>
      <c r="F45" s="573" t="s">
        <v>282</v>
      </c>
      <c r="G45" s="574"/>
      <c r="H45" s="574"/>
      <c r="I45" s="574"/>
      <c r="J45" s="574"/>
      <c r="K45" s="96" t="s">
        <v>283</v>
      </c>
      <c r="L45" s="578"/>
      <c r="M45" s="579"/>
    </row>
    <row r="46" spans="1:13" ht="15.75" customHeight="1" x14ac:dyDescent="0.25">
      <c r="A46" s="563"/>
      <c r="B46" s="568"/>
      <c r="C46" s="93"/>
      <c r="D46" s="97"/>
      <c r="E46" s="38" t="s">
        <v>246</v>
      </c>
      <c r="F46" s="573"/>
      <c r="G46" s="574"/>
      <c r="H46" s="574"/>
      <c r="I46" s="574"/>
      <c r="J46" s="574"/>
      <c r="K46" s="18"/>
      <c r="L46" s="580"/>
      <c r="M46" s="581"/>
    </row>
    <row r="47" spans="1:13" x14ac:dyDescent="0.25">
      <c r="A47" s="563"/>
      <c r="B47" s="569"/>
      <c r="C47" s="98"/>
      <c r="D47" s="21"/>
      <c r="E47" s="21"/>
      <c r="F47" s="21"/>
      <c r="G47" s="21"/>
      <c r="H47" s="21"/>
      <c r="I47" s="21"/>
      <c r="J47" s="21"/>
      <c r="K47" s="21"/>
      <c r="L47" s="18"/>
      <c r="M47" s="19"/>
    </row>
    <row r="48" spans="1:13" ht="58.5" customHeight="1" x14ac:dyDescent="0.25">
      <c r="A48" s="563"/>
      <c r="B48" s="7" t="s">
        <v>285</v>
      </c>
      <c r="C48" s="564" t="s">
        <v>417</v>
      </c>
      <c r="D48" s="565"/>
      <c r="E48" s="565"/>
      <c r="F48" s="565"/>
      <c r="G48" s="565"/>
      <c r="H48" s="565"/>
      <c r="I48" s="565"/>
      <c r="J48" s="565"/>
      <c r="K48" s="565"/>
      <c r="L48" s="565"/>
      <c r="M48" s="566"/>
    </row>
    <row r="49" spans="1:13" ht="38.25" customHeight="1" x14ac:dyDescent="0.25">
      <c r="A49" s="563"/>
      <c r="B49" s="25" t="s">
        <v>287</v>
      </c>
      <c r="C49" s="564" t="s">
        <v>418</v>
      </c>
      <c r="D49" s="565"/>
      <c r="E49" s="565"/>
      <c r="F49" s="565"/>
      <c r="G49" s="565"/>
      <c r="H49" s="565"/>
      <c r="I49" s="565"/>
      <c r="J49" s="565"/>
      <c r="K49" s="565"/>
      <c r="L49" s="565"/>
      <c r="M49" s="566"/>
    </row>
    <row r="50" spans="1:13" ht="15.75" customHeight="1" x14ac:dyDescent="0.25">
      <c r="A50" s="563"/>
      <c r="B50" s="25" t="s">
        <v>289</v>
      </c>
      <c r="C50" s="99">
        <v>30</v>
      </c>
      <c r="D50" s="100"/>
      <c r="E50" s="100"/>
      <c r="F50" s="100"/>
      <c r="G50" s="100"/>
      <c r="H50" s="100"/>
      <c r="I50" s="100"/>
      <c r="J50" s="100"/>
      <c r="K50" s="100"/>
      <c r="L50" s="100"/>
      <c r="M50" s="101"/>
    </row>
    <row r="51" spans="1:13" ht="15.75" customHeight="1" x14ac:dyDescent="0.25">
      <c r="A51" s="563"/>
      <c r="B51" s="25" t="s">
        <v>290</v>
      </c>
      <c r="C51" s="564" t="s">
        <v>59</v>
      </c>
      <c r="D51" s="565"/>
      <c r="E51" s="565"/>
      <c r="F51" s="565"/>
      <c r="G51" s="565"/>
      <c r="H51" s="565"/>
      <c r="I51" s="565"/>
      <c r="J51" s="565"/>
      <c r="K51" s="565"/>
      <c r="L51" s="565"/>
      <c r="M51" s="566"/>
    </row>
    <row r="52" spans="1:13" ht="30" customHeight="1" x14ac:dyDescent="0.25">
      <c r="A52" s="549" t="s">
        <v>291</v>
      </c>
      <c r="B52" s="103" t="s">
        <v>292</v>
      </c>
      <c r="C52" s="591" t="s">
        <v>419</v>
      </c>
      <c r="D52" s="592"/>
      <c r="E52" s="592"/>
      <c r="F52" s="592"/>
      <c r="G52" s="592"/>
      <c r="H52" s="592"/>
      <c r="I52" s="592"/>
      <c r="J52" s="592"/>
      <c r="K52" s="592"/>
      <c r="L52" s="592"/>
      <c r="M52" s="593"/>
    </row>
    <row r="53" spans="1:13" ht="15.75" customHeight="1" x14ac:dyDescent="0.25">
      <c r="A53" s="550"/>
      <c r="B53" s="103" t="s">
        <v>294</v>
      </c>
      <c r="C53" s="591" t="s">
        <v>420</v>
      </c>
      <c r="D53" s="592"/>
      <c r="E53" s="592"/>
      <c r="F53" s="592"/>
      <c r="G53" s="592"/>
      <c r="H53" s="592"/>
      <c r="I53" s="592"/>
      <c r="J53" s="592"/>
      <c r="K53" s="592"/>
      <c r="L53" s="592"/>
      <c r="M53" s="593"/>
    </row>
    <row r="54" spans="1:13" ht="15.75" customHeight="1" x14ac:dyDescent="0.25">
      <c r="A54" s="550"/>
      <c r="B54" s="103" t="s">
        <v>296</v>
      </c>
      <c r="C54" s="591" t="s">
        <v>80</v>
      </c>
      <c r="D54" s="592"/>
      <c r="E54" s="592"/>
      <c r="F54" s="592"/>
      <c r="G54" s="592"/>
      <c r="H54" s="592"/>
      <c r="I54" s="592"/>
      <c r="J54" s="592"/>
      <c r="K54" s="592"/>
      <c r="L54" s="592"/>
      <c r="M54" s="593"/>
    </row>
    <row r="55" spans="1:13" ht="15.75" customHeight="1" x14ac:dyDescent="0.25">
      <c r="A55" s="550"/>
      <c r="B55" s="104" t="s">
        <v>297</v>
      </c>
      <c r="C55" s="591" t="s">
        <v>175</v>
      </c>
      <c r="D55" s="592"/>
      <c r="E55" s="592"/>
      <c r="F55" s="592"/>
      <c r="G55" s="592"/>
      <c r="H55" s="592"/>
      <c r="I55" s="592"/>
      <c r="J55" s="592"/>
      <c r="K55" s="592"/>
      <c r="L55" s="592"/>
      <c r="M55" s="593"/>
    </row>
    <row r="56" spans="1:13" ht="15.75" customHeight="1" x14ac:dyDescent="0.25">
      <c r="A56" s="550"/>
      <c r="B56" s="103" t="s">
        <v>299</v>
      </c>
      <c r="C56" s="655" t="s">
        <v>177</v>
      </c>
      <c r="D56" s="592"/>
      <c r="E56" s="592"/>
      <c r="F56" s="592"/>
      <c r="G56" s="592"/>
      <c r="H56" s="592"/>
      <c r="I56" s="592"/>
      <c r="J56" s="592"/>
      <c r="K56" s="592"/>
      <c r="L56" s="592"/>
      <c r="M56" s="593"/>
    </row>
    <row r="57" spans="1:13" ht="16.5" customHeight="1" thickBot="1" x14ac:dyDescent="0.3">
      <c r="A57" s="560"/>
      <c r="B57" s="103" t="s">
        <v>300</v>
      </c>
      <c r="C57" s="651" t="s">
        <v>421</v>
      </c>
      <c r="D57" s="652"/>
      <c r="E57" s="652"/>
      <c r="F57" s="652"/>
      <c r="G57" s="652"/>
      <c r="H57" s="652"/>
      <c r="I57" s="652"/>
      <c r="J57" s="652"/>
      <c r="K57" s="652"/>
      <c r="L57" s="652"/>
      <c r="M57" s="653"/>
    </row>
    <row r="58" spans="1:13" ht="15.75" customHeight="1" x14ac:dyDescent="0.25">
      <c r="A58" s="549" t="s">
        <v>301</v>
      </c>
      <c r="B58" s="105" t="s">
        <v>302</v>
      </c>
      <c r="C58" s="651" t="s">
        <v>422</v>
      </c>
      <c r="D58" s="652"/>
      <c r="E58" s="652"/>
      <c r="F58" s="652"/>
      <c r="G58" s="652"/>
      <c r="H58" s="652"/>
      <c r="I58" s="652"/>
      <c r="J58" s="652"/>
      <c r="K58" s="652"/>
      <c r="L58" s="652"/>
      <c r="M58" s="653"/>
    </row>
    <row r="59" spans="1:13" ht="30" customHeight="1" x14ac:dyDescent="0.25">
      <c r="A59" s="550"/>
      <c r="B59" s="105" t="s">
        <v>304</v>
      </c>
      <c r="C59" s="651" t="s">
        <v>423</v>
      </c>
      <c r="D59" s="652"/>
      <c r="E59" s="652"/>
      <c r="F59" s="652"/>
      <c r="G59" s="652"/>
      <c r="H59" s="652"/>
      <c r="I59" s="652"/>
      <c r="J59" s="652"/>
      <c r="K59" s="652"/>
      <c r="L59" s="652"/>
      <c r="M59" s="653"/>
    </row>
    <row r="60" spans="1:13" ht="30" customHeight="1" thickBot="1" x14ac:dyDescent="0.3">
      <c r="A60" s="550"/>
      <c r="B60" s="106" t="s">
        <v>41</v>
      </c>
      <c r="C60" s="591" t="s">
        <v>80</v>
      </c>
      <c r="D60" s="592"/>
      <c r="E60" s="592"/>
      <c r="F60" s="592"/>
      <c r="G60" s="592"/>
      <c r="H60" s="592"/>
      <c r="I60" s="592"/>
      <c r="J60" s="592"/>
      <c r="K60" s="592"/>
      <c r="L60" s="592"/>
      <c r="M60" s="593"/>
    </row>
    <row r="61" spans="1:13" ht="16.5" customHeight="1" thickBot="1" x14ac:dyDescent="0.3">
      <c r="A61" s="107" t="s">
        <v>306</v>
      </c>
      <c r="B61" s="108"/>
      <c r="C61" s="654"/>
      <c r="D61" s="555"/>
      <c r="E61" s="555"/>
      <c r="F61" s="555"/>
      <c r="G61" s="555"/>
      <c r="H61" s="555"/>
      <c r="I61" s="555"/>
      <c r="J61" s="555"/>
      <c r="K61" s="555"/>
      <c r="L61" s="555"/>
      <c r="M61" s="556"/>
    </row>
    <row r="62" spans="1:13" ht="15.75" customHeight="1" x14ac:dyDescent="0.25">
      <c r="C62" s="615"/>
      <c r="D62" s="616"/>
      <c r="E62" s="616"/>
      <c r="F62" s="616"/>
      <c r="G62" s="616"/>
      <c r="H62" s="616"/>
      <c r="I62" s="616"/>
      <c r="J62" s="616"/>
      <c r="K62" s="616"/>
      <c r="L62" s="616"/>
      <c r="M62" s="616"/>
    </row>
    <row r="63" spans="1:13" ht="15.75" customHeight="1" x14ac:dyDescent="0.25">
      <c r="C63" s="617"/>
      <c r="D63" s="617"/>
      <c r="E63" s="617"/>
      <c r="F63" s="617"/>
      <c r="G63" s="617"/>
      <c r="H63" s="617"/>
      <c r="I63" s="617"/>
      <c r="J63" s="617"/>
      <c r="K63" s="617"/>
      <c r="L63" s="617"/>
      <c r="M63" s="617"/>
    </row>
  </sheetData>
  <mergeCells count="52">
    <mergeCell ref="F10:G10"/>
    <mergeCell ref="I10:J10"/>
    <mergeCell ref="B31:B33"/>
    <mergeCell ref="B34:B43"/>
    <mergeCell ref="C11:M11"/>
    <mergeCell ref="C16:M16"/>
    <mergeCell ref="B17:B23"/>
    <mergeCell ref="F22:I22"/>
    <mergeCell ref="B24:B27"/>
    <mergeCell ref="J29:L29"/>
    <mergeCell ref="F14:M14"/>
    <mergeCell ref="C15:M15"/>
    <mergeCell ref="H42:I42"/>
    <mergeCell ref="A2:A14"/>
    <mergeCell ref="C2:M2"/>
    <mergeCell ref="C3:M3"/>
    <mergeCell ref="F4:G4"/>
    <mergeCell ref="C5:M5"/>
    <mergeCell ref="C6:M6"/>
    <mergeCell ref="C7:D7"/>
    <mergeCell ref="I7:M7"/>
    <mergeCell ref="B8:B10"/>
    <mergeCell ref="C8:D9"/>
    <mergeCell ref="I8:J9"/>
    <mergeCell ref="F9:G9"/>
    <mergeCell ref="C10:D10"/>
    <mergeCell ref="C12:M12"/>
    <mergeCell ref="C13:M13"/>
    <mergeCell ref="C14:D14"/>
    <mergeCell ref="C48:M48"/>
    <mergeCell ref="C49:M49"/>
    <mergeCell ref="C51:M51"/>
    <mergeCell ref="B44:B47"/>
    <mergeCell ref="F45:F46"/>
    <mergeCell ref="G45:J46"/>
    <mergeCell ref="L45:M46"/>
    <mergeCell ref="A15:A51"/>
    <mergeCell ref="C63:M63"/>
    <mergeCell ref="A58:A60"/>
    <mergeCell ref="C58:M58"/>
    <mergeCell ref="C59:M59"/>
    <mergeCell ref="C60:M60"/>
    <mergeCell ref="C61:M61"/>
    <mergeCell ref="C62:M62"/>
    <mergeCell ref="A52:A57"/>
    <mergeCell ref="C52:M52"/>
    <mergeCell ref="C53:M53"/>
    <mergeCell ref="C54:M54"/>
    <mergeCell ref="C55:M55"/>
    <mergeCell ref="C56:M56"/>
    <mergeCell ref="C57:M57"/>
    <mergeCell ref="F42:G42"/>
  </mergeCells>
  <dataValidations count="7">
    <dataValidation type="list" allowBlank="1" showInputMessage="1" showErrorMessage="1" sqref="I7:M7" xr:uid="{00000000-0002-0000-0C00-000000000000}">
      <formula1>INDIRECT($C$7)</formula1>
    </dataValidation>
    <dataValidation allowBlank="1" showInputMessage="1" showErrorMessage="1" prompt="Seleccione de la lista desplegable" sqref="B4 B7 H7" xr:uid="{00000000-0002-0000-0C00-000001000000}"/>
    <dataValidation allowBlank="1" showInputMessage="1" showErrorMessage="1" prompt="Incluir una ficha por cada indicador, ya sea de producto o de resultado" sqref="B1" xr:uid="{00000000-0002-0000-0C00-000002000000}"/>
    <dataValidation allowBlank="1" showInputMessage="1" showErrorMessage="1" prompt="Identifique el ODS a que le apunta el indicador de producto. Seleccione de la lista desplegable._x000a_" sqref="B14" xr:uid="{00000000-0002-0000-0C00-000003000000}"/>
    <dataValidation allowBlank="1" showInputMessage="1" showErrorMessage="1" prompt="Identifique la meta ODS a que le apunta el indicador de producto. Seleccione de la lista desplegable." sqref="E14" xr:uid="{00000000-0002-0000-0C00-000004000000}"/>
    <dataValidation allowBlank="1" showInputMessage="1" showErrorMessage="1" prompt="Determine si el indicador responde a un enfoque (Derechos Humanos, Género, Diferencial, Poblacional, Ambiental y Territorial). Si responde a más de enfoque separelos por ;" sqref="B15" xr:uid="{00000000-0002-0000-0C00-000005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C00-000006000000}"/>
  </dataValidations>
  <hyperlinks>
    <hyperlink ref="C56" r:id="rId1"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N61"/>
  <sheetViews>
    <sheetView topLeftCell="A13" workbookViewId="0">
      <selection activeCell="C37" sqref="C37"/>
    </sheetView>
  </sheetViews>
  <sheetFormatPr baseColWidth="10" defaultColWidth="11.42578125" defaultRowHeight="15.75" x14ac:dyDescent="0.25"/>
  <cols>
    <col min="1" max="1" width="25.140625" style="5" customWidth="1"/>
    <col min="2" max="2" width="39.140625" style="109" customWidth="1"/>
    <col min="3" max="13" width="11.42578125" style="5"/>
    <col min="14" max="14" width="25" style="5" customWidth="1"/>
    <col min="15" max="16384" width="11.42578125" style="5"/>
  </cols>
  <sheetData>
    <row r="1" spans="1:14" ht="16.5" thickBot="1" x14ac:dyDescent="0.3">
      <c r="A1" s="1"/>
      <c r="B1" s="2" t="s">
        <v>424</v>
      </c>
      <c r="C1" s="3"/>
      <c r="D1" s="3"/>
      <c r="E1" s="3"/>
      <c r="F1" s="3"/>
      <c r="G1" s="3"/>
      <c r="H1" s="3"/>
      <c r="I1" s="3"/>
      <c r="J1" s="3"/>
      <c r="K1" s="3"/>
      <c r="L1" s="3"/>
      <c r="M1" s="4"/>
    </row>
    <row r="2" spans="1:14" ht="39" customHeight="1" x14ac:dyDescent="0.25">
      <c r="A2" s="586" t="s">
        <v>216</v>
      </c>
      <c r="B2" s="6" t="s">
        <v>217</v>
      </c>
      <c r="C2" s="588" t="s">
        <v>425</v>
      </c>
      <c r="D2" s="589"/>
      <c r="E2" s="589"/>
      <c r="F2" s="589"/>
      <c r="G2" s="589"/>
      <c r="H2" s="589"/>
      <c r="I2" s="589"/>
      <c r="J2" s="589"/>
      <c r="K2" s="589"/>
      <c r="L2" s="589"/>
      <c r="M2" s="590"/>
    </row>
    <row r="3" spans="1:14" ht="36" customHeight="1" x14ac:dyDescent="0.25">
      <c r="A3" s="587"/>
      <c r="B3" s="7" t="s">
        <v>219</v>
      </c>
      <c r="C3" s="591" t="s">
        <v>169</v>
      </c>
      <c r="D3" s="592"/>
      <c r="E3" s="592"/>
      <c r="F3" s="592"/>
      <c r="G3" s="592"/>
      <c r="H3" s="592"/>
      <c r="I3" s="592"/>
      <c r="J3" s="592"/>
      <c r="K3" s="592"/>
      <c r="L3" s="592"/>
      <c r="M3" s="593"/>
    </row>
    <row r="4" spans="1:14" x14ac:dyDescent="0.25">
      <c r="A4" s="587"/>
      <c r="B4" s="8" t="s">
        <v>38</v>
      </c>
      <c r="C4" s="9" t="s">
        <v>65</v>
      </c>
      <c r="D4" s="10"/>
      <c r="E4" s="11"/>
      <c r="F4" s="594" t="s">
        <v>39</v>
      </c>
      <c r="G4" s="595"/>
      <c r="H4" s="596" t="s">
        <v>62</v>
      </c>
      <c r="I4" s="592"/>
      <c r="J4" s="592"/>
      <c r="K4" s="592"/>
      <c r="L4" s="592"/>
      <c r="M4" s="593"/>
    </row>
    <row r="5" spans="1:14" ht="45" customHeight="1" x14ac:dyDescent="0.25">
      <c r="A5" s="587"/>
      <c r="B5" s="8" t="s">
        <v>220</v>
      </c>
      <c r="C5" s="597" t="s">
        <v>62</v>
      </c>
      <c r="D5" s="598"/>
      <c r="E5" s="598"/>
      <c r="F5" s="598"/>
      <c r="G5" s="598"/>
      <c r="H5" s="598"/>
      <c r="I5" s="598"/>
      <c r="J5" s="598"/>
      <c r="K5" s="598"/>
      <c r="L5" s="598"/>
      <c r="M5" s="599"/>
    </row>
    <row r="6" spans="1:14" ht="45" customHeight="1" x14ac:dyDescent="0.25">
      <c r="A6" s="587"/>
      <c r="B6" s="8" t="s">
        <v>221</v>
      </c>
      <c r="C6" s="597" t="s">
        <v>62</v>
      </c>
      <c r="D6" s="598"/>
      <c r="E6" s="598"/>
      <c r="F6" s="598"/>
      <c r="G6" s="598"/>
      <c r="H6" s="598"/>
      <c r="I6" s="598"/>
      <c r="J6" s="598"/>
      <c r="K6" s="598"/>
      <c r="L6" s="598"/>
      <c r="M6" s="599"/>
    </row>
    <row r="7" spans="1:14" x14ac:dyDescent="0.25">
      <c r="A7" s="587"/>
      <c r="B7" s="7" t="s">
        <v>222</v>
      </c>
      <c r="C7" s="600" t="s">
        <v>100</v>
      </c>
      <c r="D7" s="601"/>
      <c r="E7" s="601"/>
      <c r="F7" s="601"/>
      <c r="G7" s="602"/>
      <c r="H7" s="12" t="s">
        <v>41</v>
      </c>
      <c r="I7" s="603" t="s">
        <v>80</v>
      </c>
      <c r="J7" s="604"/>
      <c r="K7" s="604"/>
      <c r="L7" s="604"/>
      <c r="M7" s="605"/>
    </row>
    <row r="8" spans="1:14" x14ac:dyDescent="0.25">
      <c r="A8" s="587"/>
      <c r="B8" s="606" t="s">
        <v>223</v>
      </c>
      <c r="C8" s="13"/>
      <c r="D8" s="14"/>
      <c r="E8" s="14"/>
      <c r="F8" s="14"/>
      <c r="G8" s="14"/>
      <c r="H8" s="14"/>
      <c r="I8" s="14"/>
      <c r="J8" s="14"/>
      <c r="K8" s="14"/>
      <c r="L8" s="15"/>
      <c r="M8" s="16"/>
    </row>
    <row r="9" spans="1:14" ht="15.75" customHeight="1" x14ac:dyDescent="0.25">
      <c r="A9" s="587"/>
      <c r="B9" s="607"/>
      <c r="C9" s="585"/>
      <c r="D9" s="585"/>
      <c r="E9" s="585"/>
      <c r="F9" s="585" t="s">
        <v>62</v>
      </c>
      <c r="G9" s="585"/>
      <c r="H9" s="17"/>
      <c r="I9" s="585" t="s">
        <v>62</v>
      </c>
      <c r="J9" s="585"/>
      <c r="K9" s="17"/>
      <c r="L9" s="18"/>
      <c r="M9" s="19"/>
    </row>
    <row r="10" spans="1:14" x14ac:dyDescent="0.25">
      <c r="A10" s="587"/>
      <c r="B10" s="608"/>
      <c r="C10" s="609" t="s">
        <v>224</v>
      </c>
      <c r="D10" s="610"/>
      <c r="E10" s="20"/>
      <c r="F10" s="585" t="s">
        <v>224</v>
      </c>
      <c r="G10" s="585"/>
      <c r="H10" s="20"/>
      <c r="I10" s="585" t="s">
        <v>224</v>
      </c>
      <c r="J10" s="585"/>
      <c r="K10" s="20"/>
      <c r="L10" s="21"/>
      <c r="M10" s="22"/>
    </row>
    <row r="11" spans="1:14" ht="80.25" customHeight="1" x14ac:dyDescent="0.25">
      <c r="A11" s="587"/>
      <c r="B11" s="7" t="s">
        <v>225</v>
      </c>
      <c r="C11" s="557" t="s">
        <v>426</v>
      </c>
      <c r="D11" s="558"/>
      <c r="E11" s="558"/>
      <c r="F11" s="558"/>
      <c r="G11" s="558"/>
      <c r="H11" s="558"/>
      <c r="I11" s="558"/>
      <c r="J11" s="558"/>
      <c r="K11" s="558"/>
      <c r="L11" s="558"/>
      <c r="M11" s="559"/>
    </row>
    <row r="12" spans="1:14" ht="75" customHeight="1" x14ac:dyDescent="0.25">
      <c r="A12" s="587"/>
      <c r="B12" s="7" t="s">
        <v>227</v>
      </c>
      <c r="C12" s="557" t="s">
        <v>427</v>
      </c>
      <c r="D12" s="558"/>
      <c r="E12" s="558"/>
      <c r="F12" s="558"/>
      <c r="G12" s="558"/>
      <c r="H12" s="558"/>
      <c r="I12" s="558"/>
      <c r="J12" s="558"/>
      <c r="K12" s="558"/>
      <c r="L12" s="558"/>
      <c r="M12" s="559"/>
    </row>
    <row r="13" spans="1:14" ht="60" customHeight="1" x14ac:dyDescent="0.25">
      <c r="A13" s="587"/>
      <c r="B13" s="7" t="s">
        <v>229</v>
      </c>
      <c r="C13" s="591" t="s">
        <v>168</v>
      </c>
      <c r="D13" s="592"/>
      <c r="E13" s="592"/>
      <c r="F13" s="592"/>
      <c r="G13" s="592"/>
      <c r="H13" s="592"/>
      <c r="I13" s="592"/>
      <c r="J13" s="592"/>
      <c r="K13" s="592"/>
      <c r="L13" s="592"/>
      <c r="M13" s="593"/>
    </row>
    <row r="14" spans="1:14" ht="51" customHeight="1" x14ac:dyDescent="0.25">
      <c r="A14" s="587"/>
      <c r="B14" s="23" t="s">
        <v>230</v>
      </c>
      <c r="C14" s="564" t="s">
        <v>174</v>
      </c>
      <c r="D14" s="572"/>
      <c r="E14" s="24" t="s">
        <v>231</v>
      </c>
      <c r="F14" s="575" t="s">
        <v>232</v>
      </c>
      <c r="G14" s="576"/>
      <c r="H14" s="576"/>
      <c r="I14" s="576"/>
      <c r="J14" s="576"/>
      <c r="K14" s="576"/>
      <c r="L14" s="576"/>
      <c r="M14" s="577"/>
      <c r="N14" s="5" t="s">
        <v>311</v>
      </c>
    </row>
    <row r="15" spans="1:14" x14ac:dyDescent="0.25">
      <c r="A15" s="562" t="s">
        <v>233</v>
      </c>
      <c r="B15" s="25" t="s">
        <v>29</v>
      </c>
      <c r="C15" s="564" t="s">
        <v>234</v>
      </c>
      <c r="D15" s="565"/>
      <c r="E15" s="565"/>
      <c r="F15" s="565"/>
      <c r="G15" s="565"/>
      <c r="H15" s="565"/>
      <c r="I15" s="565"/>
      <c r="J15" s="565"/>
      <c r="K15" s="565"/>
      <c r="L15" s="565"/>
      <c r="M15" s="566"/>
    </row>
    <row r="16" spans="1:14" ht="48.75" customHeight="1" x14ac:dyDescent="0.25">
      <c r="A16" s="563"/>
      <c r="B16" s="25" t="s">
        <v>235</v>
      </c>
      <c r="C16" s="564" t="s">
        <v>428</v>
      </c>
      <c r="D16" s="565"/>
      <c r="E16" s="565"/>
      <c r="F16" s="565"/>
      <c r="G16" s="565"/>
      <c r="H16" s="565"/>
      <c r="I16" s="565"/>
      <c r="J16" s="565"/>
      <c r="K16" s="565"/>
      <c r="L16" s="565"/>
      <c r="M16" s="566"/>
    </row>
    <row r="17" spans="1:13" ht="8.25" customHeight="1" x14ac:dyDescent="0.25">
      <c r="A17" s="563"/>
      <c r="B17" s="567" t="s">
        <v>237</v>
      </c>
      <c r="C17" s="26"/>
      <c r="D17" s="27"/>
      <c r="E17" s="27"/>
      <c r="F17" s="27"/>
      <c r="G17" s="27"/>
      <c r="H17" s="27"/>
      <c r="I17" s="27"/>
      <c r="J17" s="27"/>
      <c r="K17" s="27"/>
      <c r="L17" s="27"/>
      <c r="M17" s="28"/>
    </row>
    <row r="18" spans="1:13" ht="9" customHeight="1" x14ac:dyDescent="0.25">
      <c r="A18" s="563"/>
      <c r="B18" s="568"/>
      <c r="C18" s="29"/>
      <c r="D18" s="30"/>
      <c r="E18" s="31"/>
      <c r="F18" s="30"/>
      <c r="G18" s="31"/>
      <c r="H18" s="30"/>
      <c r="I18" s="31"/>
      <c r="J18" s="30"/>
      <c r="K18" s="31"/>
      <c r="L18" s="31"/>
      <c r="M18" s="32"/>
    </row>
    <row r="19" spans="1:13" x14ac:dyDescent="0.25">
      <c r="A19" s="563"/>
      <c r="B19" s="568"/>
      <c r="C19" s="33" t="s">
        <v>238</v>
      </c>
      <c r="D19" s="34"/>
      <c r="E19" s="35" t="s">
        <v>239</v>
      </c>
      <c r="F19" s="34"/>
      <c r="G19" s="35" t="s">
        <v>240</v>
      </c>
      <c r="H19" s="34"/>
      <c r="I19" s="35" t="s">
        <v>241</v>
      </c>
      <c r="J19" s="36"/>
      <c r="K19" s="35"/>
      <c r="L19" s="35"/>
      <c r="M19" s="37"/>
    </row>
    <row r="20" spans="1:13" x14ac:dyDescent="0.25">
      <c r="A20" s="563"/>
      <c r="B20" s="568"/>
      <c r="C20" s="33" t="s">
        <v>242</v>
      </c>
      <c r="D20" s="38"/>
      <c r="E20" s="35" t="s">
        <v>243</v>
      </c>
      <c r="F20" s="39"/>
      <c r="G20" s="35" t="s">
        <v>244</v>
      </c>
      <c r="H20" s="39"/>
      <c r="I20" s="35"/>
      <c r="J20" s="40"/>
      <c r="K20" s="35"/>
      <c r="L20" s="35"/>
      <c r="M20" s="37"/>
    </row>
    <row r="21" spans="1:13" x14ac:dyDescent="0.25">
      <c r="A21" s="563"/>
      <c r="B21" s="568"/>
      <c r="C21" s="33" t="s">
        <v>245</v>
      </c>
      <c r="D21" s="38"/>
      <c r="E21" s="35" t="s">
        <v>247</v>
      </c>
      <c r="F21" s="38"/>
      <c r="G21" s="35"/>
      <c r="H21" s="40"/>
      <c r="I21" s="35"/>
      <c r="J21" s="40"/>
      <c r="K21" s="35"/>
      <c r="L21" s="35"/>
      <c r="M21" s="37"/>
    </row>
    <row r="22" spans="1:13" x14ac:dyDescent="0.25">
      <c r="A22" s="563"/>
      <c r="B22" s="568"/>
      <c r="C22" s="33" t="s">
        <v>248</v>
      </c>
      <c r="D22" s="39" t="s">
        <v>246</v>
      </c>
      <c r="E22" s="35" t="s">
        <v>249</v>
      </c>
      <c r="F22" s="144" t="s">
        <v>496</v>
      </c>
      <c r="G22" s="144"/>
      <c r="H22" s="143"/>
      <c r="I22" s="143"/>
      <c r="J22" s="143"/>
      <c r="K22" s="143"/>
      <c r="L22" s="143"/>
      <c r="M22" s="42"/>
    </row>
    <row r="23" spans="1:13" ht="9.75" customHeight="1" x14ac:dyDescent="0.25">
      <c r="A23" s="563"/>
      <c r="B23" s="569"/>
      <c r="C23" s="43"/>
      <c r="D23" s="44"/>
      <c r="E23" s="44"/>
      <c r="F23" s="44"/>
      <c r="G23" s="44"/>
      <c r="H23" s="44"/>
      <c r="I23" s="44"/>
      <c r="J23" s="44"/>
      <c r="K23" s="44"/>
      <c r="L23" s="44"/>
      <c r="M23" s="45"/>
    </row>
    <row r="24" spans="1:13" x14ac:dyDescent="0.25">
      <c r="A24" s="563"/>
      <c r="B24" s="567" t="s">
        <v>250</v>
      </c>
      <c r="C24" s="46"/>
      <c r="D24" s="47"/>
      <c r="E24" s="47"/>
      <c r="F24" s="47"/>
      <c r="G24" s="47"/>
      <c r="H24" s="47"/>
      <c r="I24" s="47"/>
      <c r="J24" s="47"/>
      <c r="K24" s="47"/>
      <c r="L24" s="15"/>
      <c r="M24" s="16"/>
    </row>
    <row r="25" spans="1:13" x14ac:dyDescent="0.25">
      <c r="A25" s="563"/>
      <c r="B25" s="568"/>
      <c r="C25" s="33" t="s">
        <v>251</v>
      </c>
      <c r="D25" s="39"/>
      <c r="E25" s="48"/>
      <c r="F25" s="35" t="s">
        <v>252</v>
      </c>
      <c r="G25" s="38" t="s">
        <v>246</v>
      </c>
      <c r="H25" s="48"/>
      <c r="I25" s="35" t="s">
        <v>253</v>
      </c>
      <c r="J25" s="38"/>
      <c r="K25" s="48"/>
      <c r="L25" s="18"/>
      <c r="M25" s="19"/>
    </row>
    <row r="26" spans="1:13" x14ac:dyDescent="0.25">
      <c r="A26" s="563"/>
      <c r="B26" s="568"/>
      <c r="C26" s="33" t="s">
        <v>254</v>
      </c>
      <c r="D26" s="49"/>
      <c r="E26" s="18"/>
      <c r="F26" s="35" t="s">
        <v>255</v>
      </c>
      <c r="G26" s="39"/>
      <c r="H26" s="18"/>
      <c r="I26" s="50"/>
      <c r="J26" s="18"/>
      <c r="K26" s="17"/>
      <c r="L26" s="18"/>
      <c r="M26" s="19"/>
    </row>
    <row r="27" spans="1:13" x14ac:dyDescent="0.25">
      <c r="A27" s="563"/>
      <c r="B27" s="569"/>
      <c r="C27" s="51"/>
      <c r="D27" s="52"/>
      <c r="E27" s="52"/>
      <c r="F27" s="52"/>
      <c r="G27" s="52"/>
      <c r="H27" s="52"/>
      <c r="I27" s="52"/>
      <c r="J27" s="52"/>
      <c r="K27" s="52"/>
      <c r="L27" s="21"/>
      <c r="M27" s="22"/>
    </row>
    <row r="28" spans="1:13" x14ac:dyDescent="0.25">
      <c r="A28" s="563"/>
      <c r="B28" s="53" t="s">
        <v>256</v>
      </c>
      <c r="C28" s="54"/>
      <c r="D28" s="55"/>
      <c r="E28" s="55"/>
      <c r="F28" s="55"/>
      <c r="G28" s="55"/>
      <c r="H28" s="55"/>
      <c r="I28" s="55"/>
      <c r="J28" s="55"/>
      <c r="K28" s="55"/>
      <c r="L28" s="55"/>
      <c r="M28" s="56"/>
    </row>
    <row r="29" spans="1:13" ht="34.5" customHeight="1" x14ac:dyDescent="0.25">
      <c r="A29" s="563"/>
      <c r="B29" s="53"/>
      <c r="C29" s="57" t="s">
        <v>257</v>
      </c>
      <c r="D29" s="58" t="s">
        <v>68</v>
      </c>
      <c r="E29" s="48"/>
      <c r="F29" s="59" t="s">
        <v>258</v>
      </c>
      <c r="G29" s="60"/>
      <c r="H29" s="48"/>
      <c r="I29" s="59" t="s">
        <v>259</v>
      </c>
      <c r="J29" s="571"/>
      <c r="K29" s="565"/>
      <c r="L29" s="572"/>
      <c r="M29" s="61"/>
    </row>
    <row r="30" spans="1:13" hidden="1" x14ac:dyDescent="0.25">
      <c r="A30" s="563"/>
      <c r="B30" s="8"/>
      <c r="C30" s="43"/>
      <c r="D30" s="44"/>
      <c r="E30" s="44"/>
      <c r="F30" s="44"/>
      <c r="G30" s="44"/>
      <c r="H30" s="44"/>
      <c r="I30" s="44"/>
      <c r="J30" s="44"/>
      <c r="K30" s="44"/>
      <c r="L30" s="44"/>
      <c r="M30" s="45"/>
    </row>
    <row r="31" spans="1:13" x14ac:dyDescent="0.25">
      <c r="A31" s="563"/>
      <c r="B31" s="567" t="s">
        <v>260</v>
      </c>
      <c r="C31" s="62"/>
      <c r="D31" s="63"/>
      <c r="E31" s="63"/>
      <c r="F31" s="63"/>
      <c r="G31" s="63"/>
      <c r="H31" s="63"/>
      <c r="I31" s="63"/>
      <c r="J31" s="63"/>
      <c r="K31" s="63"/>
      <c r="L31" s="15"/>
      <c r="M31" s="16"/>
    </row>
    <row r="32" spans="1:13" x14ac:dyDescent="0.25">
      <c r="A32" s="563"/>
      <c r="B32" s="568"/>
      <c r="C32" s="64" t="s">
        <v>261</v>
      </c>
      <c r="D32" s="65">
        <v>2020</v>
      </c>
      <c r="E32" s="66"/>
      <c r="F32" s="48" t="s">
        <v>262</v>
      </c>
      <c r="G32" s="67" t="s">
        <v>324</v>
      </c>
      <c r="H32" s="66"/>
      <c r="I32" s="59"/>
      <c r="J32" s="66"/>
      <c r="K32" s="66"/>
      <c r="L32" s="18"/>
      <c r="M32" s="19"/>
    </row>
    <row r="33" spans="1:13" x14ac:dyDescent="0.25">
      <c r="A33" s="563"/>
      <c r="B33" s="569"/>
      <c r="C33" s="43"/>
      <c r="D33" s="68"/>
      <c r="E33" s="69"/>
      <c r="F33" s="44"/>
      <c r="G33" s="69"/>
      <c r="H33" s="69"/>
      <c r="I33" s="70"/>
      <c r="J33" s="69"/>
      <c r="K33" s="69"/>
      <c r="L33" s="21"/>
      <c r="M33" s="22"/>
    </row>
    <row r="34" spans="1:13" x14ac:dyDescent="0.25">
      <c r="A34" s="563"/>
      <c r="B34" s="567" t="s">
        <v>264</v>
      </c>
      <c r="C34" s="71"/>
      <c r="D34" s="72"/>
      <c r="E34" s="72"/>
      <c r="F34" s="72"/>
      <c r="G34" s="72"/>
      <c r="H34" s="72"/>
      <c r="I34" s="72"/>
      <c r="J34" s="72"/>
      <c r="K34" s="72"/>
      <c r="L34" s="72"/>
      <c r="M34" s="73"/>
    </row>
    <row r="35" spans="1:13" x14ac:dyDescent="0.25">
      <c r="A35" s="563"/>
      <c r="B35" s="568"/>
      <c r="C35" s="74"/>
      <c r="D35" s="75" t="s">
        <v>265</v>
      </c>
      <c r="E35" s="75"/>
      <c r="F35" s="75" t="s">
        <v>266</v>
      </c>
      <c r="G35" s="75"/>
      <c r="H35" s="76" t="s">
        <v>267</v>
      </c>
      <c r="I35" s="76"/>
      <c r="J35" s="76" t="s">
        <v>268</v>
      </c>
      <c r="K35" s="75"/>
      <c r="L35" s="75" t="s">
        <v>269</v>
      </c>
      <c r="M35" s="77"/>
    </row>
    <row r="36" spans="1:13" x14ac:dyDescent="0.25">
      <c r="A36" s="563"/>
      <c r="B36" s="568"/>
      <c r="C36" s="74"/>
      <c r="D36" s="145">
        <v>4</v>
      </c>
      <c r="E36" s="79"/>
      <c r="F36" s="78">
        <v>48</v>
      </c>
      <c r="G36" s="79"/>
      <c r="H36" s="78">
        <v>48</v>
      </c>
      <c r="I36" s="79"/>
      <c r="J36" s="78">
        <v>48</v>
      </c>
      <c r="K36" s="79"/>
      <c r="L36" s="78">
        <v>48</v>
      </c>
      <c r="M36" s="81"/>
    </row>
    <row r="37" spans="1:13" x14ac:dyDescent="0.25">
      <c r="A37" s="563"/>
      <c r="B37" s="568"/>
      <c r="C37" s="74"/>
      <c r="D37" s="75" t="s">
        <v>270</v>
      </c>
      <c r="E37" s="75"/>
      <c r="F37" s="75" t="s">
        <v>271</v>
      </c>
      <c r="G37" s="75"/>
      <c r="H37" s="76" t="s">
        <v>272</v>
      </c>
      <c r="I37" s="76"/>
      <c r="J37" s="76" t="s">
        <v>273</v>
      </c>
      <c r="K37" s="75"/>
      <c r="L37" s="75" t="s">
        <v>274</v>
      </c>
      <c r="M37" s="32"/>
    </row>
    <row r="38" spans="1:13" x14ac:dyDescent="0.25">
      <c r="A38" s="563"/>
      <c r="B38" s="568"/>
      <c r="C38" s="74"/>
      <c r="D38" s="78">
        <v>48</v>
      </c>
      <c r="E38" s="79"/>
      <c r="F38" s="78">
        <v>48</v>
      </c>
      <c r="G38" s="79"/>
      <c r="H38" s="78">
        <v>48</v>
      </c>
      <c r="I38" s="79"/>
      <c r="J38" s="78">
        <v>48</v>
      </c>
      <c r="K38" s="79"/>
      <c r="L38" s="78">
        <v>48</v>
      </c>
      <c r="M38" s="82"/>
    </row>
    <row r="39" spans="1:13" x14ac:dyDescent="0.25">
      <c r="A39" s="563"/>
      <c r="B39" s="568"/>
      <c r="C39" s="74"/>
      <c r="D39" s="75" t="s">
        <v>275</v>
      </c>
      <c r="E39" s="75"/>
      <c r="F39" s="75" t="s">
        <v>276</v>
      </c>
      <c r="G39" s="75"/>
      <c r="H39" s="76" t="s">
        <v>277</v>
      </c>
      <c r="I39" s="76"/>
      <c r="J39" s="76" t="s">
        <v>278</v>
      </c>
      <c r="K39" s="75"/>
      <c r="L39" s="75" t="s">
        <v>279</v>
      </c>
      <c r="M39" s="32"/>
    </row>
    <row r="40" spans="1:13" x14ac:dyDescent="0.25">
      <c r="A40" s="563"/>
      <c r="B40" s="568"/>
      <c r="C40" s="74"/>
      <c r="D40" s="78">
        <v>48</v>
      </c>
      <c r="E40" s="79"/>
      <c r="F40" s="80" t="s">
        <v>62</v>
      </c>
      <c r="G40" s="79"/>
      <c r="H40" s="80" t="s">
        <v>66</v>
      </c>
      <c r="I40" s="79"/>
      <c r="J40" s="80" t="s">
        <v>66</v>
      </c>
      <c r="K40" s="79"/>
      <c r="L40" s="80" t="s">
        <v>66</v>
      </c>
      <c r="M40" s="81"/>
    </row>
    <row r="41" spans="1:13" x14ac:dyDescent="0.25">
      <c r="A41" s="563"/>
      <c r="B41" s="568"/>
      <c r="C41" s="74"/>
      <c r="D41" s="83" t="s">
        <v>279</v>
      </c>
      <c r="E41" s="83"/>
      <c r="F41" s="83" t="s">
        <v>280</v>
      </c>
      <c r="G41" s="83"/>
      <c r="H41" s="84"/>
      <c r="I41" s="84"/>
      <c r="J41" s="84"/>
      <c r="K41" s="84"/>
      <c r="L41" s="84"/>
      <c r="M41" s="85"/>
    </row>
    <row r="42" spans="1:13" x14ac:dyDescent="0.25">
      <c r="A42" s="563"/>
      <c r="B42" s="568"/>
      <c r="C42" s="74"/>
      <c r="D42" s="78"/>
      <c r="E42" s="86"/>
      <c r="F42" s="660">
        <v>484</v>
      </c>
      <c r="G42" s="661"/>
      <c r="H42" s="584"/>
      <c r="I42" s="584"/>
      <c r="J42" s="75"/>
      <c r="K42" s="75"/>
      <c r="L42" s="75"/>
      <c r="M42" s="87"/>
    </row>
    <row r="43" spans="1:13" x14ac:dyDescent="0.25">
      <c r="A43" s="563"/>
      <c r="B43" s="568"/>
      <c r="C43" s="88"/>
      <c r="D43" s="89"/>
      <c r="E43" s="83"/>
      <c r="F43" s="89"/>
      <c r="G43" s="83"/>
      <c r="H43" s="90"/>
      <c r="I43" s="91"/>
      <c r="J43" s="90"/>
      <c r="K43" s="91"/>
      <c r="L43" s="90"/>
      <c r="M43" s="92"/>
    </row>
    <row r="44" spans="1:13" ht="18" customHeight="1" x14ac:dyDescent="0.25">
      <c r="A44" s="563"/>
      <c r="B44" s="567" t="s">
        <v>281</v>
      </c>
      <c r="C44" s="46"/>
      <c r="D44" s="47"/>
      <c r="E44" s="47"/>
      <c r="F44" s="47"/>
      <c r="G44" s="47"/>
      <c r="H44" s="47"/>
      <c r="I44" s="47"/>
      <c r="J44" s="47"/>
      <c r="K44" s="47"/>
      <c r="L44" s="18"/>
      <c r="M44" s="19"/>
    </row>
    <row r="45" spans="1:13" x14ac:dyDescent="0.25">
      <c r="A45" s="563"/>
      <c r="B45" s="568"/>
      <c r="C45" s="93"/>
      <c r="D45" s="94" t="s">
        <v>122</v>
      </c>
      <c r="E45" s="95" t="s">
        <v>65</v>
      </c>
      <c r="F45" s="573" t="s">
        <v>282</v>
      </c>
      <c r="G45" s="574"/>
      <c r="H45" s="574"/>
      <c r="I45" s="574"/>
      <c r="J45" s="574"/>
      <c r="K45" s="96" t="s">
        <v>283</v>
      </c>
      <c r="L45" s="578"/>
      <c r="M45" s="579"/>
    </row>
    <row r="46" spans="1:13" x14ac:dyDescent="0.25">
      <c r="A46" s="563"/>
      <c r="B46" s="568"/>
      <c r="C46" s="93"/>
      <c r="D46" s="97"/>
      <c r="E46" s="38" t="s">
        <v>284</v>
      </c>
      <c r="F46" s="573"/>
      <c r="G46" s="574"/>
      <c r="H46" s="574"/>
      <c r="I46" s="574"/>
      <c r="J46" s="574"/>
      <c r="K46" s="18"/>
      <c r="L46" s="580"/>
      <c r="M46" s="581"/>
    </row>
    <row r="47" spans="1:13" x14ac:dyDescent="0.25">
      <c r="A47" s="563"/>
      <c r="B47" s="569"/>
      <c r="C47" s="98"/>
      <c r="D47" s="21"/>
      <c r="E47" s="21"/>
      <c r="F47" s="21"/>
      <c r="G47" s="21"/>
      <c r="H47" s="21"/>
      <c r="I47" s="21"/>
      <c r="J47" s="21"/>
      <c r="K47" s="21"/>
      <c r="L47" s="18"/>
      <c r="M47" s="19"/>
    </row>
    <row r="48" spans="1:13" ht="52.5" customHeight="1" x14ac:dyDescent="0.25">
      <c r="A48" s="563"/>
      <c r="B48" s="7" t="s">
        <v>285</v>
      </c>
      <c r="C48" s="557" t="s">
        <v>429</v>
      </c>
      <c r="D48" s="558"/>
      <c r="E48" s="558"/>
      <c r="F48" s="558"/>
      <c r="G48" s="558"/>
      <c r="H48" s="558"/>
      <c r="I48" s="558"/>
      <c r="J48" s="558"/>
      <c r="K48" s="558"/>
      <c r="L48" s="558"/>
      <c r="M48" s="559"/>
    </row>
    <row r="49" spans="1:13" ht="30.75" customHeight="1" x14ac:dyDescent="0.25">
      <c r="A49" s="563"/>
      <c r="B49" s="25" t="s">
        <v>287</v>
      </c>
      <c r="C49" s="557" t="s">
        <v>430</v>
      </c>
      <c r="D49" s="558"/>
      <c r="E49" s="558"/>
      <c r="F49" s="558"/>
      <c r="G49" s="558"/>
      <c r="H49" s="558"/>
      <c r="I49" s="558"/>
      <c r="J49" s="558"/>
      <c r="K49" s="558"/>
      <c r="L49" s="558"/>
      <c r="M49" s="559"/>
    </row>
    <row r="50" spans="1:13" x14ac:dyDescent="0.25">
      <c r="A50" s="563"/>
      <c r="B50" s="25" t="s">
        <v>289</v>
      </c>
      <c r="C50" s="99">
        <v>30</v>
      </c>
      <c r="D50" s="100"/>
      <c r="E50" s="100"/>
      <c r="F50" s="100"/>
      <c r="G50" s="100"/>
      <c r="H50" s="100"/>
      <c r="I50" s="100"/>
      <c r="J50" s="100"/>
      <c r="K50" s="100"/>
      <c r="L50" s="100"/>
      <c r="M50" s="101"/>
    </row>
    <row r="51" spans="1:13" x14ac:dyDescent="0.25">
      <c r="A51" s="563"/>
      <c r="B51" s="25" t="s">
        <v>290</v>
      </c>
      <c r="C51" s="102" t="s">
        <v>59</v>
      </c>
      <c r="D51" s="100"/>
      <c r="E51" s="100"/>
      <c r="F51" s="100"/>
      <c r="G51" s="100"/>
      <c r="H51" s="100"/>
      <c r="I51" s="100"/>
      <c r="J51" s="100"/>
      <c r="K51" s="100"/>
      <c r="L51" s="100"/>
      <c r="M51" s="101"/>
    </row>
    <row r="52" spans="1:13" ht="15.75" customHeight="1" x14ac:dyDescent="0.25">
      <c r="A52" s="549" t="s">
        <v>291</v>
      </c>
      <c r="B52" s="103" t="s">
        <v>292</v>
      </c>
      <c r="C52" s="551" t="s">
        <v>181</v>
      </c>
      <c r="D52" s="552"/>
      <c r="E52" s="552"/>
      <c r="F52" s="552"/>
      <c r="G52" s="552"/>
      <c r="H52" s="552"/>
      <c r="I52" s="552"/>
      <c r="J52" s="552"/>
      <c r="K52" s="552"/>
      <c r="L52" s="552"/>
      <c r="M52" s="553"/>
    </row>
    <row r="53" spans="1:13" ht="15.75" customHeight="1" x14ac:dyDescent="0.25">
      <c r="A53" s="550"/>
      <c r="B53" s="103" t="s">
        <v>294</v>
      </c>
      <c r="C53" s="551" t="s">
        <v>431</v>
      </c>
      <c r="D53" s="552"/>
      <c r="E53" s="552"/>
      <c r="F53" s="552"/>
      <c r="G53" s="552"/>
      <c r="H53" s="552"/>
      <c r="I53" s="552"/>
      <c r="J53" s="552"/>
      <c r="K53" s="552"/>
      <c r="L53" s="552"/>
      <c r="M53" s="553"/>
    </row>
    <row r="54" spans="1:13" ht="15.75" customHeight="1" x14ac:dyDescent="0.25">
      <c r="A54" s="550"/>
      <c r="B54" s="103" t="s">
        <v>296</v>
      </c>
      <c r="C54" s="551" t="s">
        <v>80</v>
      </c>
      <c r="D54" s="552"/>
      <c r="E54" s="552"/>
      <c r="F54" s="552"/>
      <c r="G54" s="552"/>
      <c r="H54" s="552"/>
      <c r="I54" s="552"/>
      <c r="J54" s="552"/>
      <c r="K54" s="552"/>
      <c r="L54" s="552"/>
      <c r="M54" s="553"/>
    </row>
    <row r="55" spans="1:13" ht="15.75" customHeight="1" x14ac:dyDescent="0.25">
      <c r="A55" s="550"/>
      <c r="B55" s="104" t="s">
        <v>297</v>
      </c>
      <c r="C55" s="551" t="s">
        <v>136</v>
      </c>
      <c r="D55" s="552"/>
      <c r="E55" s="552"/>
      <c r="F55" s="552"/>
      <c r="G55" s="552"/>
      <c r="H55" s="552"/>
      <c r="I55" s="552"/>
      <c r="J55" s="552"/>
      <c r="K55" s="552"/>
      <c r="L55" s="552"/>
      <c r="M55" s="553"/>
    </row>
    <row r="56" spans="1:13" ht="15.75" customHeight="1" x14ac:dyDescent="0.25">
      <c r="A56" s="550"/>
      <c r="B56" s="103" t="s">
        <v>299</v>
      </c>
      <c r="C56" s="551" t="s">
        <v>182</v>
      </c>
      <c r="D56" s="552"/>
      <c r="E56" s="552"/>
      <c r="F56" s="552"/>
      <c r="G56" s="552"/>
      <c r="H56" s="552"/>
      <c r="I56" s="552"/>
      <c r="J56" s="552"/>
      <c r="K56" s="552"/>
      <c r="L56" s="552"/>
      <c r="M56" s="553"/>
    </row>
    <row r="57" spans="1:13" ht="16.5" customHeight="1" thickBot="1" x14ac:dyDescent="0.3">
      <c r="A57" s="560"/>
      <c r="B57" s="103" t="s">
        <v>300</v>
      </c>
      <c r="C57" s="551">
        <v>3649400</v>
      </c>
      <c r="D57" s="552"/>
      <c r="E57" s="552"/>
      <c r="F57" s="552"/>
      <c r="G57" s="552"/>
      <c r="H57" s="552"/>
      <c r="I57" s="552"/>
      <c r="J57" s="552"/>
      <c r="K57" s="552"/>
      <c r="L57" s="552"/>
      <c r="M57" s="553"/>
    </row>
    <row r="58" spans="1:13" ht="15.75" customHeight="1" x14ac:dyDescent="0.25">
      <c r="A58" s="549" t="s">
        <v>301</v>
      </c>
      <c r="B58" s="105" t="s">
        <v>302</v>
      </c>
      <c r="C58" s="551" t="s">
        <v>303</v>
      </c>
      <c r="D58" s="552"/>
      <c r="E58" s="552"/>
      <c r="F58" s="552"/>
      <c r="G58" s="552"/>
      <c r="H58" s="552"/>
      <c r="I58" s="552"/>
      <c r="J58" s="552"/>
      <c r="K58" s="552"/>
      <c r="L58" s="552"/>
      <c r="M58" s="553"/>
    </row>
    <row r="59" spans="1:13" ht="30" customHeight="1" x14ac:dyDescent="0.25">
      <c r="A59" s="550"/>
      <c r="B59" s="105" t="s">
        <v>304</v>
      </c>
      <c r="C59" s="551" t="s">
        <v>305</v>
      </c>
      <c r="D59" s="552"/>
      <c r="E59" s="552"/>
      <c r="F59" s="552"/>
      <c r="G59" s="552"/>
      <c r="H59" s="552"/>
      <c r="I59" s="552"/>
      <c r="J59" s="552"/>
      <c r="K59" s="552"/>
      <c r="L59" s="552"/>
      <c r="M59" s="553"/>
    </row>
    <row r="60" spans="1:13" ht="30" customHeight="1" thickBot="1" x14ac:dyDescent="0.3">
      <c r="A60" s="550"/>
      <c r="B60" s="106" t="s">
        <v>41</v>
      </c>
      <c r="C60" s="551" t="s">
        <v>80</v>
      </c>
      <c r="D60" s="552"/>
      <c r="E60" s="552"/>
      <c r="F60" s="552"/>
      <c r="G60" s="552"/>
      <c r="H60" s="552"/>
      <c r="I60" s="552"/>
      <c r="J60" s="552"/>
      <c r="K60" s="552"/>
      <c r="L60" s="552"/>
      <c r="M60" s="553"/>
    </row>
    <row r="61" spans="1:13" ht="37.5" customHeight="1" thickBot="1" x14ac:dyDescent="0.3">
      <c r="A61" s="107" t="s">
        <v>306</v>
      </c>
      <c r="B61" s="108"/>
      <c r="C61" s="554"/>
      <c r="D61" s="555"/>
      <c r="E61" s="555"/>
      <c r="F61" s="555"/>
      <c r="G61" s="555"/>
      <c r="H61" s="555"/>
      <c r="I61" s="555"/>
      <c r="J61" s="555"/>
      <c r="K61" s="555"/>
      <c r="L61" s="555"/>
      <c r="M61" s="556"/>
    </row>
  </sheetData>
  <mergeCells count="49">
    <mergeCell ref="A2:A14"/>
    <mergeCell ref="C2:M2"/>
    <mergeCell ref="C3:M3"/>
    <mergeCell ref="F4:G4"/>
    <mergeCell ref="H4:M4"/>
    <mergeCell ref="C5:M5"/>
    <mergeCell ref="C6:M6"/>
    <mergeCell ref="C7:G7"/>
    <mergeCell ref="I7:M7"/>
    <mergeCell ref="B8:B10"/>
    <mergeCell ref="C9:E9"/>
    <mergeCell ref="F9:G9"/>
    <mergeCell ref="I9:J9"/>
    <mergeCell ref="C10:D10"/>
    <mergeCell ref="F10:G10"/>
    <mergeCell ref="B31:B33"/>
    <mergeCell ref="B34:B43"/>
    <mergeCell ref="F42:G42"/>
    <mergeCell ref="H42:I42"/>
    <mergeCell ref="I10:J10"/>
    <mergeCell ref="F45:F46"/>
    <mergeCell ref="G45:J46"/>
    <mergeCell ref="C11:M11"/>
    <mergeCell ref="C12:M12"/>
    <mergeCell ref="C13:M13"/>
    <mergeCell ref="C14:D14"/>
    <mergeCell ref="F14:M14"/>
    <mergeCell ref="L45:M46"/>
    <mergeCell ref="C48:M48"/>
    <mergeCell ref="A52:A57"/>
    <mergeCell ref="C52:M52"/>
    <mergeCell ref="C53:M53"/>
    <mergeCell ref="C54:M54"/>
    <mergeCell ref="C55:M55"/>
    <mergeCell ref="C56:M56"/>
    <mergeCell ref="C57:M57"/>
    <mergeCell ref="A15:A51"/>
    <mergeCell ref="C15:M15"/>
    <mergeCell ref="C16:M16"/>
    <mergeCell ref="B17:B23"/>
    <mergeCell ref="C49:M49"/>
    <mergeCell ref="B24:B27"/>
    <mergeCell ref="J29:L29"/>
    <mergeCell ref="B44:B47"/>
    <mergeCell ref="A58:A60"/>
    <mergeCell ref="C58:M58"/>
    <mergeCell ref="C59:M59"/>
    <mergeCell ref="C60:M60"/>
    <mergeCell ref="C61:M61"/>
  </mergeCells>
  <dataValidations count="7">
    <dataValidation allowBlank="1" showInputMessage="1" showErrorMessage="1" prompt="Seleccione de la lista desplegable" sqref="B4 B7 H7" xr:uid="{00000000-0002-0000-0D00-000000000000}"/>
    <dataValidation allowBlank="1" showInputMessage="1" showErrorMessage="1" prompt="Incluir una ficha por cada indicador, ya sea de producto o de resultado" sqref="B1" xr:uid="{00000000-0002-0000-0D00-000001000000}"/>
    <dataValidation allowBlank="1" showInputMessage="1" showErrorMessage="1" prompt="Identifique el ODS a que le apunta el indicador de producto. Seleccione de la lista desplegable._x000a_" sqref="B14" xr:uid="{00000000-0002-0000-0D00-000002000000}"/>
    <dataValidation allowBlank="1" showInputMessage="1" showErrorMessage="1" prompt="Identifique la meta ODS a que le apunta el indicador de producto. Seleccione de la lista desplegable." sqref="E14" xr:uid="{00000000-0002-0000-0D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0D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D00-000005000000}"/>
    <dataValidation type="list" allowBlank="1" showInputMessage="1" showErrorMessage="1" sqref="I7:M7" xr:uid="{00000000-0002-0000-0D00-000006000000}">
      <formula1>INDIRECT($C$7)</formula1>
    </dataValidation>
  </dataValidations>
  <hyperlinks>
    <hyperlink ref="C56" r:id="rId1"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63"/>
  <sheetViews>
    <sheetView topLeftCell="A13" workbookViewId="0">
      <selection activeCell="B11" sqref="B11"/>
    </sheetView>
  </sheetViews>
  <sheetFormatPr baseColWidth="10" defaultColWidth="11.42578125" defaultRowHeight="15.75" x14ac:dyDescent="0.25"/>
  <cols>
    <col min="1" max="1" width="25.140625" style="5" customWidth="1"/>
    <col min="2" max="2" width="39.140625" style="109" customWidth="1"/>
    <col min="3" max="5" width="11.42578125" style="5"/>
    <col min="6" max="6" width="12.140625" style="5" customWidth="1"/>
    <col min="7" max="16384" width="11.42578125" style="5"/>
  </cols>
  <sheetData>
    <row r="1" spans="1:13" ht="16.5" thickBot="1" x14ac:dyDescent="0.3">
      <c r="A1" s="1"/>
      <c r="B1" s="2" t="s">
        <v>432</v>
      </c>
      <c r="C1" s="3"/>
      <c r="D1" s="3"/>
      <c r="E1" s="3"/>
      <c r="F1" s="3"/>
      <c r="G1" s="3"/>
      <c r="H1" s="3"/>
      <c r="I1" s="3"/>
      <c r="J1" s="3"/>
      <c r="K1" s="3"/>
      <c r="L1" s="3"/>
      <c r="M1" s="4"/>
    </row>
    <row r="2" spans="1:13" ht="31.5" customHeight="1" x14ac:dyDescent="0.25">
      <c r="A2" s="586" t="s">
        <v>216</v>
      </c>
      <c r="B2" s="6" t="s">
        <v>217</v>
      </c>
      <c r="C2" s="588" t="s">
        <v>188</v>
      </c>
      <c r="D2" s="589"/>
      <c r="E2" s="589"/>
      <c r="F2" s="589"/>
      <c r="G2" s="589"/>
      <c r="H2" s="589"/>
      <c r="I2" s="589"/>
      <c r="J2" s="589"/>
      <c r="K2" s="589"/>
      <c r="L2" s="589"/>
      <c r="M2" s="590"/>
    </row>
    <row r="3" spans="1:13" ht="42" customHeight="1" x14ac:dyDescent="0.25">
      <c r="A3" s="587"/>
      <c r="B3" s="7" t="s">
        <v>219</v>
      </c>
      <c r="C3" s="591" t="s">
        <v>433</v>
      </c>
      <c r="D3" s="592"/>
      <c r="E3" s="592"/>
      <c r="F3" s="592"/>
      <c r="G3" s="592"/>
      <c r="H3" s="592"/>
      <c r="I3" s="592"/>
      <c r="J3" s="592"/>
      <c r="K3" s="592"/>
      <c r="L3" s="592"/>
      <c r="M3" s="593"/>
    </row>
    <row r="4" spans="1:13" ht="15.75" customHeight="1" x14ac:dyDescent="0.25">
      <c r="A4" s="587"/>
      <c r="B4" s="8" t="s">
        <v>38</v>
      </c>
      <c r="C4" s="9" t="s">
        <v>65</v>
      </c>
      <c r="D4" s="10"/>
      <c r="E4" s="11"/>
      <c r="F4" s="594" t="s">
        <v>39</v>
      </c>
      <c r="G4" s="595"/>
      <c r="H4" s="118" t="s">
        <v>62</v>
      </c>
      <c r="I4" s="119"/>
      <c r="J4" s="119"/>
      <c r="K4" s="119"/>
      <c r="L4" s="119"/>
      <c r="M4" s="120"/>
    </row>
    <row r="5" spans="1:13" ht="30" customHeight="1" x14ac:dyDescent="0.25">
      <c r="A5" s="587"/>
      <c r="B5" s="8" t="s">
        <v>220</v>
      </c>
      <c r="C5" s="591" t="s">
        <v>62</v>
      </c>
      <c r="D5" s="592"/>
      <c r="E5" s="592"/>
      <c r="F5" s="592"/>
      <c r="G5" s="592"/>
      <c r="H5" s="592"/>
      <c r="I5" s="592"/>
      <c r="J5" s="592"/>
      <c r="K5" s="592"/>
      <c r="L5" s="592"/>
      <c r="M5" s="593"/>
    </row>
    <row r="6" spans="1:13" ht="23.25" customHeight="1" x14ac:dyDescent="0.25">
      <c r="A6" s="587"/>
      <c r="B6" s="8" t="s">
        <v>221</v>
      </c>
      <c r="C6" s="591" t="s">
        <v>62</v>
      </c>
      <c r="D6" s="592"/>
      <c r="E6" s="592"/>
      <c r="F6" s="592"/>
      <c r="G6" s="592"/>
      <c r="H6" s="592"/>
      <c r="I6" s="592"/>
      <c r="J6" s="592"/>
      <c r="K6" s="592"/>
      <c r="L6" s="592"/>
      <c r="M6" s="593"/>
    </row>
    <row r="7" spans="1:13" ht="15.75" customHeight="1" x14ac:dyDescent="0.25">
      <c r="A7" s="587"/>
      <c r="B7" s="7" t="s">
        <v>222</v>
      </c>
      <c r="C7" s="646" t="s">
        <v>95</v>
      </c>
      <c r="D7" s="604"/>
      <c r="E7" s="132"/>
      <c r="F7" s="132"/>
      <c r="G7" s="133"/>
      <c r="H7" s="12" t="s">
        <v>41</v>
      </c>
      <c r="I7" s="603" t="s">
        <v>127</v>
      </c>
      <c r="J7" s="604"/>
      <c r="K7" s="604"/>
      <c r="L7" s="604"/>
      <c r="M7" s="605"/>
    </row>
    <row r="8" spans="1:13" ht="15.75" customHeight="1" x14ac:dyDescent="0.25">
      <c r="A8" s="587"/>
      <c r="B8" s="606" t="s">
        <v>223</v>
      </c>
      <c r="C8" s="625" t="s">
        <v>434</v>
      </c>
      <c r="D8" s="626"/>
      <c r="E8" s="135"/>
      <c r="F8" s="140"/>
      <c r="G8" s="135"/>
      <c r="H8" s="135"/>
      <c r="I8" s="626"/>
      <c r="J8" s="626"/>
      <c r="K8" s="135"/>
      <c r="L8" s="135"/>
      <c r="M8" s="136"/>
    </row>
    <row r="9" spans="1:13" ht="15.75" customHeight="1" x14ac:dyDescent="0.25">
      <c r="A9" s="587"/>
      <c r="B9" s="607"/>
      <c r="C9" s="627"/>
      <c r="D9" s="628"/>
      <c r="E9" s="137"/>
      <c r="F9" s="627"/>
      <c r="G9" s="628"/>
      <c r="H9" s="137"/>
      <c r="I9" s="628"/>
      <c r="J9" s="628"/>
      <c r="K9" s="137"/>
      <c r="L9" s="137"/>
      <c r="M9" s="139"/>
    </row>
    <row r="10" spans="1:13" x14ac:dyDescent="0.25">
      <c r="A10" s="587"/>
      <c r="B10" s="608"/>
      <c r="C10" s="609" t="s">
        <v>224</v>
      </c>
      <c r="D10" s="610"/>
      <c r="E10" s="20"/>
      <c r="F10" s="585" t="s">
        <v>224</v>
      </c>
      <c r="G10" s="585"/>
      <c r="H10" s="20"/>
      <c r="I10" s="585" t="s">
        <v>224</v>
      </c>
      <c r="J10" s="585"/>
      <c r="K10" s="20"/>
      <c r="L10" s="21"/>
      <c r="M10" s="22"/>
    </row>
    <row r="11" spans="1:13" ht="75" customHeight="1" x14ac:dyDescent="0.25">
      <c r="A11" s="587"/>
      <c r="B11" s="7" t="s">
        <v>225</v>
      </c>
      <c r="C11" s="564" t="s">
        <v>435</v>
      </c>
      <c r="D11" s="565"/>
      <c r="E11" s="565"/>
      <c r="F11" s="565"/>
      <c r="G11" s="565"/>
      <c r="H11" s="565"/>
      <c r="I11" s="565"/>
      <c r="J11" s="565"/>
      <c r="K11" s="565"/>
      <c r="L11" s="565"/>
      <c r="M11" s="566"/>
    </row>
    <row r="12" spans="1:13" ht="54.75" customHeight="1" x14ac:dyDescent="0.25">
      <c r="A12" s="587"/>
      <c r="B12" s="7" t="s">
        <v>227</v>
      </c>
      <c r="C12" s="557" t="s">
        <v>436</v>
      </c>
      <c r="D12" s="558"/>
      <c r="E12" s="558"/>
      <c r="F12" s="558"/>
      <c r="G12" s="558"/>
      <c r="H12" s="558"/>
      <c r="I12" s="558"/>
      <c r="J12" s="558"/>
      <c r="K12" s="558"/>
      <c r="L12" s="558"/>
      <c r="M12" s="559"/>
    </row>
    <row r="13" spans="1:13" ht="60" customHeight="1" x14ac:dyDescent="0.25">
      <c r="A13" s="587"/>
      <c r="B13" s="7" t="s">
        <v>229</v>
      </c>
      <c r="C13" s="564" t="s">
        <v>184</v>
      </c>
      <c r="D13" s="565"/>
      <c r="E13" s="565"/>
      <c r="F13" s="565"/>
      <c r="G13" s="565"/>
      <c r="H13" s="565"/>
      <c r="I13" s="565"/>
      <c r="J13" s="565"/>
      <c r="K13" s="565"/>
      <c r="L13" s="565"/>
      <c r="M13" s="566"/>
    </row>
    <row r="14" spans="1:13" ht="102.95" customHeight="1" x14ac:dyDescent="0.25">
      <c r="A14" s="587"/>
      <c r="B14" s="23" t="s">
        <v>230</v>
      </c>
      <c r="C14" s="564" t="s">
        <v>117</v>
      </c>
      <c r="D14" s="572"/>
      <c r="E14" s="24" t="s">
        <v>231</v>
      </c>
      <c r="F14" s="575" t="s">
        <v>124</v>
      </c>
      <c r="G14" s="576"/>
      <c r="H14" s="576"/>
      <c r="I14" s="576"/>
      <c r="J14" s="576"/>
      <c r="K14" s="576"/>
      <c r="L14" s="576"/>
      <c r="M14" s="577"/>
    </row>
    <row r="15" spans="1:13" x14ac:dyDescent="0.25">
      <c r="A15" s="562" t="s">
        <v>233</v>
      </c>
      <c r="B15" s="25" t="s">
        <v>29</v>
      </c>
      <c r="C15" s="564" t="s">
        <v>416</v>
      </c>
      <c r="D15" s="565"/>
      <c r="E15" s="565"/>
      <c r="F15" s="565"/>
      <c r="G15" s="565"/>
      <c r="H15" s="565"/>
      <c r="I15" s="565"/>
      <c r="J15" s="565"/>
      <c r="K15" s="565"/>
      <c r="L15" s="565"/>
      <c r="M15" s="566"/>
    </row>
    <row r="16" spans="1:13" ht="47.25" customHeight="1" x14ac:dyDescent="0.25">
      <c r="A16" s="563"/>
      <c r="B16" s="25" t="s">
        <v>235</v>
      </c>
      <c r="C16" s="564" t="s">
        <v>189</v>
      </c>
      <c r="D16" s="565"/>
      <c r="E16" s="565"/>
      <c r="F16" s="565"/>
      <c r="G16" s="565"/>
      <c r="H16" s="565"/>
      <c r="I16" s="565"/>
      <c r="J16" s="565"/>
      <c r="K16" s="565"/>
      <c r="L16" s="565"/>
      <c r="M16" s="566"/>
    </row>
    <row r="17" spans="1:13" ht="8.25" customHeight="1" x14ac:dyDescent="0.25">
      <c r="A17" s="563"/>
      <c r="B17" s="567" t="s">
        <v>237</v>
      </c>
      <c r="C17" s="26"/>
      <c r="D17" s="27"/>
      <c r="E17" s="27"/>
      <c r="F17" s="27"/>
      <c r="G17" s="27"/>
      <c r="H17" s="27"/>
      <c r="I17" s="27"/>
      <c r="J17" s="27"/>
      <c r="K17" s="27"/>
      <c r="L17" s="27"/>
      <c r="M17" s="28"/>
    </row>
    <row r="18" spans="1:13" ht="9" customHeight="1" x14ac:dyDescent="0.25">
      <c r="A18" s="563"/>
      <c r="B18" s="568"/>
      <c r="C18" s="29"/>
      <c r="D18" s="30"/>
      <c r="E18" s="31"/>
      <c r="F18" s="30"/>
      <c r="G18" s="31"/>
      <c r="H18" s="30"/>
      <c r="I18" s="31"/>
      <c r="J18" s="30"/>
      <c r="K18" s="31"/>
      <c r="L18" s="31"/>
      <c r="M18" s="32"/>
    </row>
    <row r="19" spans="1:13" x14ac:dyDescent="0.25">
      <c r="A19" s="563"/>
      <c r="B19" s="568"/>
      <c r="C19" s="33" t="s">
        <v>238</v>
      </c>
      <c r="D19" s="36"/>
      <c r="E19" s="35" t="s">
        <v>239</v>
      </c>
      <c r="F19" s="36"/>
      <c r="G19" s="35" t="s">
        <v>240</v>
      </c>
      <c r="H19" s="36"/>
      <c r="I19" s="35" t="s">
        <v>241</v>
      </c>
      <c r="J19" s="36"/>
      <c r="K19" s="35"/>
      <c r="L19" s="35"/>
      <c r="M19" s="37"/>
    </row>
    <row r="20" spans="1:13" x14ac:dyDescent="0.25">
      <c r="A20" s="563"/>
      <c r="B20" s="568"/>
      <c r="C20" s="33" t="s">
        <v>242</v>
      </c>
      <c r="D20" s="38"/>
      <c r="E20" s="35" t="s">
        <v>243</v>
      </c>
      <c r="F20" s="39"/>
      <c r="G20" s="35" t="s">
        <v>244</v>
      </c>
      <c r="H20" s="39"/>
      <c r="I20" s="35"/>
      <c r="J20" s="40"/>
      <c r="K20" s="35"/>
      <c r="L20" s="35"/>
      <c r="M20" s="37"/>
    </row>
    <row r="21" spans="1:13" x14ac:dyDescent="0.25">
      <c r="A21" s="563"/>
      <c r="B21" s="568"/>
      <c r="C21" s="33" t="s">
        <v>245</v>
      </c>
      <c r="D21" s="38"/>
      <c r="E21" s="35" t="s">
        <v>247</v>
      </c>
      <c r="F21" s="38" t="s">
        <v>246</v>
      </c>
      <c r="G21" s="35"/>
      <c r="H21" s="40"/>
      <c r="I21" s="35"/>
      <c r="J21" s="40"/>
      <c r="K21" s="35"/>
      <c r="L21" s="35"/>
      <c r="M21" s="37"/>
    </row>
    <row r="22" spans="1:13" x14ac:dyDescent="0.25">
      <c r="A22" s="563"/>
      <c r="B22" s="568"/>
      <c r="C22" s="33" t="s">
        <v>248</v>
      </c>
      <c r="D22" s="39"/>
      <c r="E22" s="35" t="s">
        <v>249</v>
      </c>
      <c r="F22" s="570"/>
      <c r="G22" s="570"/>
      <c r="H22" s="570"/>
      <c r="I22" s="570"/>
      <c r="J22" s="41"/>
      <c r="K22" s="41"/>
      <c r="L22" s="41"/>
      <c r="M22" s="42"/>
    </row>
    <row r="23" spans="1:13" ht="9.75" customHeight="1" x14ac:dyDescent="0.25">
      <c r="A23" s="563"/>
      <c r="B23" s="569"/>
      <c r="C23" s="43"/>
      <c r="D23" s="44"/>
      <c r="E23" s="44"/>
      <c r="F23" s="44"/>
      <c r="G23" s="44"/>
      <c r="H23" s="44"/>
      <c r="I23" s="44"/>
      <c r="J23" s="44"/>
      <c r="K23" s="44"/>
      <c r="L23" s="44"/>
      <c r="M23" s="45"/>
    </row>
    <row r="24" spans="1:13" x14ac:dyDescent="0.25">
      <c r="A24" s="563"/>
      <c r="B24" s="567" t="s">
        <v>250</v>
      </c>
      <c r="C24" s="46"/>
      <c r="D24" s="47"/>
      <c r="E24" s="47"/>
      <c r="F24" s="47"/>
      <c r="G24" s="47"/>
      <c r="H24" s="47"/>
      <c r="I24" s="47"/>
      <c r="J24" s="47"/>
      <c r="K24" s="47"/>
      <c r="L24" s="15"/>
      <c r="M24" s="16"/>
    </row>
    <row r="25" spans="1:13" x14ac:dyDescent="0.25">
      <c r="A25" s="563"/>
      <c r="B25" s="568"/>
      <c r="C25" s="33" t="s">
        <v>251</v>
      </c>
      <c r="D25" s="39"/>
      <c r="E25" s="48"/>
      <c r="F25" s="35" t="s">
        <v>252</v>
      </c>
      <c r="G25" s="38" t="s">
        <v>284</v>
      </c>
      <c r="H25" s="48"/>
      <c r="I25" s="35" t="s">
        <v>253</v>
      </c>
      <c r="J25" s="38"/>
      <c r="K25" s="48"/>
      <c r="L25" s="18"/>
      <c r="M25" s="19"/>
    </row>
    <row r="26" spans="1:13" x14ac:dyDescent="0.25">
      <c r="A26" s="563"/>
      <c r="B26" s="568"/>
      <c r="C26" s="33" t="s">
        <v>254</v>
      </c>
      <c r="D26" s="49"/>
      <c r="E26" s="18"/>
      <c r="F26" s="35" t="s">
        <v>255</v>
      </c>
      <c r="G26" s="39"/>
      <c r="H26" s="18"/>
      <c r="I26" s="50"/>
      <c r="J26" s="18"/>
      <c r="K26" s="17"/>
      <c r="L26" s="18"/>
      <c r="M26" s="19"/>
    </row>
    <row r="27" spans="1:13" ht="24" customHeight="1" x14ac:dyDescent="0.25">
      <c r="A27" s="563"/>
      <c r="B27" s="569"/>
      <c r="C27" s="51"/>
      <c r="D27" s="52"/>
      <c r="E27" s="52"/>
      <c r="F27" s="52"/>
      <c r="G27" s="52"/>
      <c r="H27" s="52"/>
      <c r="I27" s="52"/>
      <c r="J27" s="52"/>
      <c r="K27" s="52"/>
      <c r="L27" s="21"/>
      <c r="M27" s="22"/>
    </row>
    <row r="28" spans="1:13" x14ac:dyDescent="0.25">
      <c r="A28" s="563"/>
      <c r="B28" s="53" t="s">
        <v>256</v>
      </c>
      <c r="C28" s="54"/>
      <c r="D28" s="55"/>
      <c r="E28" s="55"/>
      <c r="F28" s="55"/>
      <c r="G28" s="55"/>
      <c r="H28" s="55"/>
      <c r="I28" s="55"/>
      <c r="J28" s="55"/>
      <c r="K28" s="55"/>
      <c r="L28" s="55"/>
      <c r="M28" s="56"/>
    </row>
    <row r="29" spans="1:13" ht="15.75" customHeight="1" x14ac:dyDescent="0.25">
      <c r="A29" s="563"/>
      <c r="B29" s="53"/>
      <c r="C29" s="57" t="s">
        <v>257</v>
      </c>
      <c r="D29" s="141" t="s">
        <v>59</v>
      </c>
      <c r="E29" s="48"/>
      <c r="F29" s="59" t="s">
        <v>258</v>
      </c>
      <c r="G29" s="127" t="s">
        <v>59</v>
      </c>
      <c r="H29" s="48"/>
      <c r="I29" s="59" t="s">
        <v>259</v>
      </c>
      <c r="J29" s="571"/>
      <c r="K29" s="565"/>
      <c r="L29" s="572"/>
      <c r="M29" s="61"/>
    </row>
    <row r="30" spans="1:13" x14ac:dyDescent="0.25">
      <c r="A30" s="563"/>
      <c r="B30" s="8"/>
      <c r="C30" s="43"/>
      <c r="D30" s="44"/>
      <c r="E30" s="44"/>
      <c r="F30" s="44"/>
      <c r="G30" s="44"/>
      <c r="H30" s="44"/>
      <c r="I30" s="44"/>
      <c r="J30" s="44"/>
      <c r="K30" s="44"/>
      <c r="L30" s="44"/>
      <c r="M30" s="45"/>
    </row>
    <row r="31" spans="1:13" x14ac:dyDescent="0.25">
      <c r="A31" s="563"/>
      <c r="B31" s="567" t="s">
        <v>260</v>
      </c>
      <c r="C31" s="62"/>
      <c r="D31" s="63"/>
      <c r="E31" s="63"/>
      <c r="F31" s="63"/>
      <c r="G31" s="63"/>
      <c r="H31" s="63"/>
      <c r="I31" s="63"/>
      <c r="J31" s="63"/>
      <c r="K31" s="63"/>
      <c r="L31" s="15"/>
      <c r="M31" s="16"/>
    </row>
    <row r="32" spans="1:13" x14ac:dyDescent="0.25">
      <c r="A32" s="563"/>
      <c r="B32" s="568"/>
      <c r="C32" s="64" t="s">
        <v>261</v>
      </c>
      <c r="D32" s="65">
        <v>2021</v>
      </c>
      <c r="E32" s="66"/>
      <c r="F32" s="48" t="s">
        <v>262</v>
      </c>
      <c r="G32" s="67" t="s">
        <v>324</v>
      </c>
      <c r="H32" s="66"/>
      <c r="I32" s="59"/>
      <c r="J32" s="66"/>
      <c r="K32" s="66"/>
      <c r="L32" s="18"/>
      <c r="M32" s="19"/>
    </row>
    <row r="33" spans="1:13" x14ac:dyDescent="0.25">
      <c r="A33" s="563"/>
      <c r="B33" s="569"/>
      <c r="C33" s="43"/>
      <c r="D33" s="68"/>
      <c r="E33" s="69"/>
      <c r="F33" s="44"/>
      <c r="G33" s="69"/>
      <c r="H33" s="69"/>
      <c r="I33" s="70"/>
      <c r="J33" s="69"/>
      <c r="K33" s="69"/>
      <c r="L33" s="21"/>
      <c r="M33" s="22"/>
    </row>
    <row r="34" spans="1:13" x14ac:dyDescent="0.25">
      <c r="A34" s="563"/>
      <c r="B34" s="567" t="s">
        <v>264</v>
      </c>
      <c r="C34" s="71"/>
      <c r="D34" s="72"/>
      <c r="E34" s="72"/>
      <c r="F34" s="72"/>
      <c r="G34" s="72"/>
      <c r="H34" s="72"/>
      <c r="I34" s="72"/>
      <c r="J34" s="72"/>
      <c r="K34" s="72"/>
      <c r="L34" s="72"/>
      <c r="M34" s="73"/>
    </row>
    <row r="35" spans="1:13" x14ac:dyDescent="0.25">
      <c r="A35" s="563"/>
      <c r="B35" s="568"/>
      <c r="C35" s="74"/>
      <c r="D35" s="75" t="s">
        <v>265</v>
      </c>
      <c r="E35" s="75"/>
      <c r="F35" s="75" t="s">
        <v>266</v>
      </c>
      <c r="G35" s="75"/>
      <c r="H35" s="76" t="s">
        <v>267</v>
      </c>
      <c r="I35" s="76"/>
      <c r="J35" s="76" t="s">
        <v>268</v>
      </c>
      <c r="K35" s="75"/>
      <c r="L35" s="75" t="s">
        <v>269</v>
      </c>
      <c r="M35" s="77"/>
    </row>
    <row r="36" spans="1:13" x14ac:dyDescent="0.25">
      <c r="A36" s="563"/>
      <c r="B36" s="568"/>
      <c r="C36" s="74"/>
      <c r="D36" s="142">
        <v>1</v>
      </c>
      <c r="E36" s="86"/>
      <c r="F36" s="142">
        <v>1</v>
      </c>
      <c r="G36" s="86"/>
      <c r="H36" s="142">
        <v>1</v>
      </c>
      <c r="I36" s="86"/>
      <c r="J36" s="142">
        <v>1</v>
      </c>
      <c r="K36" s="86"/>
      <c r="L36" s="142">
        <v>1</v>
      </c>
      <c r="M36" s="82"/>
    </row>
    <row r="37" spans="1:13" x14ac:dyDescent="0.25">
      <c r="A37" s="563"/>
      <c r="B37" s="568"/>
      <c r="C37" s="74"/>
      <c r="D37" s="75" t="s">
        <v>270</v>
      </c>
      <c r="E37" s="75"/>
      <c r="F37" s="75" t="s">
        <v>271</v>
      </c>
      <c r="G37" s="75"/>
      <c r="H37" s="76" t="s">
        <v>272</v>
      </c>
      <c r="I37" s="76"/>
      <c r="J37" s="76" t="s">
        <v>273</v>
      </c>
      <c r="K37" s="75"/>
      <c r="L37" s="75" t="s">
        <v>274</v>
      </c>
      <c r="M37" s="32"/>
    </row>
    <row r="38" spans="1:13" x14ac:dyDescent="0.25">
      <c r="A38" s="563"/>
      <c r="B38" s="568"/>
      <c r="C38" s="74"/>
      <c r="D38" s="142">
        <v>1</v>
      </c>
      <c r="E38" s="86"/>
      <c r="F38" s="142">
        <v>1</v>
      </c>
      <c r="G38" s="86"/>
      <c r="H38" s="142">
        <v>1</v>
      </c>
      <c r="I38" s="86"/>
      <c r="J38" s="142">
        <v>1</v>
      </c>
      <c r="K38" s="86"/>
      <c r="L38" s="142">
        <v>1</v>
      </c>
      <c r="M38" s="82"/>
    </row>
    <row r="39" spans="1:13" x14ac:dyDescent="0.25">
      <c r="A39" s="563"/>
      <c r="B39" s="568"/>
      <c r="C39" s="74"/>
      <c r="D39" s="75" t="s">
        <v>275</v>
      </c>
      <c r="E39" s="75"/>
      <c r="F39" s="75" t="s">
        <v>276</v>
      </c>
      <c r="G39" s="75"/>
      <c r="H39" s="76" t="s">
        <v>277</v>
      </c>
      <c r="I39" s="76"/>
      <c r="J39" s="76" t="s">
        <v>278</v>
      </c>
      <c r="K39" s="75"/>
      <c r="L39" s="75" t="s">
        <v>279</v>
      </c>
      <c r="M39" s="32"/>
    </row>
    <row r="40" spans="1:13" x14ac:dyDescent="0.25">
      <c r="A40" s="563"/>
      <c r="B40" s="568"/>
      <c r="C40" s="74"/>
      <c r="D40" s="142">
        <v>1</v>
      </c>
      <c r="E40" s="86"/>
      <c r="F40" s="128" t="s">
        <v>62</v>
      </c>
      <c r="G40" s="86"/>
      <c r="H40" s="128" t="s">
        <v>62</v>
      </c>
      <c r="I40" s="86"/>
      <c r="J40" s="128" t="s">
        <v>62</v>
      </c>
      <c r="K40" s="86"/>
      <c r="L40" s="128" t="s">
        <v>62</v>
      </c>
      <c r="M40" s="82"/>
    </row>
    <row r="41" spans="1:13" x14ac:dyDescent="0.25">
      <c r="A41" s="563"/>
      <c r="B41" s="568"/>
      <c r="C41" s="74"/>
      <c r="D41" s="83" t="s">
        <v>279</v>
      </c>
      <c r="E41" s="83"/>
      <c r="F41" s="83" t="s">
        <v>280</v>
      </c>
      <c r="G41" s="83"/>
      <c r="H41" s="84"/>
      <c r="I41" s="84"/>
      <c r="J41" s="84"/>
      <c r="K41" s="84"/>
      <c r="L41" s="84"/>
      <c r="M41" s="85"/>
    </row>
    <row r="42" spans="1:13" x14ac:dyDescent="0.25">
      <c r="A42" s="563"/>
      <c r="B42" s="568"/>
      <c r="C42" s="74"/>
      <c r="D42" s="128" t="s">
        <v>62</v>
      </c>
      <c r="E42" s="86"/>
      <c r="F42" s="612">
        <v>1</v>
      </c>
      <c r="G42" s="630"/>
      <c r="H42" s="584"/>
      <c r="I42" s="584"/>
      <c r="J42" s="75"/>
      <c r="K42" s="75"/>
      <c r="L42" s="75"/>
      <c r="M42" s="87"/>
    </row>
    <row r="43" spans="1:13" x14ac:dyDescent="0.25">
      <c r="A43" s="563"/>
      <c r="B43" s="568"/>
      <c r="C43" s="88"/>
      <c r="D43" s="89"/>
      <c r="E43" s="83"/>
      <c r="F43" s="89"/>
      <c r="G43" s="83"/>
      <c r="H43" s="90"/>
      <c r="I43" s="91"/>
      <c r="J43" s="90"/>
      <c r="K43" s="91"/>
      <c r="L43" s="90"/>
      <c r="M43" s="92"/>
    </row>
    <row r="44" spans="1:13" ht="18" customHeight="1" x14ac:dyDescent="0.25">
      <c r="A44" s="563"/>
      <c r="B44" s="567" t="s">
        <v>281</v>
      </c>
      <c r="C44" s="46"/>
      <c r="D44" s="47"/>
      <c r="E44" s="47"/>
      <c r="F44" s="47"/>
      <c r="G44" s="47"/>
      <c r="H44" s="47"/>
      <c r="I44" s="47"/>
      <c r="J44" s="47"/>
      <c r="K44" s="47"/>
      <c r="L44" s="18"/>
      <c r="M44" s="19"/>
    </row>
    <row r="45" spans="1:13" ht="15.75" customHeight="1" x14ac:dyDescent="0.25">
      <c r="A45" s="563"/>
      <c r="B45" s="568"/>
      <c r="C45" s="93"/>
      <c r="D45" s="94" t="s">
        <v>122</v>
      </c>
      <c r="E45" s="95" t="s">
        <v>65</v>
      </c>
      <c r="F45" s="573" t="s">
        <v>282</v>
      </c>
      <c r="G45" s="574"/>
      <c r="H45" s="574"/>
      <c r="I45" s="574"/>
      <c r="J45" s="574"/>
      <c r="K45" s="96" t="s">
        <v>283</v>
      </c>
      <c r="L45" s="578"/>
      <c r="M45" s="579"/>
    </row>
    <row r="46" spans="1:13" ht="15.75" customHeight="1" x14ac:dyDescent="0.25">
      <c r="A46" s="563"/>
      <c r="B46" s="568"/>
      <c r="C46" s="93"/>
      <c r="D46" s="97"/>
      <c r="E46" s="38" t="s">
        <v>246</v>
      </c>
      <c r="F46" s="573"/>
      <c r="G46" s="574"/>
      <c r="H46" s="574"/>
      <c r="I46" s="574"/>
      <c r="J46" s="574"/>
      <c r="K46" s="18"/>
      <c r="L46" s="580"/>
      <c r="M46" s="581"/>
    </row>
    <row r="47" spans="1:13" x14ac:dyDescent="0.25">
      <c r="A47" s="563"/>
      <c r="B47" s="569"/>
      <c r="C47" s="98"/>
      <c r="D47" s="21"/>
      <c r="E47" s="21"/>
      <c r="F47" s="21"/>
      <c r="G47" s="21"/>
      <c r="H47" s="21"/>
      <c r="I47" s="21"/>
      <c r="J47" s="21"/>
      <c r="K47" s="21"/>
      <c r="L47" s="18"/>
      <c r="M47" s="19"/>
    </row>
    <row r="48" spans="1:13" ht="58.5" customHeight="1" x14ac:dyDescent="0.25">
      <c r="A48" s="563"/>
      <c r="B48" s="7" t="s">
        <v>285</v>
      </c>
      <c r="C48" s="564" t="s">
        <v>437</v>
      </c>
      <c r="D48" s="565"/>
      <c r="E48" s="565"/>
      <c r="F48" s="565"/>
      <c r="G48" s="565"/>
      <c r="H48" s="565"/>
      <c r="I48" s="565"/>
      <c r="J48" s="565"/>
      <c r="K48" s="565"/>
      <c r="L48" s="565"/>
      <c r="M48" s="566"/>
    </row>
    <row r="49" spans="1:13" ht="38.25" customHeight="1" x14ac:dyDescent="0.25">
      <c r="A49" s="563"/>
      <c r="B49" s="25" t="s">
        <v>287</v>
      </c>
      <c r="C49" s="564" t="s">
        <v>438</v>
      </c>
      <c r="D49" s="565"/>
      <c r="E49" s="565"/>
      <c r="F49" s="565"/>
      <c r="G49" s="565"/>
      <c r="H49" s="565"/>
      <c r="I49" s="565"/>
      <c r="J49" s="565"/>
      <c r="K49" s="565"/>
      <c r="L49" s="565"/>
      <c r="M49" s="566"/>
    </row>
    <row r="50" spans="1:13" ht="15.75" customHeight="1" x14ac:dyDescent="0.25">
      <c r="A50" s="563"/>
      <c r="B50" s="25" t="s">
        <v>289</v>
      </c>
      <c r="C50" s="99">
        <v>30</v>
      </c>
      <c r="D50" s="100"/>
      <c r="E50" s="100"/>
      <c r="F50" s="100"/>
      <c r="G50" s="100"/>
      <c r="H50" s="100"/>
      <c r="I50" s="100"/>
      <c r="J50" s="100"/>
      <c r="K50" s="100"/>
      <c r="L50" s="100"/>
      <c r="M50" s="101"/>
    </row>
    <row r="51" spans="1:13" x14ac:dyDescent="0.25">
      <c r="A51" s="563"/>
      <c r="B51" s="25" t="s">
        <v>290</v>
      </c>
      <c r="C51" s="564" t="s">
        <v>439</v>
      </c>
      <c r="D51" s="565"/>
      <c r="E51" s="565"/>
      <c r="F51" s="565"/>
      <c r="G51" s="565"/>
      <c r="H51" s="565"/>
      <c r="I51" s="565"/>
      <c r="J51" s="565"/>
      <c r="K51" s="565"/>
      <c r="L51" s="565"/>
      <c r="M51" s="566"/>
    </row>
    <row r="52" spans="1:13" ht="30" customHeight="1" x14ac:dyDescent="0.25">
      <c r="A52" s="549" t="s">
        <v>291</v>
      </c>
      <c r="B52" s="103" t="s">
        <v>292</v>
      </c>
      <c r="C52" s="591" t="s">
        <v>191</v>
      </c>
      <c r="D52" s="592"/>
      <c r="E52" s="592"/>
      <c r="F52" s="592"/>
      <c r="G52" s="592"/>
      <c r="H52" s="592"/>
      <c r="I52" s="592"/>
      <c r="J52" s="592"/>
      <c r="K52" s="592"/>
      <c r="L52" s="592"/>
      <c r="M52" s="593"/>
    </row>
    <row r="53" spans="1:13" ht="15.75" customHeight="1" x14ac:dyDescent="0.25">
      <c r="A53" s="550"/>
      <c r="B53" s="103" t="s">
        <v>294</v>
      </c>
      <c r="C53" s="591" t="s">
        <v>440</v>
      </c>
      <c r="D53" s="592"/>
      <c r="E53" s="592"/>
      <c r="F53" s="592"/>
      <c r="G53" s="592"/>
      <c r="H53" s="592"/>
      <c r="I53" s="592"/>
      <c r="J53" s="592"/>
      <c r="K53" s="592"/>
      <c r="L53" s="592"/>
      <c r="M53" s="593"/>
    </row>
    <row r="54" spans="1:13" ht="15.75" customHeight="1" x14ac:dyDescent="0.25">
      <c r="A54" s="550"/>
      <c r="B54" s="103" t="s">
        <v>296</v>
      </c>
      <c r="C54" s="591" t="s">
        <v>80</v>
      </c>
      <c r="D54" s="592"/>
      <c r="E54" s="592"/>
      <c r="F54" s="592"/>
      <c r="G54" s="592"/>
      <c r="H54" s="592"/>
      <c r="I54" s="592"/>
      <c r="J54" s="592"/>
      <c r="K54" s="592"/>
      <c r="L54" s="592"/>
      <c r="M54" s="593"/>
    </row>
    <row r="55" spans="1:13" ht="15.75" customHeight="1" x14ac:dyDescent="0.25">
      <c r="A55" s="550"/>
      <c r="B55" s="104" t="s">
        <v>297</v>
      </c>
      <c r="C55" s="591" t="s">
        <v>441</v>
      </c>
      <c r="D55" s="592"/>
      <c r="E55" s="592"/>
      <c r="F55" s="592"/>
      <c r="G55" s="592"/>
      <c r="H55" s="592"/>
      <c r="I55" s="592"/>
      <c r="J55" s="592"/>
      <c r="K55" s="592"/>
      <c r="L55" s="592"/>
      <c r="M55" s="593"/>
    </row>
    <row r="56" spans="1:13" ht="15.75" customHeight="1" x14ac:dyDescent="0.25">
      <c r="A56" s="550"/>
      <c r="B56" s="103" t="s">
        <v>299</v>
      </c>
      <c r="C56" s="655" t="s">
        <v>192</v>
      </c>
      <c r="D56" s="592"/>
      <c r="E56" s="592"/>
      <c r="F56" s="592"/>
      <c r="G56" s="592"/>
      <c r="H56" s="592"/>
      <c r="I56" s="592"/>
      <c r="J56" s="592"/>
      <c r="K56" s="592"/>
      <c r="L56" s="592"/>
      <c r="M56" s="593"/>
    </row>
    <row r="57" spans="1:13" ht="16.5" customHeight="1" thickBot="1" x14ac:dyDescent="0.3">
      <c r="A57" s="560"/>
      <c r="B57" s="103" t="s">
        <v>300</v>
      </c>
      <c r="C57" s="651" t="s">
        <v>421</v>
      </c>
      <c r="D57" s="652"/>
      <c r="E57" s="652"/>
      <c r="F57" s="652"/>
      <c r="G57" s="652"/>
      <c r="H57" s="652"/>
      <c r="I57" s="652"/>
      <c r="J57" s="652"/>
      <c r="K57" s="652"/>
      <c r="L57" s="652"/>
      <c r="M57" s="653"/>
    </row>
    <row r="58" spans="1:13" ht="15.75" customHeight="1" x14ac:dyDescent="0.25">
      <c r="A58" s="549" t="s">
        <v>301</v>
      </c>
      <c r="B58" s="105" t="s">
        <v>302</v>
      </c>
      <c r="C58" s="651" t="s">
        <v>422</v>
      </c>
      <c r="D58" s="652"/>
      <c r="E58" s="652"/>
      <c r="F58" s="652"/>
      <c r="G58" s="652"/>
      <c r="H58" s="652"/>
      <c r="I58" s="652"/>
      <c r="J58" s="652"/>
      <c r="K58" s="652"/>
      <c r="L58" s="652"/>
      <c r="M58" s="653"/>
    </row>
    <row r="59" spans="1:13" ht="30" customHeight="1" x14ac:dyDescent="0.25">
      <c r="A59" s="550"/>
      <c r="B59" s="105" t="s">
        <v>304</v>
      </c>
      <c r="C59" s="651" t="s">
        <v>423</v>
      </c>
      <c r="D59" s="652"/>
      <c r="E59" s="652"/>
      <c r="F59" s="652"/>
      <c r="G59" s="652"/>
      <c r="H59" s="652"/>
      <c r="I59" s="652"/>
      <c r="J59" s="652"/>
      <c r="K59" s="652"/>
      <c r="L59" s="652"/>
      <c r="M59" s="653"/>
    </row>
    <row r="60" spans="1:13" ht="30" customHeight="1" thickBot="1" x14ac:dyDescent="0.3">
      <c r="A60" s="550"/>
      <c r="B60" s="106" t="s">
        <v>41</v>
      </c>
      <c r="C60" s="591" t="s">
        <v>80</v>
      </c>
      <c r="D60" s="592"/>
      <c r="E60" s="592"/>
      <c r="F60" s="592"/>
      <c r="G60" s="592"/>
      <c r="H60" s="592"/>
      <c r="I60" s="592"/>
      <c r="J60" s="592"/>
      <c r="K60" s="592"/>
      <c r="L60" s="592"/>
      <c r="M60" s="593"/>
    </row>
    <row r="61" spans="1:13" ht="16.5" customHeight="1" thickBot="1" x14ac:dyDescent="0.3">
      <c r="A61" s="107" t="s">
        <v>306</v>
      </c>
      <c r="B61" s="108"/>
      <c r="C61" s="654"/>
      <c r="D61" s="555"/>
      <c r="E61" s="555"/>
      <c r="F61" s="555"/>
      <c r="G61" s="555"/>
      <c r="H61" s="555"/>
      <c r="I61" s="555"/>
      <c r="J61" s="555"/>
      <c r="K61" s="555"/>
      <c r="L61" s="555"/>
      <c r="M61" s="556"/>
    </row>
    <row r="62" spans="1:13" ht="15.75" customHeight="1" x14ac:dyDescent="0.25">
      <c r="C62" s="615"/>
      <c r="D62" s="616"/>
      <c r="E62" s="616"/>
      <c r="F62" s="616"/>
      <c r="G62" s="616"/>
      <c r="H62" s="616"/>
      <c r="I62" s="616"/>
      <c r="J62" s="616"/>
      <c r="K62" s="616"/>
      <c r="L62" s="616"/>
      <c r="M62" s="616"/>
    </row>
    <row r="63" spans="1:13" ht="15.75" customHeight="1" x14ac:dyDescent="0.25">
      <c r="C63" s="617"/>
      <c r="D63" s="617"/>
      <c r="E63" s="617"/>
      <c r="F63" s="617"/>
      <c r="G63" s="617"/>
      <c r="H63" s="617"/>
      <c r="I63" s="617"/>
      <c r="J63" s="617"/>
      <c r="K63" s="617"/>
      <c r="L63" s="617"/>
      <c r="M63" s="617"/>
    </row>
  </sheetData>
  <mergeCells count="52">
    <mergeCell ref="F10:G10"/>
    <mergeCell ref="I10:J10"/>
    <mergeCell ref="B31:B33"/>
    <mergeCell ref="B34:B43"/>
    <mergeCell ref="C11:M11"/>
    <mergeCell ref="C16:M16"/>
    <mergeCell ref="B17:B23"/>
    <mergeCell ref="F22:I22"/>
    <mergeCell ref="B24:B27"/>
    <mergeCell ref="J29:L29"/>
    <mergeCell ref="F14:M14"/>
    <mergeCell ref="C15:M15"/>
    <mergeCell ref="H42:I42"/>
    <mergeCell ref="A2:A14"/>
    <mergeCell ref="C2:M2"/>
    <mergeCell ref="C3:M3"/>
    <mergeCell ref="F4:G4"/>
    <mergeCell ref="C5:M5"/>
    <mergeCell ref="C6:M6"/>
    <mergeCell ref="C7:D7"/>
    <mergeCell ref="I7:M7"/>
    <mergeCell ref="B8:B10"/>
    <mergeCell ref="C8:D9"/>
    <mergeCell ref="I8:J9"/>
    <mergeCell ref="F9:G9"/>
    <mergeCell ref="C10:D10"/>
    <mergeCell ref="C12:M12"/>
    <mergeCell ref="C13:M13"/>
    <mergeCell ref="C14:D14"/>
    <mergeCell ref="C48:M48"/>
    <mergeCell ref="C49:M49"/>
    <mergeCell ref="C51:M51"/>
    <mergeCell ref="B44:B47"/>
    <mergeCell ref="F45:F46"/>
    <mergeCell ref="G45:J46"/>
    <mergeCell ref="L45:M46"/>
    <mergeCell ref="A15:A51"/>
    <mergeCell ref="C63:M63"/>
    <mergeCell ref="A58:A60"/>
    <mergeCell ref="C58:M58"/>
    <mergeCell ref="C59:M59"/>
    <mergeCell ref="C60:M60"/>
    <mergeCell ref="C61:M61"/>
    <mergeCell ref="C62:M62"/>
    <mergeCell ref="A52:A57"/>
    <mergeCell ref="C52:M52"/>
    <mergeCell ref="C53:M53"/>
    <mergeCell ref="C54:M54"/>
    <mergeCell ref="C55:M55"/>
    <mergeCell ref="C56:M56"/>
    <mergeCell ref="C57:M57"/>
    <mergeCell ref="F42:G42"/>
  </mergeCells>
  <dataValidations count="7">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E00-000000000000}"/>
    <dataValidation allowBlank="1" showInputMessage="1" showErrorMessage="1" prompt="Determine si el indicador responde a un enfoque (Derechos Humanos, Género, Diferencial, Poblacional, Ambiental y Territorial). Si responde a más de enfoque separelos por ;" sqref="B15" xr:uid="{00000000-0002-0000-0E00-000001000000}"/>
    <dataValidation allowBlank="1" showInputMessage="1" showErrorMessage="1" prompt="Identifique la meta ODS a que le apunta el indicador de producto. Seleccione de la lista desplegable." sqref="E14" xr:uid="{00000000-0002-0000-0E00-000002000000}"/>
    <dataValidation allowBlank="1" showInputMessage="1" showErrorMessage="1" prompt="Identifique el ODS a que le apunta el indicador de producto. Seleccione de la lista desplegable._x000a_" sqref="B14" xr:uid="{00000000-0002-0000-0E00-000003000000}"/>
    <dataValidation allowBlank="1" showInputMessage="1" showErrorMessage="1" prompt="Incluir una ficha por cada indicador, ya sea de producto o de resultado" sqref="B1" xr:uid="{00000000-0002-0000-0E00-000004000000}"/>
    <dataValidation allowBlank="1" showInputMessage="1" showErrorMessage="1" prompt="Seleccione de la lista desplegable" sqref="B4 B7 H7" xr:uid="{00000000-0002-0000-0E00-000005000000}"/>
    <dataValidation type="list" allowBlank="1" showInputMessage="1" showErrorMessage="1" sqref="I7:M7" xr:uid="{00000000-0002-0000-0E00-000006000000}">
      <formula1>INDIRECT($C$7)</formula1>
    </dataValidation>
  </dataValidations>
  <hyperlinks>
    <hyperlink ref="C56" r:id="rId1"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61"/>
  <sheetViews>
    <sheetView topLeftCell="A13" workbookViewId="0">
      <selection activeCell="B11" sqref="B11"/>
    </sheetView>
  </sheetViews>
  <sheetFormatPr baseColWidth="10" defaultColWidth="11.42578125" defaultRowHeight="15.75" x14ac:dyDescent="0.25"/>
  <cols>
    <col min="1" max="1" width="25.140625" style="5" customWidth="1"/>
    <col min="2" max="2" width="39.140625" style="109" customWidth="1"/>
    <col min="3" max="13" width="11.42578125" style="5"/>
    <col min="14" max="14" width="25" style="5" customWidth="1"/>
    <col min="15" max="16384" width="11.42578125" style="5"/>
  </cols>
  <sheetData>
    <row r="1" spans="1:13" ht="16.5" thickBot="1" x14ac:dyDescent="0.3">
      <c r="A1" s="1"/>
      <c r="B1" s="2" t="s">
        <v>442</v>
      </c>
      <c r="C1" s="3"/>
      <c r="D1" s="3"/>
      <c r="E1" s="3"/>
      <c r="F1" s="3"/>
      <c r="G1" s="3"/>
      <c r="H1" s="3"/>
      <c r="I1" s="3"/>
      <c r="J1" s="3"/>
      <c r="K1" s="3"/>
      <c r="L1" s="3"/>
      <c r="M1" s="4"/>
    </row>
    <row r="2" spans="1:13" ht="39" customHeight="1" x14ac:dyDescent="0.25">
      <c r="A2" s="586" t="s">
        <v>216</v>
      </c>
      <c r="B2" s="6" t="s">
        <v>217</v>
      </c>
      <c r="C2" s="588" t="s">
        <v>194</v>
      </c>
      <c r="D2" s="589"/>
      <c r="E2" s="589"/>
      <c r="F2" s="589"/>
      <c r="G2" s="589"/>
      <c r="H2" s="589"/>
      <c r="I2" s="589"/>
      <c r="J2" s="589"/>
      <c r="K2" s="589"/>
      <c r="L2" s="589"/>
      <c r="M2" s="590"/>
    </row>
    <row r="3" spans="1:13" ht="36" customHeight="1" x14ac:dyDescent="0.25">
      <c r="A3" s="587"/>
      <c r="B3" s="7" t="s">
        <v>219</v>
      </c>
      <c r="C3" s="591" t="s">
        <v>443</v>
      </c>
      <c r="D3" s="592"/>
      <c r="E3" s="592"/>
      <c r="F3" s="592"/>
      <c r="G3" s="592"/>
      <c r="H3" s="592"/>
      <c r="I3" s="592"/>
      <c r="J3" s="592"/>
      <c r="K3" s="592"/>
      <c r="L3" s="592"/>
      <c r="M3" s="593"/>
    </row>
    <row r="4" spans="1:13" x14ac:dyDescent="0.25">
      <c r="A4" s="587"/>
      <c r="B4" s="8" t="s">
        <v>38</v>
      </c>
      <c r="C4" s="9" t="s">
        <v>65</v>
      </c>
      <c r="D4" s="10"/>
      <c r="E4" s="11"/>
      <c r="F4" s="594" t="s">
        <v>39</v>
      </c>
      <c r="G4" s="595"/>
      <c r="H4" s="596" t="s">
        <v>62</v>
      </c>
      <c r="I4" s="592"/>
      <c r="J4" s="592"/>
      <c r="K4" s="592"/>
      <c r="L4" s="592"/>
      <c r="M4" s="593"/>
    </row>
    <row r="5" spans="1:13" ht="45" customHeight="1" x14ac:dyDescent="0.25">
      <c r="A5" s="587"/>
      <c r="B5" s="8" t="s">
        <v>220</v>
      </c>
      <c r="C5" s="597" t="s">
        <v>62</v>
      </c>
      <c r="D5" s="598"/>
      <c r="E5" s="598"/>
      <c r="F5" s="598"/>
      <c r="G5" s="598"/>
      <c r="H5" s="598"/>
      <c r="I5" s="598"/>
      <c r="J5" s="598"/>
      <c r="K5" s="598"/>
      <c r="L5" s="598"/>
      <c r="M5" s="599"/>
    </row>
    <row r="6" spans="1:13" ht="45" customHeight="1" x14ac:dyDescent="0.25">
      <c r="A6" s="587"/>
      <c r="B6" s="8" t="s">
        <v>221</v>
      </c>
      <c r="C6" s="597" t="s">
        <v>62</v>
      </c>
      <c r="D6" s="598"/>
      <c r="E6" s="598"/>
      <c r="F6" s="598"/>
      <c r="G6" s="598"/>
      <c r="H6" s="598"/>
      <c r="I6" s="598"/>
      <c r="J6" s="598"/>
      <c r="K6" s="598"/>
      <c r="L6" s="598"/>
      <c r="M6" s="599"/>
    </row>
    <row r="7" spans="1:13" x14ac:dyDescent="0.25">
      <c r="A7" s="587"/>
      <c r="B7" s="7" t="s">
        <v>222</v>
      </c>
      <c r="C7" s="600" t="s">
        <v>100</v>
      </c>
      <c r="D7" s="601"/>
      <c r="E7" s="601"/>
      <c r="F7" s="601"/>
      <c r="G7" s="602"/>
      <c r="H7" s="12" t="s">
        <v>41</v>
      </c>
      <c r="I7" s="603" t="s">
        <v>80</v>
      </c>
      <c r="J7" s="604"/>
      <c r="K7" s="604"/>
      <c r="L7" s="604"/>
      <c r="M7" s="605"/>
    </row>
    <row r="8" spans="1:13" x14ac:dyDescent="0.25">
      <c r="A8" s="587"/>
      <c r="B8" s="606" t="s">
        <v>223</v>
      </c>
      <c r="C8" s="13"/>
      <c r="D8" s="14"/>
      <c r="E8" s="14"/>
      <c r="F8" s="14"/>
      <c r="G8" s="14"/>
      <c r="H8" s="14"/>
      <c r="I8" s="14"/>
      <c r="J8" s="14"/>
      <c r="K8" s="14"/>
      <c r="L8" s="15"/>
      <c r="M8" s="16"/>
    </row>
    <row r="9" spans="1:13" ht="15.75" customHeight="1" x14ac:dyDescent="0.25">
      <c r="A9" s="587"/>
      <c r="B9" s="607"/>
      <c r="C9" s="585" t="s">
        <v>9</v>
      </c>
      <c r="D9" s="585"/>
      <c r="E9" s="585"/>
      <c r="F9" s="585" t="s">
        <v>62</v>
      </c>
      <c r="G9" s="585"/>
      <c r="H9" s="17"/>
      <c r="I9" s="585" t="s">
        <v>62</v>
      </c>
      <c r="J9" s="585"/>
      <c r="K9" s="17"/>
      <c r="L9" s="18"/>
      <c r="M9" s="19"/>
    </row>
    <row r="10" spans="1:13" x14ac:dyDescent="0.25">
      <c r="A10" s="587"/>
      <c r="B10" s="608"/>
      <c r="C10" s="609" t="s">
        <v>224</v>
      </c>
      <c r="D10" s="610"/>
      <c r="E10" s="20"/>
      <c r="F10" s="585" t="s">
        <v>224</v>
      </c>
      <c r="G10" s="585"/>
      <c r="H10" s="20"/>
      <c r="I10" s="585" t="s">
        <v>224</v>
      </c>
      <c r="J10" s="585"/>
      <c r="K10" s="20"/>
      <c r="L10" s="21"/>
      <c r="M10" s="22"/>
    </row>
    <row r="11" spans="1:13" ht="207" customHeight="1" x14ac:dyDescent="0.25">
      <c r="A11" s="587"/>
      <c r="B11" s="7" t="s">
        <v>225</v>
      </c>
      <c r="C11" s="557" t="s">
        <v>444</v>
      </c>
      <c r="D11" s="558"/>
      <c r="E11" s="558"/>
      <c r="F11" s="558"/>
      <c r="G11" s="558"/>
      <c r="H11" s="558"/>
      <c r="I11" s="558"/>
      <c r="J11" s="558"/>
      <c r="K11" s="558"/>
      <c r="L11" s="558"/>
      <c r="M11" s="559"/>
    </row>
    <row r="12" spans="1:13" ht="75" customHeight="1" x14ac:dyDescent="0.25">
      <c r="A12" s="587"/>
      <c r="B12" s="7" t="s">
        <v>227</v>
      </c>
      <c r="C12" s="557" t="s">
        <v>445</v>
      </c>
      <c r="D12" s="558"/>
      <c r="E12" s="558"/>
      <c r="F12" s="558"/>
      <c r="G12" s="558"/>
      <c r="H12" s="558"/>
      <c r="I12" s="558"/>
      <c r="J12" s="558"/>
      <c r="K12" s="558"/>
      <c r="L12" s="558"/>
      <c r="M12" s="559"/>
    </row>
    <row r="13" spans="1:13" ht="60" customHeight="1" x14ac:dyDescent="0.25">
      <c r="A13" s="587"/>
      <c r="B13" s="7" t="s">
        <v>229</v>
      </c>
      <c r="C13" s="564" t="s">
        <v>184</v>
      </c>
      <c r="D13" s="565"/>
      <c r="E13" s="565"/>
      <c r="F13" s="565"/>
      <c r="G13" s="565"/>
      <c r="H13" s="565"/>
      <c r="I13" s="565"/>
      <c r="J13" s="565"/>
      <c r="K13" s="565"/>
      <c r="L13" s="565"/>
      <c r="M13" s="566"/>
    </row>
    <row r="14" spans="1:13" ht="51" customHeight="1" x14ac:dyDescent="0.25">
      <c r="A14" s="587"/>
      <c r="B14" s="23" t="s">
        <v>230</v>
      </c>
      <c r="C14" s="564" t="s">
        <v>174</v>
      </c>
      <c r="D14" s="572"/>
      <c r="E14" s="24" t="s">
        <v>231</v>
      </c>
      <c r="F14" s="575" t="s">
        <v>232</v>
      </c>
      <c r="G14" s="576"/>
      <c r="H14" s="576"/>
      <c r="I14" s="576"/>
      <c r="J14" s="576"/>
      <c r="K14" s="576"/>
      <c r="L14" s="576"/>
      <c r="M14" s="577"/>
    </row>
    <row r="15" spans="1:13" x14ac:dyDescent="0.25">
      <c r="A15" s="562" t="s">
        <v>233</v>
      </c>
      <c r="B15" s="25" t="s">
        <v>29</v>
      </c>
      <c r="C15" s="564" t="s">
        <v>234</v>
      </c>
      <c r="D15" s="565"/>
      <c r="E15" s="565"/>
      <c r="F15" s="565"/>
      <c r="G15" s="565"/>
      <c r="H15" s="565"/>
      <c r="I15" s="565"/>
      <c r="J15" s="565"/>
      <c r="K15" s="565"/>
      <c r="L15" s="565"/>
      <c r="M15" s="566"/>
    </row>
    <row r="16" spans="1:13" ht="48.75" customHeight="1" x14ac:dyDescent="0.25">
      <c r="A16" s="563"/>
      <c r="B16" s="25" t="s">
        <v>235</v>
      </c>
      <c r="C16" s="564" t="s">
        <v>446</v>
      </c>
      <c r="D16" s="565"/>
      <c r="E16" s="565"/>
      <c r="F16" s="565"/>
      <c r="G16" s="565"/>
      <c r="H16" s="565"/>
      <c r="I16" s="565"/>
      <c r="J16" s="565"/>
      <c r="K16" s="565"/>
      <c r="L16" s="565"/>
      <c r="M16" s="566"/>
    </row>
    <row r="17" spans="1:13" ht="8.25" customHeight="1" x14ac:dyDescent="0.25">
      <c r="A17" s="563"/>
      <c r="B17" s="567" t="s">
        <v>237</v>
      </c>
      <c r="C17" s="26"/>
      <c r="D17" s="27"/>
      <c r="E17" s="27"/>
      <c r="F17" s="27"/>
      <c r="G17" s="27"/>
      <c r="H17" s="27"/>
      <c r="I17" s="27"/>
      <c r="J17" s="27"/>
      <c r="K17" s="27"/>
      <c r="L17" s="27"/>
      <c r="M17" s="28"/>
    </row>
    <row r="18" spans="1:13" ht="9" customHeight="1" x14ac:dyDescent="0.25">
      <c r="A18" s="563"/>
      <c r="B18" s="568"/>
      <c r="C18" s="29"/>
      <c r="D18" s="30"/>
      <c r="E18" s="31"/>
      <c r="F18" s="30"/>
      <c r="G18" s="31"/>
      <c r="H18" s="30"/>
      <c r="I18" s="31"/>
      <c r="J18" s="30"/>
      <c r="K18" s="31"/>
      <c r="L18" s="31"/>
      <c r="M18" s="32"/>
    </row>
    <row r="19" spans="1:13" x14ac:dyDescent="0.25">
      <c r="A19" s="563"/>
      <c r="B19" s="568"/>
      <c r="C19" s="33" t="s">
        <v>238</v>
      </c>
      <c r="D19" s="34"/>
      <c r="E19" s="35" t="s">
        <v>239</v>
      </c>
      <c r="F19" s="34"/>
      <c r="G19" s="35" t="s">
        <v>240</v>
      </c>
      <c r="H19" s="34"/>
      <c r="I19" s="35" t="s">
        <v>241</v>
      </c>
      <c r="J19" s="36"/>
      <c r="K19" s="35"/>
      <c r="L19" s="35"/>
      <c r="M19" s="37"/>
    </row>
    <row r="20" spans="1:13" x14ac:dyDescent="0.25">
      <c r="A20" s="563"/>
      <c r="B20" s="568"/>
      <c r="C20" s="33" t="s">
        <v>242</v>
      </c>
      <c r="D20" s="38"/>
      <c r="E20" s="35" t="s">
        <v>243</v>
      </c>
      <c r="F20" s="39"/>
      <c r="G20" s="35" t="s">
        <v>244</v>
      </c>
      <c r="H20" s="39"/>
      <c r="I20" s="35"/>
      <c r="J20" s="40"/>
      <c r="K20" s="35"/>
      <c r="L20" s="35"/>
      <c r="M20" s="37"/>
    </row>
    <row r="21" spans="1:13" x14ac:dyDescent="0.25">
      <c r="A21" s="563"/>
      <c r="B21" s="568"/>
      <c r="C21" s="33" t="s">
        <v>245</v>
      </c>
      <c r="D21" s="38"/>
      <c r="E21" s="35" t="s">
        <v>247</v>
      </c>
      <c r="F21" s="38"/>
      <c r="G21" s="35"/>
      <c r="H21" s="40"/>
      <c r="I21" s="35"/>
      <c r="J21" s="40"/>
      <c r="K21" s="35"/>
      <c r="L21" s="35"/>
      <c r="M21" s="37"/>
    </row>
    <row r="22" spans="1:13" x14ac:dyDescent="0.25">
      <c r="A22" s="563"/>
      <c r="B22" s="568"/>
      <c r="C22" s="33" t="s">
        <v>248</v>
      </c>
      <c r="D22" s="39" t="s">
        <v>246</v>
      </c>
      <c r="E22" s="35" t="s">
        <v>249</v>
      </c>
      <c r="F22" s="41" t="s">
        <v>447</v>
      </c>
      <c r="G22" s="41"/>
      <c r="H22" s="41"/>
      <c r="I22" s="41"/>
      <c r="J22" s="41"/>
      <c r="K22" s="41"/>
      <c r="L22" s="41"/>
      <c r="M22" s="42"/>
    </row>
    <row r="23" spans="1:13" ht="9.75" customHeight="1" x14ac:dyDescent="0.25">
      <c r="A23" s="563"/>
      <c r="B23" s="569"/>
      <c r="C23" s="43"/>
      <c r="D23" s="44"/>
      <c r="E23" s="44"/>
      <c r="F23" s="44"/>
      <c r="G23" s="44"/>
      <c r="H23" s="44"/>
      <c r="I23" s="44"/>
      <c r="J23" s="44"/>
      <c r="K23" s="44"/>
      <c r="L23" s="44"/>
      <c r="M23" s="45"/>
    </row>
    <row r="24" spans="1:13" x14ac:dyDescent="0.25">
      <c r="A24" s="563"/>
      <c r="B24" s="567" t="s">
        <v>250</v>
      </c>
      <c r="C24" s="46"/>
      <c r="D24" s="47"/>
      <c r="E24" s="47"/>
      <c r="F24" s="47"/>
      <c r="G24" s="47"/>
      <c r="H24" s="47"/>
      <c r="I24" s="47"/>
      <c r="J24" s="47"/>
      <c r="K24" s="47"/>
      <c r="L24" s="15"/>
      <c r="M24" s="16"/>
    </row>
    <row r="25" spans="1:13" x14ac:dyDescent="0.25">
      <c r="A25" s="563"/>
      <c r="B25" s="568"/>
      <c r="C25" s="33" t="s">
        <v>251</v>
      </c>
      <c r="D25" s="39"/>
      <c r="E25" s="48"/>
      <c r="F25" s="35" t="s">
        <v>252</v>
      </c>
      <c r="G25" s="38" t="s">
        <v>246</v>
      </c>
      <c r="H25" s="48"/>
      <c r="I25" s="35" t="s">
        <v>253</v>
      </c>
      <c r="J25" s="38"/>
      <c r="K25" s="48"/>
      <c r="L25" s="18"/>
      <c r="M25" s="19"/>
    </row>
    <row r="26" spans="1:13" x14ac:dyDescent="0.25">
      <c r="A26" s="563"/>
      <c r="B26" s="568"/>
      <c r="C26" s="33" t="s">
        <v>254</v>
      </c>
      <c r="D26" s="49"/>
      <c r="E26" s="18"/>
      <c r="F26" s="35" t="s">
        <v>255</v>
      </c>
      <c r="G26" s="39"/>
      <c r="H26" s="18"/>
      <c r="I26" s="50"/>
      <c r="J26" s="18"/>
      <c r="K26" s="17"/>
      <c r="L26" s="18"/>
      <c r="M26" s="19"/>
    </row>
    <row r="27" spans="1:13" x14ac:dyDescent="0.25">
      <c r="A27" s="563"/>
      <c r="B27" s="569"/>
      <c r="C27" s="51"/>
      <c r="D27" s="52"/>
      <c r="E27" s="52"/>
      <c r="F27" s="52"/>
      <c r="G27" s="52"/>
      <c r="H27" s="52"/>
      <c r="I27" s="52"/>
      <c r="J27" s="52"/>
      <c r="K27" s="52"/>
      <c r="L27" s="21"/>
      <c r="M27" s="22"/>
    </row>
    <row r="28" spans="1:13" x14ac:dyDescent="0.25">
      <c r="A28" s="563"/>
      <c r="B28" s="53" t="s">
        <v>256</v>
      </c>
      <c r="C28" s="54"/>
      <c r="D28" s="55"/>
      <c r="E28" s="55"/>
      <c r="F28" s="55"/>
      <c r="G28" s="55"/>
      <c r="H28" s="55"/>
      <c r="I28" s="55"/>
      <c r="J28" s="55"/>
      <c r="K28" s="55"/>
      <c r="L28" s="55"/>
      <c r="M28" s="56"/>
    </row>
    <row r="29" spans="1:13" ht="34.5" customHeight="1" x14ac:dyDescent="0.25">
      <c r="A29" s="563"/>
      <c r="B29" s="53"/>
      <c r="C29" s="57" t="s">
        <v>257</v>
      </c>
      <c r="D29" s="58">
        <v>0.25850000000000001</v>
      </c>
      <c r="E29" s="48"/>
      <c r="F29" s="59" t="s">
        <v>258</v>
      </c>
      <c r="G29" s="60">
        <v>2019</v>
      </c>
      <c r="H29" s="48"/>
      <c r="I29" s="59" t="s">
        <v>259</v>
      </c>
      <c r="J29" s="571" t="s">
        <v>448</v>
      </c>
      <c r="K29" s="565"/>
      <c r="L29" s="572"/>
      <c r="M29" s="61"/>
    </row>
    <row r="30" spans="1:13" hidden="1" x14ac:dyDescent="0.25">
      <c r="A30" s="563"/>
      <c r="B30" s="8"/>
      <c r="C30" s="43"/>
      <c r="D30" s="44"/>
      <c r="E30" s="44"/>
      <c r="F30" s="44"/>
      <c r="G30" s="44"/>
      <c r="H30" s="44"/>
      <c r="I30" s="44"/>
      <c r="J30" s="44"/>
      <c r="K30" s="44"/>
      <c r="L30" s="44"/>
      <c r="M30" s="45"/>
    </row>
    <row r="31" spans="1:13" x14ac:dyDescent="0.25">
      <c r="A31" s="563"/>
      <c r="B31" s="567" t="s">
        <v>260</v>
      </c>
      <c r="C31" s="62"/>
      <c r="D31" s="63"/>
      <c r="E31" s="63"/>
      <c r="F31" s="63"/>
      <c r="G31" s="63"/>
      <c r="H31" s="63"/>
      <c r="I31" s="63"/>
      <c r="J31" s="63"/>
      <c r="K31" s="63"/>
      <c r="L31" s="15"/>
      <c r="M31" s="16"/>
    </row>
    <row r="32" spans="1:13" x14ac:dyDescent="0.25">
      <c r="A32" s="563"/>
      <c r="B32" s="568"/>
      <c r="C32" s="64" t="s">
        <v>261</v>
      </c>
      <c r="D32" s="65">
        <v>2020</v>
      </c>
      <c r="E32" s="66"/>
      <c r="F32" s="48" t="s">
        <v>262</v>
      </c>
      <c r="G32" s="67" t="s">
        <v>449</v>
      </c>
      <c r="H32" s="66"/>
      <c r="I32" s="59"/>
      <c r="J32" s="66"/>
      <c r="K32" s="66"/>
      <c r="L32" s="18"/>
      <c r="M32" s="19"/>
    </row>
    <row r="33" spans="1:13" x14ac:dyDescent="0.25">
      <c r="A33" s="563"/>
      <c r="B33" s="569"/>
      <c r="C33" s="43"/>
      <c r="D33" s="68"/>
      <c r="E33" s="69"/>
      <c r="F33" s="44"/>
      <c r="G33" s="69"/>
      <c r="H33" s="69"/>
      <c r="I33" s="70"/>
      <c r="J33" s="69"/>
      <c r="K33" s="69"/>
      <c r="L33" s="21"/>
      <c r="M33" s="22"/>
    </row>
    <row r="34" spans="1:13" x14ac:dyDescent="0.25">
      <c r="A34" s="563"/>
      <c r="B34" s="567" t="s">
        <v>264</v>
      </c>
      <c r="C34" s="71"/>
      <c r="D34" s="72"/>
      <c r="E34" s="72"/>
      <c r="F34" s="72"/>
      <c r="G34" s="72"/>
      <c r="H34" s="72"/>
      <c r="I34" s="72"/>
      <c r="J34" s="72"/>
      <c r="K34" s="72"/>
      <c r="L34" s="72"/>
      <c r="M34" s="73"/>
    </row>
    <row r="35" spans="1:13" x14ac:dyDescent="0.25">
      <c r="A35" s="563"/>
      <c r="B35" s="568"/>
      <c r="C35" s="74"/>
      <c r="D35" s="75" t="s">
        <v>265</v>
      </c>
      <c r="E35" s="75"/>
      <c r="F35" s="75" t="s">
        <v>266</v>
      </c>
      <c r="G35" s="75"/>
      <c r="H35" s="76" t="s">
        <v>267</v>
      </c>
      <c r="I35" s="76"/>
      <c r="J35" s="76" t="s">
        <v>268</v>
      </c>
      <c r="K35" s="75"/>
      <c r="L35" s="75" t="s">
        <v>269</v>
      </c>
      <c r="M35" s="77"/>
    </row>
    <row r="36" spans="1:13" x14ac:dyDescent="0.25">
      <c r="A36" s="563"/>
      <c r="B36" s="568"/>
      <c r="C36" s="74"/>
      <c r="D36" s="80">
        <v>0.2586</v>
      </c>
      <c r="E36" s="79"/>
      <c r="F36" s="80">
        <v>0.25</v>
      </c>
      <c r="G36" s="79"/>
      <c r="H36" s="80">
        <v>0.23</v>
      </c>
      <c r="I36" s="79"/>
      <c r="J36" s="80">
        <v>0.15</v>
      </c>
      <c r="K36" s="79"/>
      <c r="L36" s="80" t="s">
        <v>66</v>
      </c>
      <c r="M36" s="81"/>
    </row>
    <row r="37" spans="1:13" x14ac:dyDescent="0.25">
      <c r="A37" s="563"/>
      <c r="B37" s="568"/>
      <c r="C37" s="74"/>
      <c r="D37" s="75" t="s">
        <v>270</v>
      </c>
      <c r="E37" s="75"/>
      <c r="F37" s="75" t="s">
        <v>271</v>
      </c>
      <c r="G37" s="75"/>
      <c r="H37" s="76" t="s">
        <v>272</v>
      </c>
      <c r="I37" s="76"/>
      <c r="J37" s="76" t="s">
        <v>273</v>
      </c>
      <c r="K37" s="75"/>
      <c r="L37" s="75" t="s">
        <v>274</v>
      </c>
      <c r="M37" s="32"/>
    </row>
    <row r="38" spans="1:13" x14ac:dyDescent="0.25">
      <c r="A38" s="563"/>
      <c r="B38" s="568"/>
      <c r="C38" s="74"/>
      <c r="D38" s="80" t="s">
        <v>66</v>
      </c>
      <c r="E38" s="79"/>
      <c r="F38" s="80" t="s">
        <v>66</v>
      </c>
      <c r="G38" s="79"/>
      <c r="H38" s="80" t="s">
        <v>66</v>
      </c>
      <c r="I38" s="79"/>
      <c r="J38" s="80" t="s">
        <v>66</v>
      </c>
      <c r="K38" s="79"/>
      <c r="L38" s="80" t="s">
        <v>66</v>
      </c>
      <c r="M38" s="82"/>
    </row>
    <row r="39" spans="1:13" x14ac:dyDescent="0.25">
      <c r="A39" s="563"/>
      <c r="B39" s="568"/>
      <c r="C39" s="74"/>
      <c r="D39" s="75" t="s">
        <v>275</v>
      </c>
      <c r="E39" s="75"/>
      <c r="F39" s="75" t="s">
        <v>276</v>
      </c>
      <c r="G39" s="75"/>
      <c r="H39" s="76" t="s">
        <v>277</v>
      </c>
      <c r="I39" s="76"/>
      <c r="J39" s="76" t="s">
        <v>278</v>
      </c>
      <c r="K39" s="75"/>
      <c r="L39" s="75" t="s">
        <v>279</v>
      </c>
      <c r="M39" s="32"/>
    </row>
    <row r="40" spans="1:13" x14ac:dyDescent="0.25">
      <c r="A40" s="563"/>
      <c r="B40" s="568"/>
      <c r="C40" s="74"/>
      <c r="D40" s="80" t="s">
        <v>62</v>
      </c>
      <c r="E40" s="79"/>
      <c r="F40" s="80" t="s">
        <v>62</v>
      </c>
      <c r="G40" s="79"/>
      <c r="H40" s="80" t="s">
        <v>66</v>
      </c>
      <c r="I40" s="79"/>
      <c r="J40" s="80" t="s">
        <v>66</v>
      </c>
      <c r="K40" s="79"/>
      <c r="L40" s="80" t="s">
        <v>66</v>
      </c>
      <c r="M40" s="81"/>
    </row>
    <row r="41" spans="1:13" x14ac:dyDescent="0.25">
      <c r="A41" s="563"/>
      <c r="B41" s="568"/>
      <c r="C41" s="74"/>
      <c r="D41" s="83" t="s">
        <v>279</v>
      </c>
      <c r="E41" s="83"/>
      <c r="F41" s="83" t="s">
        <v>280</v>
      </c>
      <c r="G41" s="83"/>
      <c r="H41" s="84"/>
      <c r="I41" s="84"/>
      <c r="J41" s="84"/>
      <c r="K41" s="84"/>
      <c r="L41" s="84"/>
      <c r="M41" s="85"/>
    </row>
    <row r="42" spans="1:13" x14ac:dyDescent="0.25">
      <c r="A42" s="563"/>
      <c r="B42" s="568"/>
      <c r="C42" s="74"/>
      <c r="D42" s="78"/>
      <c r="E42" s="86"/>
      <c r="F42" s="612">
        <v>0.15</v>
      </c>
      <c r="G42" s="613"/>
      <c r="H42" s="584"/>
      <c r="I42" s="584"/>
      <c r="J42" s="75"/>
      <c r="K42" s="75"/>
      <c r="L42" s="75"/>
      <c r="M42" s="87"/>
    </row>
    <row r="43" spans="1:13" x14ac:dyDescent="0.25">
      <c r="A43" s="563"/>
      <c r="B43" s="568"/>
      <c r="C43" s="88"/>
      <c r="D43" s="89"/>
      <c r="E43" s="83"/>
      <c r="F43" s="89"/>
      <c r="G43" s="83"/>
      <c r="H43" s="90"/>
      <c r="I43" s="91"/>
      <c r="J43" s="90"/>
      <c r="K43" s="91"/>
      <c r="L43" s="90"/>
      <c r="M43" s="92"/>
    </row>
    <row r="44" spans="1:13" ht="18" customHeight="1" x14ac:dyDescent="0.25">
      <c r="A44" s="563"/>
      <c r="B44" s="567" t="s">
        <v>281</v>
      </c>
      <c r="C44" s="46"/>
      <c r="D44" s="47"/>
      <c r="E44" s="47"/>
      <c r="F44" s="47"/>
      <c r="G44" s="47"/>
      <c r="H44" s="47"/>
      <c r="I44" s="47"/>
      <c r="J44" s="47"/>
      <c r="K44" s="47"/>
      <c r="L44" s="18"/>
      <c r="M44" s="19"/>
    </row>
    <row r="45" spans="1:13" x14ac:dyDescent="0.25">
      <c r="A45" s="563"/>
      <c r="B45" s="568"/>
      <c r="C45" s="93"/>
      <c r="D45" s="94" t="s">
        <v>122</v>
      </c>
      <c r="E45" s="95" t="s">
        <v>65</v>
      </c>
      <c r="F45" s="573" t="s">
        <v>282</v>
      </c>
      <c r="G45" s="574"/>
      <c r="H45" s="574"/>
      <c r="I45" s="574"/>
      <c r="J45" s="574"/>
      <c r="K45" s="96" t="s">
        <v>283</v>
      </c>
      <c r="L45" s="578"/>
      <c r="M45" s="579"/>
    </row>
    <row r="46" spans="1:13" x14ac:dyDescent="0.25">
      <c r="A46" s="563"/>
      <c r="B46" s="568"/>
      <c r="C46" s="93"/>
      <c r="D46" s="97"/>
      <c r="E46" s="38" t="s">
        <v>284</v>
      </c>
      <c r="F46" s="573"/>
      <c r="G46" s="574"/>
      <c r="H46" s="574"/>
      <c r="I46" s="574"/>
      <c r="J46" s="574"/>
      <c r="K46" s="18"/>
      <c r="L46" s="580"/>
      <c r="M46" s="581"/>
    </row>
    <row r="47" spans="1:13" x14ac:dyDescent="0.25">
      <c r="A47" s="563"/>
      <c r="B47" s="569"/>
      <c r="C47" s="98"/>
      <c r="D47" s="21"/>
      <c r="E47" s="21"/>
      <c r="F47" s="21"/>
      <c r="G47" s="21"/>
      <c r="H47" s="21"/>
      <c r="I47" s="21"/>
      <c r="J47" s="21"/>
      <c r="K47" s="21"/>
      <c r="L47" s="18"/>
      <c r="M47" s="19"/>
    </row>
    <row r="48" spans="1:13" ht="108.75" customHeight="1" x14ac:dyDescent="0.25">
      <c r="A48" s="563"/>
      <c r="B48" s="7" t="s">
        <v>285</v>
      </c>
      <c r="C48" s="557" t="s">
        <v>450</v>
      </c>
      <c r="D48" s="558"/>
      <c r="E48" s="558"/>
      <c r="F48" s="558"/>
      <c r="G48" s="558"/>
      <c r="H48" s="558"/>
      <c r="I48" s="558"/>
      <c r="J48" s="558"/>
      <c r="K48" s="558"/>
      <c r="L48" s="558"/>
      <c r="M48" s="559"/>
    </row>
    <row r="49" spans="1:13" ht="48.75" customHeight="1" x14ac:dyDescent="0.25">
      <c r="A49" s="563"/>
      <c r="B49" s="25" t="s">
        <v>287</v>
      </c>
      <c r="C49" s="557" t="s">
        <v>451</v>
      </c>
      <c r="D49" s="558"/>
      <c r="E49" s="558"/>
      <c r="F49" s="558"/>
      <c r="G49" s="558"/>
      <c r="H49" s="558"/>
      <c r="I49" s="558"/>
      <c r="J49" s="558"/>
      <c r="K49" s="558"/>
      <c r="L49" s="558"/>
      <c r="M49" s="559"/>
    </row>
    <row r="50" spans="1:13" x14ac:dyDescent="0.25">
      <c r="A50" s="563"/>
      <c r="B50" s="25" t="s">
        <v>289</v>
      </c>
      <c r="C50" s="99">
        <v>30</v>
      </c>
      <c r="D50" s="100"/>
      <c r="E50" s="100"/>
      <c r="F50" s="100"/>
      <c r="G50" s="100"/>
      <c r="H50" s="100"/>
      <c r="I50" s="100"/>
      <c r="J50" s="100"/>
      <c r="K50" s="100"/>
      <c r="L50" s="100"/>
      <c r="M50" s="101"/>
    </row>
    <row r="51" spans="1:13" x14ac:dyDescent="0.25">
      <c r="A51" s="563"/>
      <c r="B51" s="25" t="s">
        <v>290</v>
      </c>
      <c r="C51" s="102">
        <v>2019</v>
      </c>
      <c r="D51" s="100"/>
      <c r="E51" s="100"/>
      <c r="F51" s="100"/>
      <c r="G51" s="100"/>
      <c r="H51" s="100"/>
      <c r="I51" s="100"/>
      <c r="J51" s="100"/>
      <c r="K51" s="100"/>
      <c r="L51" s="100"/>
      <c r="M51" s="101"/>
    </row>
    <row r="52" spans="1:13" ht="15.75" customHeight="1" x14ac:dyDescent="0.25">
      <c r="A52" s="549" t="s">
        <v>291</v>
      </c>
      <c r="B52" s="103" t="s">
        <v>292</v>
      </c>
      <c r="C52" s="551" t="s">
        <v>293</v>
      </c>
      <c r="D52" s="552"/>
      <c r="E52" s="552"/>
      <c r="F52" s="552"/>
      <c r="G52" s="552"/>
      <c r="H52" s="552"/>
      <c r="I52" s="552"/>
      <c r="J52" s="552"/>
      <c r="K52" s="552"/>
      <c r="L52" s="552"/>
      <c r="M52" s="553"/>
    </row>
    <row r="53" spans="1:13" ht="15.75" customHeight="1" x14ac:dyDescent="0.25">
      <c r="A53" s="550"/>
      <c r="B53" s="103" t="s">
        <v>294</v>
      </c>
      <c r="C53" s="551" t="s">
        <v>295</v>
      </c>
      <c r="D53" s="552"/>
      <c r="E53" s="552"/>
      <c r="F53" s="552"/>
      <c r="G53" s="552"/>
      <c r="H53" s="552"/>
      <c r="I53" s="552"/>
      <c r="J53" s="552"/>
      <c r="K53" s="552"/>
      <c r="L53" s="552"/>
      <c r="M53" s="553"/>
    </row>
    <row r="54" spans="1:13" ht="15.75" customHeight="1" x14ac:dyDescent="0.25">
      <c r="A54" s="550"/>
      <c r="B54" s="103" t="s">
        <v>296</v>
      </c>
      <c r="C54" s="551" t="s">
        <v>80</v>
      </c>
      <c r="D54" s="552"/>
      <c r="E54" s="552"/>
      <c r="F54" s="552"/>
      <c r="G54" s="552"/>
      <c r="H54" s="552"/>
      <c r="I54" s="552"/>
      <c r="J54" s="552"/>
      <c r="K54" s="552"/>
      <c r="L54" s="552"/>
      <c r="M54" s="553"/>
    </row>
    <row r="55" spans="1:13" ht="15.75" customHeight="1" x14ac:dyDescent="0.25">
      <c r="A55" s="550"/>
      <c r="B55" s="104" t="s">
        <v>297</v>
      </c>
      <c r="C55" s="551" t="s">
        <v>298</v>
      </c>
      <c r="D55" s="552"/>
      <c r="E55" s="552"/>
      <c r="F55" s="552"/>
      <c r="G55" s="552"/>
      <c r="H55" s="552"/>
      <c r="I55" s="552"/>
      <c r="J55" s="552"/>
      <c r="K55" s="552"/>
      <c r="L55" s="552"/>
      <c r="M55" s="553"/>
    </row>
    <row r="56" spans="1:13" ht="15.75" customHeight="1" x14ac:dyDescent="0.25">
      <c r="A56" s="550"/>
      <c r="B56" s="103" t="s">
        <v>299</v>
      </c>
      <c r="C56" s="561" t="s">
        <v>83</v>
      </c>
      <c r="D56" s="552"/>
      <c r="E56" s="552"/>
      <c r="F56" s="552"/>
      <c r="G56" s="552"/>
      <c r="H56" s="552"/>
      <c r="I56" s="552"/>
      <c r="J56" s="552"/>
      <c r="K56" s="552"/>
      <c r="L56" s="552"/>
      <c r="M56" s="553"/>
    </row>
    <row r="57" spans="1:13" ht="16.5" customHeight="1" thickBot="1" x14ac:dyDescent="0.3">
      <c r="A57" s="560"/>
      <c r="B57" s="103" t="s">
        <v>300</v>
      </c>
      <c r="C57" s="551">
        <v>3649400</v>
      </c>
      <c r="D57" s="552"/>
      <c r="E57" s="552"/>
      <c r="F57" s="552"/>
      <c r="G57" s="552"/>
      <c r="H57" s="552"/>
      <c r="I57" s="552"/>
      <c r="J57" s="552"/>
      <c r="K57" s="552"/>
      <c r="L57" s="552"/>
      <c r="M57" s="553"/>
    </row>
    <row r="58" spans="1:13" ht="15.75" customHeight="1" x14ac:dyDescent="0.25">
      <c r="A58" s="549" t="s">
        <v>301</v>
      </c>
      <c r="B58" s="105" t="s">
        <v>302</v>
      </c>
      <c r="C58" s="551" t="s">
        <v>303</v>
      </c>
      <c r="D58" s="552"/>
      <c r="E58" s="552"/>
      <c r="F58" s="552"/>
      <c r="G58" s="552"/>
      <c r="H58" s="552"/>
      <c r="I58" s="552"/>
      <c r="J58" s="552"/>
      <c r="K58" s="552"/>
      <c r="L58" s="552"/>
      <c r="M58" s="553"/>
    </row>
    <row r="59" spans="1:13" ht="30" customHeight="1" x14ac:dyDescent="0.25">
      <c r="A59" s="550"/>
      <c r="B59" s="105" t="s">
        <v>304</v>
      </c>
      <c r="C59" s="551" t="s">
        <v>305</v>
      </c>
      <c r="D59" s="552"/>
      <c r="E59" s="552"/>
      <c r="F59" s="552"/>
      <c r="G59" s="552"/>
      <c r="H59" s="552"/>
      <c r="I59" s="552"/>
      <c r="J59" s="552"/>
      <c r="K59" s="552"/>
      <c r="L59" s="552"/>
      <c r="M59" s="553"/>
    </row>
    <row r="60" spans="1:13" ht="30" customHeight="1" thickBot="1" x14ac:dyDescent="0.3">
      <c r="A60" s="550"/>
      <c r="B60" s="106" t="s">
        <v>41</v>
      </c>
      <c r="C60" s="551" t="s">
        <v>80</v>
      </c>
      <c r="D60" s="552"/>
      <c r="E60" s="552"/>
      <c r="F60" s="552"/>
      <c r="G60" s="552"/>
      <c r="H60" s="552"/>
      <c r="I60" s="552"/>
      <c r="J60" s="552"/>
      <c r="K60" s="552"/>
      <c r="L60" s="552"/>
      <c r="M60" s="553"/>
    </row>
    <row r="61" spans="1:13" ht="37.5" customHeight="1" thickBot="1" x14ac:dyDescent="0.3">
      <c r="A61" s="107" t="s">
        <v>306</v>
      </c>
      <c r="B61" s="108"/>
      <c r="C61" s="554"/>
      <c r="D61" s="555"/>
      <c r="E61" s="555"/>
      <c r="F61" s="555"/>
      <c r="G61" s="555"/>
      <c r="H61" s="555"/>
      <c r="I61" s="555"/>
      <c r="J61" s="555"/>
      <c r="K61" s="555"/>
      <c r="L61" s="555"/>
      <c r="M61" s="556"/>
    </row>
  </sheetData>
  <mergeCells count="49">
    <mergeCell ref="I9:J9"/>
    <mergeCell ref="C10:D10"/>
    <mergeCell ref="F10:G10"/>
    <mergeCell ref="I10:J10"/>
    <mergeCell ref="B31:B33"/>
    <mergeCell ref="C12:M12"/>
    <mergeCell ref="C13:M13"/>
    <mergeCell ref="C14:D14"/>
    <mergeCell ref="F14:M14"/>
    <mergeCell ref="C15:M15"/>
    <mergeCell ref="C16:M16"/>
    <mergeCell ref="B17:B23"/>
    <mergeCell ref="B34:B43"/>
    <mergeCell ref="A2:A14"/>
    <mergeCell ref="C2:M2"/>
    <mergeCell ref="C3:M3"/>
    <mergeCell ref="F4:G4"/>
    <mergeCell ref="H4:M4"/>
    <mergeCell ref="C5:M5"/>
    <mergeCell ref="C6:M6"/>
    <mergeCell ref="C7:G7"/>
    <mergeCell ref="I7:M7"/>
    <mergeCell ref="B8:B10"/>
    <mergeCell ref="C9:E9"/>
    <mergeCell ref="F9:G9"/>
    <mergeCell ref="B24:B27"/>
    <mergeCell ref="J29:L29"/>
    <mergeCell ref="C11:M11"/>
    <mergeCell ref="F42:G42"/>
    <mergeCell ref="H42:I42"/>
    <mergeCell ref="C48:M48"/>
    <mergeCell ref="C49:M49"/>
    <mergeCell ref="A52:A57"/>
    <mergeCell ref="C52:M52"/>
    <mergeCell ref="C53:M53"/>
    <mergeCell ref="C54:M54"/>
    <mergeCell ref="C55:M55"/>
    <mergeCell ref="C56:M56"/>
    <mergeCell ref="C57:M57"/>
    <mergeCell ref="A15:A51"/>
    <mergeCell ref="B44:B47"/>
    <mergeCell ref="F45:F46"/>
    <mergeCell ref="G45:J46"/>
    <mergeCell ref="L45:M46"/>
    <mergeCell ref="A58:A60"/>
    <mergeCell ref="C58:M58"/>
    <mergeCell ref="C59:M59"/>
    <mergeCell ref="C60:M60"/>
    <mergeCell ref="C61:M61"/>
  </mergeCells>
  <dataValidations count="7">
    <dataValidation type="list" allowBlank="1" showInputMessage="1" showErrorMessage="1" sqref="I7:M7" xr:uid="{00000000-0002-0000-0F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F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0F00-000002000000}"/>
    <dataValidation allowBlank="1" showInputMessage="1" showErrorMessage="1" prompt="Identifique la meta ODS a que le apunta el indicador de producto. Seleccione de la lista desplegable." sqref="E14" xr:uid="{00000000-0002-0000-0F00-000003000000}"/>
    <dataValidation allowBlank="1" showInputMessage="1" showErrorMessage="1" prompt="Identifique el ODS a que le apunta el indicador de producto. Seleccione de la lista desplegable._x000a_" sqref="B14" xr:uid="{00000000-0002-0000-0F00-000004000000}"/>
    <dataValidation allowBlank="1" showInputMessage="1" showErrorMessage="1" prompt="Incluir una ficha por cada indicador, ya sea de producto o de resultado" sqref="B1" xr:uid="{00000000-0002-0000-0F00-000005000000}"/>
    <dataValidation allowBlank="1" showInputMessage="1" showErrorMessage="1" prompt="Seleccione de la lista desplegable" sqref="B4 B7 H7" xr:uid="{00000000-0002-0000-0F00-000006000000}"/>
  </dataValidations>
  <hyperlinks>
    <hyperlink ref="C56" r:id="rId1"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61"/>
  <sheetViews>
    <sheetView topLeftCell="A13" workbookViewId="0">
      <selection activeCell="C14" sqref="C14:D14"/>
    </sheetView>
  </sheetViews>
  <sheetFormatPr baseColWidth="10" defaultColWidth="11.42578125" defaultRowHeight="15.75" x14ac:dyDescent="0.25"/>
  <cols>
    <col min="1" max="1" width="25.140625" style="5" customWidth="1"/>
    <col min="2" max="2" width="39.140625" style="109" customWidth="1"/>
    <col min="3" max="13" width="11.42578125" style="5"/>
    <col min="14" max="14" width="25" style="5" customWidth="1"/>
    <col min="15" max="16384" width="11.42578125" style="5"/>
  </cols>
  <sheetData>
    <row r="1" spans="1:13" ht="16.5" thickBot="1" x14ac:dyDescent="0.3">
      <c r="A1" s="1"/>
      <c r="B1" s="2" t="s">
        <v>452</v>
      </c>
      <c r="C1" s="3"/>
      <c r="D1" s="3"/>
      <c r="E1" s="3"/>
      <c r="F1" s="3"/>
      <c r="G1" s="3"/>
      <c r="H1" s="3"/>
      <c r="I1" s="3"/>
      <c r="J1" s="3"/>
      <c r="K1" s="3"/>
      <c r="L1" s="3"/>
      <c r="M1" s="4"/>
    </row>
    <row r="2" spans="1:13" ht="39" customHeight="1" x14ac:dyDescent="0.25">
      <c r="A2" s="586" t="s">
        <v>216</v>
      </c>
      <c r="B2" s="6" t="s">
        <v>217</v>
      </c>
      <c r="C2" s="588" t="s">
        <v>453</v>
      </c>
      <c r="D2" s="589"/>
      <c r="E2" s="589"/>
      <c r="F2" s="589"/>
      <c r="G2" s="589"/>
      <c r="H2" s="589"/>
      <c r="I2" s="589"/>
      <c r="J2" s="589"/>
      <c r="K2" s="589"/>
      <c r="L2" s="589"/>
      <c r="M2" s="590"/>
    </row>
    <row r="3" spans="1:13" ht="36" customHeight="1" x14ac:dyDescent="0.25">
      <c r="A3" s="587"/>
      <c r="B3" s="7" t="s">
        <v>219</v>
      </c>
      <c r="C3" s="591" t="s">
        <v>200</v>
      </c>
      <c r="D3" s="592"/>
      <c r="E3" s="592"/>
      <c r="F3" s="592"/>
      <c r="G3" s="592"/>
      <c r="H3" s="592"/>
      <c r="I3" s="592"/>
      <c r="J3" s="592"/>
      <c r="K3" s="592"/>
      <c r="L3" s="592"/>
      <c r="M3" s="593"/>
    </row>
    <row r="4" spans="1:13" x14ac:dyDescent="0.25">
      <c r="A4" s="587"/>
      <c r="B4" s="8" t="s">
        <v>38</v>
      </c>
      <c r="C4" s="9" t="s">
        <v>65</v>
      </c>
      <c r="D4" s="10"/>
      <c r="E4" s="11"/>
      <c r="F4" s="594" t="s">
        <v>39</v>
      </c>
      <c r="G4" s="595"/>
      <c r="H4" s="596" t="s">
        <v>62</v>
      </c>
      <c r="I4" s="592"/>
      <c r="J4" s="592"/>
      <c r="K4" s="592"/>
      <c r="L4" s="592"/>
      <c r="M4" s="593"/>
    </row>
    <row r="5" spans="1:13" ht="45" customHeight="1" x14ac:dyDescent="0.25">
      <c r="A5" s="587"/>
      <c r="B5" s="8" t="s">
        <v>220</v>
      </c>
      <c r="C5" s="597" t="s">
        <v>62</v>
      </c>
      <c r="D5" s="598"/>
      <c r="E5" s="598"/>
      <c r="F5" s="598"/>
      <c r="G5" s="598"/>
      <c r="H5" s="598"/>
      <c r="I5" s="598"/>
      <c r="J5" s="598"/>
      <c r="K5" s="598"/>
      <c r="L5" s="598"/>
      <c r="M5" s="599"/>
    </row>
    <row r="6" spans="1:13" ht="45" customHeight="1" x14ac:dyDescent="0.25">
      <c r="A6" s="587"/>
      <c r="B6" s="8" t="s">
        <v>221</v>
      </c>
      <c r="C6" s="597" t="s">
        <v>62</v>
      </c>
      <c r="D6" s="598"/>
      <c r="E6" s="598"/>
      <c r="F6" s="598"/>
      <c r="G6" s="598"/>
      <c r="H6" s="598"/>
      <c r="I6" s="598"/>
      <c r="J6" s="598"/>
      <c r="K6" s="598"/>
      <c r="L6" s="598"/>
      <c r="M6" s="599"/>
    </row>
    <row r="7" spans="1:13" x14ac:dyDescent="0.25">
      <c r="A7" s="587"/>
      <c r="B7" s="7" t="s">
        <v>222</v>
      </c>
      <c r="C7" s="600" t="s">
        <v>100</v>
      </c>
      <c r="D7" s="601"/>
      <c r="E7" s="601"/>
      <c r="F7" s="601"/>
      <c r="G7" s="602"/>
      <c r="H7" s="12" t="s">
        <v>41</v>
      </c>
      <c r="I7" s="603" t="s">
        <v>80</v>
      </c>
      <c r="J7" s="604"/>
      <c r="K7" s="604"/>
      <c r="L7" s="604"/>
      <c r="M7" s="605"/>
    </row>
    <row r="8" spans="1:13" x14ac:dyDescent="0.25">
      <c r="A8" s="587"/>
      <c r="B8" s="606" t="s">
        <v>223</v>
      </c>
      <c r="C8" s="13"/>
      <c r="D8" s="14"/>
      <c r="E8" s="14"/>
      <c r="F8" s="14"/>
      <c r="G8" s="14"/>
      <c r="H8" s="14"/>
      <c r="I8" s="14"/>
      <c r="J8" s="14"/>
      <c r="K8" s="14"/>
      <c r="L8" s="15"/>
      <c r="M8" s="16"/>
    </row>
    <row r="9" spans="1:13" ht="15.75" customHeight="1" x14ac:dyDescent="0.25">
      <c r="A9" s="587"/>
      <c r="B9" s="607"/>
      <c r="C9" s="585"/>
      <c r="D9" s="585"/>
      <c r="E9" s="585"/>
      <c r="F9" s="585" t="s">
        <v>62</v>
      </c>
      <c r="G9" s="585"/>
      <c r="H9" s="17"/>
      <c r="I9" s="585" t="s">
        <v>62</v>
      </c>
      <c r="J9" s="585"/>
      <c r="K9" s="17"/>
      <c r="L9" s="18"/>
      <c r="M9" s="19"/>
    </row>
    <row r="10" spans="1:13" x14ac:dyDescent="0.25">
      <c r="A10" s="587"/>
      <c r="B10" s="608"/>
      <c r="C10" s="609" t="s">
        <v>224</v>
      </c>
      <c r="D10" s="610"/>
      <c r="E10" s="20"/>
      <c r="F10" s="585" t="s">
        <v>224</v>
      </c>
      <c r="G10" s="585"/>
      <c r="H10" s="20"/>
      <c r="I10" s="585" t="s">
        <v>224</v>
      </c>
      <c r="J10" s="585"/>
      <c r="K10" s="20"/>
      <c r="L10" s="21"/>
      <c r="M10" s="22"/>
    </row>
    <row r="11" spans="1:13" ht="153.75" customHeight="1" x14ac:dyDescent="0.25">
      <c r="A11" s="587"/>
      <c r="B11" s="7" t="s">
        <v>225</v>
      </c>
      <c r="C11" s="557" t="s">
        <v>454</v>
      </c>
      <c r="D11" s="558"/>
      <c r="E11" s="558"/>
      <c r="F11" s="558"/>
      <c r="G11" s="558"/>
      <c r="H11" s="558"/>
      <c r="I11" s="558"/>
      <c r="J11" s="558"/>
      <c r="K11" s="558"/>
      <c r="L11" s="558"/>
      <c r="M11" s="559"/>
    </row>
    <row r="12" spans="1:13" ht="75" customHeight="1" x14ac:dyDescent="0.25">
      <c r="A12" s="587"/>
      <c r="B12" s="7" t="s">
        <v>227</v>
      </c>
      <c r="C12" s="557" t="s">
        <v>455</v>
      </c>
      <c r="D12" s="558"/>
      <c r="E12" s="558"/>
      <c r="F12" s="558"/>
      <c r="G12" s="558"/>
      <c r="H12" s="558"/>
      <c r="I12" s="558"/>
      <c r="J12" s="558"/>
      <c r="K12" s="558"/>
      <c r="L12" s="558"/>
      <c r="M12" s="559"/>
    </row>
    <row r="13" spans="1:13" ht="75" customHeight="1" x14ac:dyDescent="0.25">
      <c r="A13" s="587"/>
      <c r="B13" s="7" t="s">
        <v>229</v>
      </c>
      <c r="C13" s="564" t="s">
        <v>199</v>
      </c>
      <c r="D13" s="565"/>
      <c r="E13" s="565"/>
      <c r="F13" s="565"/>
      <c r="G13" s="565"/>
      <c r="H13" s="565"/>
      <c r="I13" s="565"/>
      <c r="J13" s="565"/>
      <c r="K13" s="565"/>
      <c r="L13" s="565"/>
      <c r="M13" s="566"/>
    </row>
    <row r="14" spans="1:13" ht="51" customHeight="1" x14ac:dyDescent="0.25">
      <c r="A14" s="587"/>
      <c r="B14" s="23" t="s">
        <v>230</v>
      </c>
      <c r="C14" s="564" t="s">
        <v>456</v>
      </c>
      <c r="D14" s="572"/>
      <c r="E14" s="24" t="s">
        <v>231</v>
      </c>
      <c r="F14" s="575" t="s">
        <v>205</v>
      </c>
      <c r="G14" s="576"/>
      <c r="H14" s="576"/>
      <c r="I14" s="576"/>
      <c r="J14" s="576"/>
      <c r="K14" s="576"/>
      <c r="L14" s="576"/>
      <c r="M14" s="577"/>
    </row>
    <row r="15" spans="1:13" x14ac:dyDescent="0.25">
      <c r="A15" s="562" t="s">
        <v>233</v>
      </c>
      <c r="B15" s="25" t="s">
        <v>29</v>
      </c>
      <c r="C15" s="564" t="s">
        <v>234</v>
      </c>
      <c r="D15" s="565"/>
      <c r="E15" s="565"/>
      <c r="F15" s="565"/>
      <c r="G15" s="565"/>
      <c r="H15" s="565"/>
      <c r="I15" s="565"/>
      <c r="J15" s="565"/>
      <c r="K15" s="565"/>
      <c r="L15" s="565"/>
      <c r="M15" s="566"/>
    </row>
    <row r="16" spans="1:13" ht="48.75" customHeight="1" x14ac:dyDescent="0.25">
      <c r="A16" s="563"/>
      <c r="B16" s="25" t="s">
        <v>235</v>
      </c>
      <c r="C16" s="564" t="s">
        <v>457</v>
      </c>
      <c r="D16" s="565"/>
      <c r="E16" s="565"/>
      <c r="F16" s="565"/>
      <c r="G16" s="565"/>
      <c r="H16" s="565"/>
      <c r="I16" s="565"/>
      <c r="J16" s="565"/>
      <c r="K16" s="565"/>
      <c r="L16" s="565"/>
      <c r="M16" s="566"/>
    </row>
    <row r="17" spans="1:13" ht="8.25" customHeight="1" x14ac:dyDescent="0.25">
      <c r="A17" s="563"/>
      <c r="B17" s="567" t="s">
        <v>237</v>
      </c>
      <c r="C17" s="26"/>
      <c r="D17" s="27"/>
      <c r="E17" s="27"/>
      <c r="F17" s="27"/>
      <c r="G17" s="27"/>
      <c r="H17" s="27"/>
      <c r="I17" s="27"/>
      <c r="J17" s="27"/>
      <c r="K17" s="27"/>
      <c r="L17" s="27"/>
      <c r="M17" s="28"/>
    </row>
    <row r="18" spans="1:13" ht="9" customHeight="1" x14ac:dyDescent="0.25">
      <c r="A18" s="563"/>
      <c r="B18" s="568"/>
      <c r="C18" s="29"/>
      <c r="D18" s="30"/>
      <c r="E18" s="31"/>
      <c r="F18" s="30"/>
      <c r="G18" s="31"/>
      <c r="H18" s="30"/>
      <c r="I18" s="31"/>
      <c r="J18" s="30"/>
      <c r="K18" s="31"/>
      <c r="L18" s="31"/>
      <c r="M18" s="32"/>
    </row>
    <row r="19" spans="1:13" x14ac:dyDescent="0.25">
      <c r="A19" s="563"/>
      <c r="B19" s="568"/>
      <c r="C19" s="33" t="s">
        <v>238</v>
      </c>
      <c r="D19" s="34"/>
      <c r="E19" s="35" t="s">
        <v>239</v>
      </c>
      <c r="F19" s="34"/>
      <c r="G19" s="35" t="s">
        <v>240</v>
      </c>
      <c r="H19" s="34"/>
      <c r="I19" s="35" t="s">
        <v>241</v>
      </c>
      <c r="J19" s="36"/>
      <c r="K19" s="35"/>
      <c r="L19" s="35"/>
      <c r="M19" s="37"/>
    </row>
    <row r="20" spans="1:13" x14ac:dyDescent="0.25">
      <c r="A20" s="563"/>
      <c r="B20" s="568"/>
      <c r="C20" s="33" t="s">
        <v>242</v>
      </c>
      <c r="D20" s="38"/>
      <c r="E20" s="35" t="s">
        <v>243</v>
      </c>
      <c r="F20" s="39"/>
      <c r="G20" s="35" t="s">
        <v>244</v>
      </c>
      <c r="H20" s="39"/>
      <c r="I20" s="35"/>
      <c r="J20" s="40"/>
      <c r="K20" s="35"/>
      <c r="L20" s="35"/>
      <c r="M20" s="37"/>
    </row>
    <row r="21" spans="1:13" x14ac:dyDescent="0.25">
      <c r="A21" s="563"/>
      <c r="B21" s="568"/>
      <c r="C21" s="33" t="s">
        <v>245</v>
      </c>
      <c r="D21" s="38"/>
      <c r="E21" s="35" t="s">
        <v>247</v>
      </c>
      <c r="F21" s="38"/>
      <c r="G21" s="35"/>
      <c r="H21" s="40"/>
      <c r="I21" s="35"/>
      <c r="J21" s="40"/>
      <c r="K21" s="35"/>
      <c r="L21" s="35"/>
      <c r="M21" s="37"/>
    </row>
    <row r="22" spans="1:13" x14ac:dyDescent="0.25">
      <c r="A22" s="563"/>
      <c r="B22" s="568"/>
      <c r="C22" s="33" t="s">
        <v>248</v>
      </c>
      <c r="D22" s="39" t="s">
        <v>246</v>
      </c>
      <c r="E22" s="35" t="s">
        <v>249</v>
      </c>
      <c r="F22" s="570" t="s">
        <v>314</v>
      </c>
      <c r="G22" s="570"/>
      <c r="H22" s="41"/>
      <c r="I22" s="41"/>
      <c r="J22" s="41"/>
      <c r="K22" s="41"/>
      <c r="L22" s="41"/>
      <c r="M22" s="42"/>
    </row>
    <row r="23" spans="1:13" ht="9.75" customHeight="1" x14ac:dyDescent="0.25">
      <c r="A23" s="563"/>
      <c r="B23" s="569"/>
      <c r="C23" s="43"/>
      <c r="D23" s="44"/>
      <c r="E23" s="44"/>
      <c r="F23" s="44"/>
      <c r="G23" s="44"/>
      <c r="H23" s="44"/>
      <c r="I23" s="44"/>
      <c r="J23" s="44"/>
      <c r="K23" s="44"/>
      <c r="L23" s="44"/>
      <c r="M23" s="45"/>
    </row>
    <row r="24" spans="1:13" x14ac:dyDescent="0.25">
      <c r="A24" s="563"/>
      <c r="B24" s="567" t="s">
        <v>250</v>
      </c>
      <c r="C24" s="46"/>
      <c r="D24" s="47"/>
      <c r="E24" s="47"/>
      <c r="F24" s="47"/>
      <c r="G24" s="47"/>
      <c r="H24" s="47"/>
      <c r="I24" s="47"/>
      <c r="J24" s="47"/>
      <c r="K24" s="47"/>
      <c r="L24" s="15"/>
      <c r="M24" s="16"/>
    </row>
    <row r="25" spans="1:13" x14ac:dyDescent="0.25">
      <c r="A25" s="563"/>
      <c r="B25" s="568"/>
      <c r="C25" s="33" t="s">
        <v>251</v>
      </c>
      <c r="D25" s="39"/>
      <c r="E25" s="48"/>
      <c r="F25" s="35" t="s">
        <v>252</v>
      </c>
      <c r="G25" s="38" t="s">
        <v>246</v>
      </c>
      <c r="H25" s="48"/>
      <c r="I25" s="35" t="s">
        <v>253</v>
      </c>
      <c r="J25" s="38"/>
      <c r="K25" s="48"/>
      <c r="L25" s="18"/>
      <c r="M25" s="19"/>
    </row>
    <row r="26" spans="1:13" x14ac:dyDescent="0.25">
      <c r="A26" s="563"/>
      <c r="B26" s="568"/>
      <c r="C26" s="33" t="s">
        <v>254</v>
      </c>
      <c r="D26" s="49"/>
      <c r="E26" s="18"/>
      <c r="F26" s="35" t="s">
        <v>255</v>
      </c>
      <c r="G26" s="39"/>
      <c r="H26" s="18"/>
      <c r="I26" s="50"/>
      <c r="J26" s="18"/>
      <c r="K26" s="17"/>
      <c r="L26" s="18"/>
      <c r="M26" s="19"/>
    </row>
    <row r="27" spans="1:13" x14ac:dyDescent="0.25">
      <c r="A27" s="563"/>
      <c r="B27" s="569"/>
      <c r="C27" s="51"/>
      <c r="D27" s="52"/>
      <c r="E27" s="52"/>
      <c r="F27" s="52"/>
      <c r="G27" s="52"/>
      <c r="H27" s="52"/>
      <c r="I27" s="52"/>
      <c r="J27" s="52"/>
      <c r="K27" s="52"/>
      <c r="L27" s="21"/>
      <c r="M27" s="22"/>
    </row>
    <row r="28" spans="1:13" x14ac:dyDescent="0.25">
      <c r="A28" s="563"/>
      <c r="B28" s="53" t="s">
        <v>256</v>
      </c>
      <c r="C28" s="54"/>
      <c r="D28" s="55"/>
      <c r="E28" s="55"/>
      <c r="F28" s="55"/>
      <c r="G28" s="55"/>
      <c r="H28" s="55"/>
      <c r="I28" s="55"/>
      <c r="J28" s="55"/>
      <c r="K28" s="55"/>
      <c r="L28" s="55"/>
      <c r="M28" s="56"/>
    </row>
    <row r="29" spans="1:13" ht="34.5" customHeight="1" x14ac:dyDescent="0.25">
      <c r="A29" s="563"/>
      <c r="B29" s="53"/>
      <c r="C29" s="57" t="s">
        <v>257</v>
      </c>
      <c r="D29" s="58" t="s">
        <v>68</v>
      </c>
      <c r="E29" s="48"/>
      <c r="F29" s="59" t="s">
        <v>258</v>
      </c>
      <c r="G29" s="60"/>
      <c r="H29" s="48"/>
      <c r="I29" s="59" t="s">
        <v>259</v>
      </c>
      <c r="J29" s="571"/>
      <c r="K29" s="565"/>
      <c r="L29" s="572"/>
      <c r="M29" s="61"/>
    </row>
    <row r="30" spans="1:13" hidden="1" x14ac:dyDescent="0.25">
      <c r="A30" s="563"/>
      <c r="B30" s="8"/>
      <c r="C30" s="43"/>
      <c r="D30" s="44"/>
      <c r="E30" s="44"/>
      <c r="F30" s="44"/>
      <c r="G30" s="44"/>
      <c r="H30" s="44"/>
      <c r="I30" s="44"/>
      <c r="J30" s="44"/>
      <c r="K30" s="44"/>
      <c r="L30" s="44"/>
      <c r="M30" s="45"/>
    </row>
    <row r="31" spans="1:13" x14ac:dyDescent="0.25">
      <c r="A31" s="563"/>
      <c r="B31" s="567" t="s">
        <v>260</v>
      </c>
      <c r="C31" s="62"/>
      <c r="D31" s="63"/>
      <c r="E31" s="63"/>
      <c r="F31" s="63"/>
      <c r="G31" s="63"/>
      <c r="H31" s="63"/>
      <c r="I31" s="63"/>
      <c r="J31" s="63"/>
      <c r="K31" s="63"/>
      <c r="L31" s="15"/>
      <c r="M31" s="16"/>
    </row>
    <row r="32" spans="1:13" x14ac:dyDescent="0.25">
      <c r="A32" s="563"/>
      <c r="B32" s="568"/>
      <c r="C32" s="64" t="s">
        <v>261</v>
      </c>
      <c r="D32" s="65">
        <v>2021</v>
      </c>
      <c r="E32" s="66"/>
      <c r="F32" s="48" t="s">
        <v>262</v>
      </c>
      <c r="G32" s="67" t="s">
        <v>324</v>
      </c>
      <c r="H32" s="66"/>
      <c r="I32" s="59"/>
      <c r="J32" s="66"/>
      <c r="K32" s="66"/>
      <c r="L32" s="18"/>
      <c r="M32" s="19"/>
    </row>
    <row r="33" spans="1:13" x14ac:dyDescent="0.25">
      <c r="A33" s="563"/>
      <c r="B33" s="569"/>
      <c r="C33" s="43"/>
      <c r="D33" s="68"/>
      <c r="E33" s="69"/>
      <c r="F33" s="44"/>
      <c r="G33" s="69"/>
      <c r="H33" s="69"/>
      <c r="I33" s="70"/>
      <c r="J33" s="69"/>
      <c r="K33" s="69"/>
      <c r="L33" s="21"/>
      <c r="M33" s="22"/>
    </row>
    <row r="34" spans="1:13" x14ac:dyDescent="0.25">
      <c r="A34" s="563"/>
      <c r="B34" s="567" t="s">
        <v>264</v>
      </c>
      <c r="C34" s="71"/>
      <c r="D34" s="72"/>
      <c r="E34" s="72"/>
      <c r="F34" s="72"/>
      <c r="G34" s="72"/>
      <c r="H34" s="72"/>
      <c r="I34" s="72"/>
      <c r="J34" s="72"/>
      <c r="K34" s="72"/>
      <c r="L34" s="72"/>
      <c r="M34" s="73"/>
    </row>
    <row r="35" spans="1:13" x14ac:dyDescent="0.25">
      <c r="A35" s="563"/>
      <c r="B35" s="568"/>
      <c r="C35" s="74"/>
      <c r="D35" s="75" t="s">
        <v>265</v>
      </c>
      <c r="E35" s="75"/>
      <c r="F35" s="75" t="s">
        <v>266</v>
      </c>
      <c r="G35" s="75"/>
      <c r="H35" s="76" t="s">
        <v>267</v>
      </c>
      <c r="I35" s="76"/>
      <c r="J35" s="76" t="s">
        <v>268</v>
      </c>
      <c r="K35" s="75"/>
      <c r="L35" s="75" t="s">
        <v>269</v>
      </c>
      <c r="M35" s="77"/>
    </row>
    <row r="36" spans="1:13" x14ac:dyDescent="0.25">
      <c r="A36" s="563"/>
      <c r="B36" s="568"/>
      <c r="C36" s="74"/>
      <c r="D36" s="80">
        <v>0.1</v>
      </c>
      <c r="E36" s="79"/>
      <c r="F36" s="80">
        <v>0.2</v>
      </c>
      <c r="G36" s="79"/>
      <c r="H36" s="80">
        <v>0.3</v>
      </c>
      <c r="I36" s="79"/>
      <c r="J36" s="80">
        <v>0.4</v>
      </c>
      <c r="K36" s="79"/>
      <c r="L36" s="80">
        <v>0.5</v>
      </c>
      <c r="M36" s="81"/>
    </row>
    <row r="37" spans="1:13" x14ac:dyDescent="0.25">
      <c r="A37" s="563"/>
      <c r="B37" s="568"/>
      <c r="C37" s="74"/>
      <c r="D37" s="110" t="s">
        <v>270</v>
      </c>
      <c r="E37" s="110"/>
      <c r="F37" s="110" t="s">
        <v>271</v>
      </c>
      <c r="G37" s="110"/>
      <c r="H37" s="111" t="s">
        <v>272</v>
      </c>
      <c r="I37" s="111"/>
      <c r="J37" s="111" t="s">
        <v>273</v>
      </c>
      <c r="K37" s="110"/>
      <c r="L37" s="110" t="s">
        <v>274</v>
      </c>
      <c r="M37" s="112"/>
    </row>
    <row r="38" spans="1:13" x14ac:dyDescent="0.25">
      <c r="A38" s="563"/>
      <c r="B38" s="568"/>
      <c r="C38" s="74"/>
      <c r="D38" s="80">
        <v>0.6</v>
      </c>
      <c r="E38" s="79"/>
      <c r="F38" s="80">
        <v>0.7</v>
      </c>
      <c r="G38" s="79"/>
      <c r="H38" s="80">
        <v>0.8</v>
      </c>
      <c r="I38" s="79"/>
      <c r="J38" s="80">
        <v>0.9</v>
      </c>
      <c r="K38" s="79"/>
      <c r="L38" s="80">
        <v>1</v>
      </c>
      <c r="M38" s="113"/>
    </row>
    <row r="39" spans="1:13" x14ac:dyDescent="0.25">
      <c r="A39" s="563"/>
      <c r="B39" s="568"/>
      <c r="C39" s="74"/>
      <c r="D39" s="110" t="s">
        <v>275</v>
      </c>
      <c r="E39" s="110"/>
      <c r="F39" s="110" t="s">
        <v>276</v>
      </c>
      <c r="G39" s="110"/>
      <c r="H39" s="111" t="s">
        <v>277</v>
      </c>
      <c r="I39" s="111"/>
      <c r="J39" s="111" t="s">
        <v>278</v>
      </c>
      <c r="K39" s="110"/>
      <c r="L39" s="110" t="s">
        <v>279</v>
      </c>
      <c r="M39" s="112"/>
    </row>
    <row r="40" spans="1:13" x14ac:dyDescent="0.25">
      <c r="A40" s="563"/>
      <c r="B40" s="568"/>
      <c r="C40" s="74"/>
      <c r="D40" s="80" t="s">
        <v>62</v>
      </c>
      <c r="E40" s="79"/>
      <c r="F40" s="80" t="s">
        <v>62</v>
      </c>
      <c r="G40" s="79"/>
      <c r="H40" s="80" t="s">
        <v>66</v>
      </c>
      <c r="I40" s="79"/>
      <c r="J40" s="80" t="s">
        <v>66</v>
      </c>
      <c r="K40" s="79"/>
      <c r="L40" s="80" t="s">
        <v>66</v>
      </c>
      <c r="M40" s="81"/>
    </row>
    <row r="41" spans="1:13" x14ac:dyDescent="0.25">
      <c r="A41" s="563"/>
      <c r="B41" s="568"/>
      <c r="C41" s="74"/>
      <c r="D41" s="89" t="s">
        <v>279</v>
      </c>
      <c r="E41" s="89"/>
      <c r="F41" s="89" t="s">
        <v>280</v>
      </c>
      <c r="G41" s="89"/>
      <c r="H41" s="114"/>
      <c r="I41" s="114"/>
      <c r="J41" s="114"/>
      <c r="K41" s="114"/>
      <c r="L41" s="114"/>
      <c r="M41" s="115"/>
    </row>
    <row r="42" spans="1:13" x14ac:dyDescent="0.25">
      <c r="A42" s="563"/>
      <c r="B42" s="568"/>
      <c r="C42" s="74"/>
      <c r="D42" s="80"/>
      <c r="E42" s="116"/>
      <c r="F42" s="612">
        <v>1</v>
      </c>
      <c r="G42" s="613"/>
      <c r="H42" s="614"/>
      <c r="I42" s="614"/>
      <c r="J42" s="110"/>
      <c r="K42" s="110"/>
      <c r="L42" s="110"/>
      <c r="M42" s="117"/>
    </row>
    <row r="43" spans="1:13" x14ac:dyDescent="0.25">
      <c r="A43" s="563"/>
      <c r="B43" s="568"/>
      <c r="C43" s="88"/>
      <c r="D43" s="89"/>
      <c r="E43" s="83"/>
      <c r="F43" s="89"/>
      <c r="G43" s="83"/>
      <c r="H43" s="90"/>
      <c r="I43" s="91"/>
      <c r="J43" s="90"/>
      <c r="K43" s="91"/>
      <c r="L43" s="90"/>
      <c r="M43" s="92"/>
    </row>
    <row r="44" spans="1:13" ht="18" customHeight="1" x14ac:dyDescent="0.25">
      <c r="A44" s="563"/>
      <c r="B44" s="567" t="s">
        <v>281</v>
      </c>
      <c r="C44" s="46"/>
      <c r="D44" s="47"/>
      <c r="E44" s="47"/>
      <c r="F44" s="47"/>
      <c r="G44" s="47"/>
      <c r="H44" s="47"/>
      <c r="I44" s="47"/>
      <c r="J44" s="47"/>
      <c r="K44" s="47"/>
      <c r="L44" s="18"/>
      <c r="M44" s="19"/>
    </row>
    <row r="45" spans="1:13" x14ac:dyDescent="0.25">
      <c r="A45" s="563"/>
      <c r="B45" s="568"/>
      <c r="C45" s="93"/>
      <c r="D45" s="94" t="s">
        <v>122</v>
      </c>
      <c r="E45" s="95" t="s">
        <v>65</v>
      </c>
      <c r="F45" s="573" t="s">
        <v>282</v>
      </c>
      <c r="G45" s="574"/>
      <c r="H45" s="574"/>
      <c r="I45" s="574"/>
      <c r="J45" s="574"/>
      <c r="K45" s="96" t="s">
        <v>283</v>
      </c>
      <c r="L45" s="578"/>
      <c r="M45" s="579"/>
    </row>
    <row r="46" spans="1:13" x14ac:dyDescent="0.25">
      <c r="A46" s="563"/>
      <c r="B46" s="568"/>
      <c r="C46" s="93"/>
      <c r="D46" s="97"/>
      <c r="E46" s="38" t="s">
        <v>284</v>
      </c>
      <c r="F46" s="573"/>
      <c r="G46" s="574"/>
      <c r="H46" s="574"/>
      <c r="I46" s="574"/>
      <c r="J46" s="574"/>
      <c r="K46" s="18"/>
      <c r="L46" s="580"/>
      <c r="M46" s="581"/>
    </row>
    <row r="47" spans="1:13" x14ac:dyDescent="0.25">
      <c r="A47" s="563"/>
      <c r="B47" s="569"/>
      <c r="C47" s="98"/>
      <c r="D47" s="21"/>
      <c r="E47" s="21"/>
      <c r="F47" s="21"/>
      <c r="G47" s="21"/>
      <c r="H47" s="21"/>
      <c r="I47" s="21"/>
      <c r="J47" s="21"/>
      <c r="K47" s="21"/>
      <c r="L47" s="18"/>
      <c r="M47" s="19"/>
    </row>
    <row r="48" spans="1:13" ht="78.75" customHeight="1" x14ac:dyDescent="0.25">
      <c r="A48" s="563"/>
      <c r="B48" s="7" t="s">
        <v>285</v>
      </c>
      <c r="C48" s="557" t="s">
        <v>458</v>
      </c>
      <c r="D48" s="558"/>
      <c r="E48" s="558"/>
      <c r="F48" s="558"/>
      <c r="G48" s="558"/>
      <c r="H48" s="558"/>
      <c r="I48" s="558"/>
      <c r="J48" s="558"/>
      <c r="K48" s="558"/>
      <c r="L48" s="558"/>
      <c r="M48" s="559"/>
    </row>
    <row r="49" spans="1:13" ht="30.75" customHeight="1" x14ac:dyDescent="0.25">
      <c r="A49" s="563"/>
      <c r="B49" s="25" t="s">
        <v>287</v>
      </c>
      <c r="C49" s="557" t="s">
        <v>317</v>
      </c>
      <c r="D49" s="558"/>
      <c r="E49" s="558"/>
      <c r="F49" s="558"/>
      <c r="G49" s="558"/>
      <c r="H49" s="558"/>
      <c r="I49" s="558"/>
      <c r="J49" s="558"/>
      <c r="K49" s="558"/>
      <c r="L49" s="558"/>
      <c r="M49" s="559"/>
    </row>
    <row r="50" spans="1:13" x14ac:dyDescent="0.25">
      <c r="A50" s="563"/>
      <c r="B50" s="25" t="s">
        <v>289</v>
      </c>
      <c r="C50" s="99">
        <v>30</v>
      </c>
      <c r="D50" s="100"/>
      <c r="E50" s="100"/>
      <c r="F50" s="100"/>
      <c r="G50" s="100"/>
      <c r="H50" s="100"/>
      <c r="I50" s="100"/>
      <c r="J50" s="100"/>
      <c r="K50" s="100"/>
      <c r="L50" s="100"/>
      <c r="M50" s="101"/>
    </row>
    <row r="51" spans="1:13" x14ac:dyDescent="0.25">
      <c r="A51" s="563"/>
      <c r="B51" s="25" t="s">
        <v>290</v>
      </c>
      <c r="C51" s="102" t="s">
        <v>59</v>
      </c>
      <c r="D51" s="100"/>
      <c r="E51" s="100"/>
      <c r="F51" s="100"/>
      <c r="G51" s="100"/>
      <c r="H51" s="100"/>
      <c r="I51" s="100"/>
      <c r="J51" s="100"/>
      <c r="K51" s="100"/>
      <c r="L51" s="100"/>
      <c r="M51" s="101"/>
    </row>
    <row r="52" spans="1:13" ht="15.75" customHeight="1" x14ac:dyDescent="0.25">
      <c r="A52" s="549" t="s">
        <v>291</v>
      </c>
      <c r="B52" s="103" t="s">
        <v>292</v>
      </c>
      <c r="C52" s="551" t="s">
        <v>208</v>
      </c>
      <c r="D52" s="552"/>
      <c r="E52" s="552"/>
      <c r="F52" s="552"/>
      <c r="G52" s="552"/>
      <c r="H52" s="552"/>
      <c r="I52" s="552"/>
      <c r="J52" s="552"/>
      <c r="K52" s="552"/>
      <c r="L52" s="552"/>
      <c r="M52" s="553"/>
    </row>
    <row r="53" spans="1:13" ht="15.75" customHeight="1" x14ac:dyDescent="0.25">
      <c r="A53" s="550"/>
      <c r="B53" s="103" t="s">
        <v>294</v>
      </c>
      <c r="C53" s="551" t="s">
        <v>318</v>
      </c>
      <c r="D53" s="552"/>
      <c r="E53" s="552"/>
      <c r="F53" s="552"/>
      <c r="G53" s="552"/>
      <c r="H53" s="552"/>
      <c r="I53" s="552"/>
      <c r="J53" s="552"/>
      <c r="K53" s="552"/>
      <c r="L53" s="552"/>
      <c r="M53" s="553"/>
    </row>
    <row r="54" spans="1:13" ht="15.75" customHeight="1" x14ac:dyDescent="0.25">
      <c r="A54" s="550"/>
      <c r="B54" s="103" t="s">
        <v>296</v>
      </c>
      <c r="C54" s="551" t="s">
        <v>80</v>
      </c>
      <c r="D54" s="552"/>
      <c r="E54" s="552"/>
      <c r="F54" s="552"/>
      <c r="G54" s="552"/>
      <c r="H54" s="552"/>
      <c r="I54" s="552"/>
      <c r="J54" s="552"/>
      <c r="K54" s="552"/>
      <c r="L54" s="552"/>
      <c r="M54" s="553"/>
    </row>
    <row r="55" spans="1:13" ht="15.75" customHeight="1" x14ac:dyDescent="0.25">
      <c r="A55" s="550"/>
      <c r="B55" s="104" t="s">
        <v>297</v>
      </c>
      <c r="C55" s="551" t="s">
        <v>207</v>
      </c>
      <c r="D55" s="552"/>
      <c r="E55" s="552"/>
      <c r="F55" s="552"/>
      <c r="G55" s="552"/>
      <c r="H55" s="552"/>
      <c r="I55" s="552"/>
      <c r="J55" s="552"/>
      <c r="K55" s="552"/>
      <c r="L55" s="552"/>
      <c r="M55" s="553"/>
    </row>
    <row r="56" spans="1:13" ht="15.75" customHeight="1" x14ac:dyDescent="0.25">
      <c r="A56" s="550"/>
      <c r="B56" s="103" t="s">
        <v>299</v>
      </c>
      <c r="C56" s="611" t="s">
        <v>209</v>
      </c>
      <c r="D56" s="552"/>
      <c r="E56" s="552"/>
      <c r="F56" s="552"/>
      <c r="G56" s="552"/>
      <c r="H56" s="552"/>
      <c r="I56" s="552"/>
      <c r="J56" s="552"/>
      <c r="K56" s="552"/>
      <c r="L56" s="552"/>
      <c r="M56" s="553"/>
    </row>
    <row r="57" spans="1:13" ht="16.5" customHeight="1" thickBot="1" x14ac:dyDescent="0.3">
      <c r="A57" s="560"/>
      <c r="B57" s="103" t="s">
        <v>300</v>
      </c>
      <c r="C57" s="551">
        <v>3107688787</v>
      </c>
      <c r="D57" s="552"/>
      <c r="E57" s="552"/>
      <c r="F57" s="552"/>
      <c r="G57" s="552"/>
      <c r="H57" s="552"/>
      <c r="I57" s="552"/>
      <c r="J57" s="552"/>
      <c r="K57" s="552"/>
      <c r="L57" s="552"/>
      <c r="M57" s="553"/>
    </row>
    <row r="58" spans="1:13" ht="15.75" customHeight="1" x14ac:dyDescent="0.25">
      <c r="A58" s="549" t="s">
        <v>301</v>
      </c>
      <c r="B58" s="105" t="s">
        <v>302</v>
      </c>
      <c r="C58" s="551" t="s">
        <v>303</v>
      </c>
      <c r="D58" s="552"/>
      <c r="E58" s="552"/>
      <c r="F58" s="552"/>
      <c r="G58" s="552"/>
      <c r="H58" s="552"/>
      <c r="I58" s="552"/>
      <c r="J58" s="552"/>
      <c r="K58" s="552"/>
      <c r="L58" s="552"/>
      <c r="M58" s="553"/>
    </row>
    <row r="59" spans="1:13" ht="30" customHeight="1" x14ac:dyDescent="0.25">
      <c r="A59" s="550"/>
      <c r="B59" s="105" t="s">
        <v>304</v>
      </c>
      <c r="C59" s="551" t="s">
        <v>305</v>
      </c>
      <c r="D59" s="552"/>
      <c r="E59" s="552"/>
      <c r="F59" s="552"/>
      <c r="G59" s="552"/>
      <c r="H59" s="552"/>
      <c r="I59" s="552"/>
      <c r="J59" s="552"/>
      <c r="K59" s="552"/>
      <c r="L59" s="552"/>
      <c r="M59" s="553"/>
    </row>
    <row r="60" spans="1:13" ht="30" customHeight="1" thickBot="1" x14ac:dyDescent="0.3">
      <c r="A60" s="550"/>
      <c r="B60" s="106" t="s">
        <v>41</v>
      </c>
      <c r="C60" s="551" t="s">
        <v>80</v>
      </c>
      <c r="D60" s="552"/>
      <c r="E60" s="552"/>
      <c r="F60" s="552"/>
      <c r="G60" s="552"/>
      <c r="H60" s="552"/>
      <c r="I60" s="552"/>
      <c r="J60" s="552"/>
      <c r="K60" s="552"/>
      <c r="L60" s="552"/>
      <c r="M60" s="553"/>
    </row>
    <row r="61" spans="1:13" ht="37.5" customHeight="1" thickBot="1" x14ac:dyDescent="0.3">
      <c r="A61" s="107" t="s">
        <v>306</v>
      </c>
      <c r="B61" s="108"/>
      <c r="C61" s="554"/>
      <c r="D61" s="555"/>
      <c r="E61" s="555"/>
      <c r="F61" s="555"/>
      <c r="G61" s="555"/>
      <c r="H61" s="555"/>
      <c r="I61" s="555"/>
      <c r="J61" s="555"/>
      <c r="K61" s="555"/>
      <c r="L61" s="555"/>
      <c r="M61" s="556"/>
    </row>
  </sheetData>
  <mergeCells count="50">
    <mergeCell ref="I10:J10"/>
    <mergeCell ref="A2:A14"/>
    <mergeCell ref="C2:M2"/>
    <mergeCell ref="C3:M3"/>
    <mergeCell ref="F4:G4"/>
    <mergeCell ref="H4:M4"/>
    <mergeCell ref="C5:M5"/>
    <mergeCell ref="C6:M6"/>
    <mergeCell ref="C7:G7"/>
    <mergeCell ref="I7:M7"/>
    <mergeCell ref="B8:B10"/>
    <mergeCell ref="C9:E9"/>
    <mergeCell ref="F9:G9"/>
    <mergeCell ref="I9:J9"/>
    <mergeCell ref="C10:D10"/>
    <mergeCell ref="F10:G10"/>
    <mergeCell ref="B44:B47"/>
    <mergeCell ref="F45:F46"/>
    <mergeCell ref="G45:J46"/>
    <mergeCell ref="C11:M11"/>
    <mergeCell ref="C12:M12"/>
    <mergeCell ref="C13:M13"/>
    <mergeCell ref="C14:D14"/>
    <mergeCell ref="F14:M14"/>
    <mergeCell ref="L45:M46"/>
    <mergeCell ref="B31:B33"/>
    <mergeCell ref="B34:B43"/>
    <mergeCell ref="F42:G42"/>
    <mergeCell ref="H42:I42"/>
    <mergeCell ref="C48:M48"/>
    <mergeCell ref="A52:A57"/>
    <mergeCell ref="C52:M52"/>
    <mergeCell ref="C53:M53"/>
    <mergeCell ref="C54:M54"/>
    <mergeCell ref="C55:M55"/>
    <mergeCell ref="C56:M56"/>
    <mergeCell ref="C57:M57"/>
    <mergeCell ref="A15:A51"/>
    <mergeCell ref="C15:M15"/>
    <mergeCell ref="C16:M16"/>
    <mergeCell ref="B17:B23"/>
    <mergeCell ref="F22:G22"/>
    <mergeCell ref="C49:M49"/>
    <mergeCell ref="B24:B27"/>
    <mergeCell ref="J29:L29"/>
    <mergeCell ref="A58:A60"/>
    <mergeCell ref="C58:M58"/>
    <mergeCell ref="C59:M59"/>
    <mergeCell ref="C60:M60"/>
    <mergeCell ref="C61:M61"/>
  </mergeCells>
  <dataValidations count="7">
    <dataValidation allowBlank="1" showInputMessage="1" showErrorMessage="1" prompt="Seleccione de la lista desplegable" sqref="B4 B7 H7" xr:uid="{00000000-0002-0000-1000-000000000000}"/>
    <dataValidation allowBlank="1" showInputMessage="1" showErrorMessage="1" prompt="Incluir una ficha por cada indicador, ya sea de producto o de resultado" sqref="B1" xr:uid="{00000000-0002-0000-1000-000001000000}"/>
    <dataValidation allowBlank="1" showInputMessage="1" showErrorMessage="1" prompt="Identifique el ODS a que le apunta el indicador de producto. Seleccione de la lista desplegable._x000a_" sqref="B14" xr:uid="{00000000-0002-0000-1000-000002000000}"/>
    <dataValidation allowBlank="1" showInputMessage="1" showErrorMessage="1" prompt="Identifique la meta ODS a que le apunta el indicador de producto. Seleccione de la lista desplegable." sqref="E14" xr:uid="{00000000-0002-0000-10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10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000-000005000000}"/>
    <dataValidation type="list" allowBlank="1" showInputMessage="1" showErrorMessage="1" sqref="I7:M7" xr:uid="{00000000-0002-0000-1000-000006000000}">
      <formula1>INDIRECT($C$7)</formula1>
    </dataValidation>
  </dataValidations>
  <hyperlinks>
    <hyperlink ref="C56" r:id="rId1"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61"/>
  <sheetViews>
    <sheetView topLeftCell="A13" zoomScale="90" zoomScaleNormal="90" workbookViewId="0">
      <selection activeCell="C15" sqref="C15:M15"/>
    </sheetView>
  </sheetViews>
  <sheetFormatPr baseColWidth="10" defaultColWidth="11.42578125" defaultRowHeight="15.75" x14ac:dyDescent="0.25"/>
  <cols>
    <col min="1" max="1" width="25.140625" style="5" customWidth="1"/>
    <col min="2" max="2" width="39.140625" style="109" customWidth="1"/>
    <col min="3" max="13" width="11.42578125" style="5"/>
    <col min="14" max="14" width="25" style="5" customWidth="1"/>
    <col min="15" max="16384" width="11.42578125" style="5"/>
  </cols>
  <sheetData>
    <row r="1" spans="1:13" ht="16.5" thickBot="1" x14ac:dyDescent="0.3">
      <c r="A1" s="1"/>
      <c r="B1" s="2" t="s">
        <v>459</v>
      </c>
      <c r="C1" s="3"/>
      <c r="D1" s="3"/>
      <c r="E1" s="3"/>
      <c r="F1" s="3"/>
      <c r="G1" s="3"/>
      <c r="H1" s="3"/>
      <c r="I1" s="3"/>
      <c r="J1" s="3"/>
      <c r="K1" s="3"/>
      <c r="L1" s="3"/>
      <c r="M1" s="4"/>
    </row>
    <row r="2" spans="1:13" ht="39" customHeight="1" x14ac:dyDescent="0.25">
      <c r="A2" s="586" t="s">
        <v>216</v>
      </c>
      <c r="B2" s="6" t="s">
        <v>217</v>
      </c>
      <c r="C2" s="588" t="s">
        <v>460</v>
      </c>
      <c r="D2" s="589"/>
      <c r="E2" s="589"/>
      <c r="F2" s="589"/>
      <c r="G2" s="589"/>
      <c r="H2" s="589"/>
      <c r="I2" s="589"/>
      <c r="J2" s="589"/>
      <c r="K2" s="589"/>
      <c r="L2" s="589"/>
      <c r="M2" s="590"/>
    </row>
    <row r="3" spans="1:13" ht="36" customHeight="1" x14ac:dyDescent="0.25">
      <c r="A3" s="587"/>
      <c r="B3" s="7" t="s">
        <v>219</v>
      </c>
      <c r="C3" s="591" t="s">
        <v>200</v>
      </c>
      <c r="D3" s="592"/>
      <c r="E3" s="592"/>
      <c r="F3" s="592"/>
      <c r="G3" s="592"/>
      <c r="H3" s="592"/>
      <c r="I3" s="592"/>
      <c r="J3" s="592"/>
      <c r="K3" s="592"/>
      <c r="L3" s="592"/>
      <c r="M3" s="593"/>
    </row>
    <row r="4" spans="1:13" x14ac:dyDescent="0.25">
      <c r="A4" s="587"/>
      <c r="B4" s="8" t="s">
        <v>38</v>
      </c>
      <c r="C4" s="9" t="s">
        <v>65</v>
      </c>
      <c r="D4" s="10"/>
      <c r="E4" s="11"/>
      <c r="F4" s="594" t="s">
        <v>39</v>
      </c>
      <c r="G4" s="595"/>
      <c r="H4" s="596" t="s">
        <v>62</v>
      </c>
      <c r="I4" s="592"/>
      <c r="J4" s="592"/>
      <c r="K4" s="592"/>
      <c r="L4" s="592"/>
      <c r="M4" s="593"/>
    </row>
    <row r="5" spans="1:13" ht="45" customHeight="1" x14ac:dyDescent="0.25">
      <c r="A5" s="587"/>
      <c r="B5" s="8" t="s">
        <v>220</v>
      </c>
      <c r="C5" s="597" t="s">
        <v>62</v>
      </c>
      <c r="D5" s="598"/>
      <c r="E5" s="598"/>
      <c r="F5" s="598"/>
      <c r="G5" s="598"/>
      <c r="H5" s="598"/>
      <c r="I5" s="598"/>
      <c r="J5" s="598"/>
      <c r="K5" s="598"/>
      <c r="L5" s="598"/>
      <c r="M5" s="599"/>
    </row>
    <row r="6" spans="1:13" ht="45" customHeight="1" x14ac:dyDescent="0.25">
      <c r="A6" s="587"/>
      <c r="B6" s="8" t="s">
        <v>221</v>
      </c>
      <c r="C6" s="597" t="s">
        <v>62</v>
      </c>
      <c r="D6" s="598"/>
      <c r="E6" s="598"/>
      <c r="F6" s="598"/>
      <c r="G6" s="598"/>
      <c r="H6" s="598"/>
      <c r="I6" s="598"/>
      <c r="J6" s="598"/>
      <c r="K6" s="598"/>
      <c r="L6" s="598"/>
      <c r="M6" s="599"/>
    </row>
    <row r="7" spans="1:13" x14ac:dyDescent="0.25">
      <c r="A7" s="587"/>
      <c r="B7" s="7" t="s">
        <v>222</v>
      </c>
      <c r="C7" s="600" t="s">
        <v>100</v>
      </c>
      <c r="D7" s="601"/>
      <c r="E7" s="601"/>
      <c r="F7" s="601"/>
      <c r="G7" s="602"/>
      <c r="H7" s="12" t="s">
        <v>41</v>
      </c>
      <c r="I7" s="603"/>
      <c r="J7" s="604"/>
      <c r="K7" s="604"/>
      <c r="L7" s="604"/>
      <c r="M7" s="605"/>
    </row>
    <row r="8" spans="1:13" x14ac:dyDescent="0.25">
      <c r="A8" s="587"/>
      <c r="B8" s="606" t="s">
        <v>223</v>
      </c>
      <c r="C8" s="13"/>
      <c r="D8" s="14"/>
      <c r="E8" s="14"/>
      <c r="F8" s="14"/>
      <c r="G8" s="14"/>
      <c r="H8" s="14"/>
      <c r="I8" s="14"/>
      <c r="J8" s="14"/>
      <c r="K8" s="14"/>
      <c r="L8" s="15"/>
      <c r="M8" s="16"/>
    </row>
    <row r="9" spans="1:13" ht="15.75" customHeight="1" x14ac:dyDescent="0.25">
      <c r="A9" s="587"/>
      <c r="B9" s="607"/>
      <c r="C9" s="585"/>
      <c r="D9" s="585"/>
      <c r="E9" s="585"/>
      <c r="F9" s="585" t="s">
        <v>62</v>
      </c>
      <c r="G9" s="585"/>
      <c r="H9" s="17"/>
      <c r="I9" s="585" t="s">
        <v>62</v>
      </c>
      <c r="J9" s="585"/>
      <c r="K9" s="17"/>
      <c r="L9" s="18"/>
      <c r="M9" s="19"/>
    </row>
    <row r="10" spans="1:13" x14ac:dyDescent="0.25">
      <c r="A10" s="587"/>
      <c r="B10" s="608"/>
      <c r="C10" s="609" t="s">
        <v>224</v>
      </c>
      <c r="D10" s="610"/>
      <c r="E10" s="20"/>
      <c r="F10" s="585" t="s">
        <v>224</v>
      </c>
      <c r="G10" s="585"/>
      <c r="H10" s="20"/>
      <c r="I10" s="585" t="s">
        <v>224</v>
      </c>
      <c r="J10" s="585"/>
      <c r="K10" s="20"/>
      <c r="L10" s="21"/>
      <c r="M10" s="22"/>
    </row>
    <row r="11" spans="1:13" ht="153.75" customHeight="1" x14ac:dyDescent="0.25">
      <c r="A11" s="587"/>
      <c r="B11" s="7" t="s">
        <v>225</v>
      </c>
      <c r="C11" s="557" t="s">
        <v>461</v>
      </c>
      <c r="D11" s="558"/>
      <c r="E11" s="558"/>
      <c r="F11" s="558"/>
      <c r="G11" s="558"/>
      <c r="H11" s="558"/>
      <c r="I11" s="558"/>
      <c r="J11" s="558"/>
      <c r="K11" s="558"/>
      <c r="L11" s="558"/>
      <c r="M11" s="559"/>
    </row>
    <row r="12" spans="1:13" ht="75" customHeight="1" x14ac:dyDescent="0.25">
      <c r="A12" s="587"/>
      <c r="B12" s="7" t="s">
        <v>227</v>
      </c>
      <c r="C12" s="557" t="s">
        <v>455</v>
      </c>
      <c r="D12" s="558"/>
      <c r="E12" s="558"/>
      <c r="F12" s="558"/>
      <c r="G12" s="558"/>
      <c r="H12" s="558"/>
      <c r="I12" s="558"/>
      <c r="J12" s="558"/>
      <c r="K12" s="558"/>
      <c r="L12" s="558"/>
      <c r="M12" s="559"/>
    </row>
    <row r="13" spans="1:13" ht="75" customHeight="1" x14ac:dyDescent="0.25">
      <c r="A13" s="587"/>
      <c r="B13" s="7" t="s">
        <v>229</v>
      </c>
      <c r="C13" s="564" t="s">
        <v>199</v>
      </c>
      <c r="D13" s="565"/>
      <c r="E13" s="565"/>
      <c r="F13" s="565"/>
      <c r="G13" s="565"/>
      <c r="H13" s="565"/>
      <c r="I13" s="565"/>
      <c r="J13" s="565"/>
      <c r="K13" s="565"/>
      <c r="L13" s="565"/>
      <c r="M13" s="566"/>
    </row>
    <row r="14" spans="1:13" ht="51" customHeight="1" x14ac:dyDescent="0.25">
      <c r="A14" s="587"/>
      <c r="B14" s="23" t="s">
        <v>230</v>
      </c>
      <c r="C14" s="564" t="s">
        <v>456</v>
      </c>
      <c r="D14" s="572"/>
      <c r="E14" s="24" t="s">
        <v>231</v>
      </c>
      <c r="F14" s="575" t="s">
        <v>205</v>
      </c>
      <c r="G14" s="576"/>
      <c r="H14" s="576"/>
      <c r="I14" s="576"/>
      <c r="J14" s="576"/>
      <c r="K14" s="576"/>
      <c r="L14" s="576"/>
      <c r="M14" s="577"/>
    </row>
    <row r="15" spans="1:13" x14ac:dyDescent="0.25">
      <c r="A15" s="562" t="s">
        <v>233</v>
      </c>
      <c r="B15" s="25" t="s">
        <v>29</v>
      </c>
      <c r="C15" s="564" t="s">
        <v>234</v>
      </c>
      <c r="D15" s="565"/>
      <c r="E15" s="565"/>
      <c r="F15" s="565"/>
      <c r="G15" s="565"/>
      <c r="H15" s="565"/>
      <c r="I15" s="565"/>
      <c r="J15" s="565"/>
      <c r="K15" s="565"/>
      <c r="L15" s="565"/>
      <c r="M15" s="566"/>
    </row>
    <row r="16" spans="1:13" ht="48.75" customHeight="1" x14ac:dyDescent="0.25">
      <c r="A16" s="563"/>
      <c r="B16" s="25" t="s">
        <v>235</v>
      </c>
      <c r="C16" s="564" t="s">
        <v>462</v>
      </c>
      <c r="D16" s="565"/>
      <c r="E16" s="565"/>
      <c r="F16" s="565"/>
      <c r="G16" s="565"/>
      <c r="H16" s="565"/>
      <c r="I16" s="565"/>
      <c r="J16" s="565"/>
      <c r="K16" s="565"/>
      <c r="L16" s="565"/>
      <c r="M16" s="566"/>
    </row>
    <row r="17" spans="1:13" ht="8.25" customHeight="1" x14ac:dyDescent="0.25">
      <c r="A17" s="563"/>
      <c r="B17" s="567" t="s">
        <v>237</v>
      </c>
      <c r="C17" s="26"/>
      <c r="D17" s="27"/>
      <c r="E17" s="27"/>
      <c r="F17" s="27"/>
      <c r="G17" s="27"/>
      <c r="H17" s="27"/>
      <c r="I17" s="27"/>
      <c r="J17" s="27"/>
      <c r="K17" s="27"/>
      <c r="L17" s="27"/>
      <c r="M17" s="28"/>
    </row>
    <row r="18" spans="1:13" ht="9" customHeight="1" x14ac:dyDescent="0.25">
      <c r="A18" s="563"/>
      <c r="B18" s="568"/>
      <c r="C18" s="29"/>
      <c r="D18" s="30"/>
      <c r="E18" s="31"/>
      <c r="F18" s="30"/>
      <c r="G18" s="31"/>
      <c r="H18" s="30"/>
      <c r="I18" s="31"/>
      <c r="J18" s="30"/>
      <c r="K18" s="31"/>
      <c r="L18" s="31"/>
      <c r="M18" s="32"/>
    </row>
    <row r="19" spans="1:13" x14ac:dyDescent="0.25">
      <c r="A19" s="563"/>
      <c r="B19" s="568"/>
      <c r="C19" s="33" t="s">
        <v>238</v>
      </c>
      <c r="D19" s="34"/>
      <c r="E19" s="35" t="s">
        <v>239</v>
      </c>
      <c r="F19" s="34"/>
      <c r="G19" s="35" t="s">
        <v>240</v>
      </c>
      <c r="H19" s="34"/>
      <c r="I19" s="35" t="s">
        <v>241</v>
      </c>
      <c r="J19" s="36"/>
      <c r="K19" s="35"/>
      <c r="L19" s="35"/>
      <c r="M19" s="37"/>
    </row>
    <row r="20" spans="1:13" x14ac:dyDescent="0.25">
      <c r="A20" s="563"/>
      <c r="B20" s="568"/>
      <c r="C20" s="33" t="s">
        <v>242</v>
      </c>
      <c r="D20" s="38"/>
      <c r="E20" s="35" t="s">
        <v>243</v>
      </c>
      <c r="F20" s="39"/>
      <c r="G20" s="35" t="s">
        <v>244</v>
      </c>
      <c r="H20" s="39"/>
      <c r="I20" s="35"/>
      <c r="J20" s="40"/>
      <c r="K20" s="35"/>
      <c r="L20" s="35"/>
      <c r="M20" s="37"/>
    </row>
    <row r="21" spans="1:13" x14ac:dyDescent="0.25">
      <c r="A21" s="563"/>
      <c r="B21" s="568"/>
      <c r="C21" s="33" t="s">
        <v>245</v>
      </c>
      <c r="D21" s="38"/>
      <c r="E21" s="35" t="s">
        <v>247</v>
      </c>
      <c r="F21" s="38"/>
      <c r="G21" s="35"/>
      <c r="H21" s="40"/>
      <c r="I21" s="35"/>
      <c r="J21" s="40"/>
      <c r="K21" s="35"/>
      <c r="L21" s="35"/>
      <c r="M21" s="37"/>
    </row>
    <row r="22" spans="1:13" x14ac:dyDescent="0.25">
      <c r="A22" s="563"/>
      <c r="B22" s="568"/>
      <c r="C22" s="33" t="s">
        <v>248</v>
      </c>
      <c r="D22" s="39" t="s">
        <v>246</v>
      </c>
      <c r="E22" s="35" t="s">
        <v>249</v>
      </c>
      <c r="F22" s="570" t="s">
        <v>314</v>
      </c>
      <c r="G22" s="570"/>
      <c r="H22" s="41"/>
      <c r="I22" s="41"/>
      <c r="J22" s="41"/>
      <c r="K22" s="41"/>
      <c r="L22" s="41"/>
      <c r="M22" s="42"/>
    </row>
    <row r="23" spans="1:13" ht="9.75" customHeight="1" x14ac:dyDescent="0.25">
      <c r="A23" s="563"/>
      <c r="B23" s="569"/>
      <c r="C23" s="43"/>
      <c r="D23" s="44"/>
      <c r="E23" s="44"/>
      <c r="F23" s="44"/>
      <c r="G23" s="44"/>
      <c r="H23" s="44"/>
      <c r="I23" s="44"/>
      <c r="J23" s="44"/>
      <c r="K23" s="44"/>
      <c r="L23" s="44"/>
      <c r="M23" s="45"/>
    </row>
    <row r="24" spans="1:13" x14ac:dyDescent="0.25">
      <c r="A24" s="563"/>
      <c r="B24" s="567" t="s">
        <v>250</v>
      </c>
      <c r="C24" s="46"/>
      <c r="D24" s="47"/>
      <c r="E24" s="47"/>
      <c r="F24" s="47"/>
      <c r="G24" s="47"/>
      <c r="H24" s="47"/>
      <c r="I24" s="47"/>
      <c r="J24" s="47"/>
      <c r="K24" s="47"/>
      <c r="L24" s="15"/>
      <c r="M24" s="16"/>
    </row>
    <row r="25" spans="1:13" x14ac:dyDescent="0.25">
      <c r="A25" s="563"/>
      <c r="B25" s="568"/>
      <c r="C25" s="33" t="s">
        <v>251</v>
      </c>
      <c r="D25" s="39"/>
      <c r="E25" s="48"/>
      <c r="F25" s="35" t="s">
        <v>252</v>
      </c>
      <c r="G25" s="38" t="s">
        <v>246</v>
      </c>
      <c r="H25" s="48"/>
      <c r="I25" s="35" t="s">
        <v>253</v>
      </c>
      <c r="J25" s="38"/>
      <c r="K25" s="48"/>
      <c r="L25" s="18"/>
      <c r="M25" s="19"/>
    </row>
    <row r="26" spans="1:13" x14ac:dyDescent="0.25">
      <c r="A26" s="563"/>
      <c r="B26" s="568"/>
      <c r="C26" s="33" t="s">
        <v>254</v>
      </c>
      <c r="D26" s="49"/>
      <c r="E26" s="18"/>
      <c r="F26" s="35" t="s">
        <v>255</v>
      </c>
      <c r="G26" s="39"/>
      <c r="H26" s="18"/>
      <c r="I26" s="50"/>
      <c r="J26" s="18"/>
      <c r="K26" s="17"/>
      <c r="L26" s="18"/>
      <c r="M26" s="19"/>
    </row>
    <row r="27" spans="1:13" x14ac:dyDescent="0.25">
      <c r="A27" s="563"/>
      <c r="B27" s="569"/>
      <c r="C27" s="51"/>
      <c r="D27" s="52"/>
      <c r="E27" s="52"/>
      <c r="F27" s="52"/>
      <c r="G27" s="52"/>
      <c r="H27" s="52"/>
      <c r="I27" s="52"/>
      <c r="J27" s="52"/>
      <c r="K27" s="52"/>
      <c r="L27" s="21"/>
      <c r="M27" s="22"/>
    </row>
    <row r="28" spans="1:13" x14ac:dyDescent="0.25">
      <c r="A28" s="563"/>
      <c r="B28" s="53" t="s">
        <v>256</v>
      </c>
      <c r="C28" s="54"/>
      <c r="D28" s="55"/>
      <c r="E28" s="55"/>
      <c r="F28" s="55"/>
      <c r="G28" s="55"/>
      <c r="H28" s="55"/>
      <c r="I28" s="55"/>
      <c r="J28" s="55"/>
      <c r="K28" s="55"/>
      <c r="L28" s="55"/>
      <c r="M28" s="56"/>
    </row>
    <row r="29" spans="1:13" ht="34.5" customHeight="1" x14ac:dyDescent="0.25">
      <c r="A29" s="563"/>
      <c r="B29" s="53"/>
      <c r="C29" s="57" t="s">
        <v>257</v>
      </c>
      <c r="D29" s="58" t="s">
        <v>68</v>
      </c>
      <c r="E29" s="48"/>
      <c r="F29" s="59" t="s">
        <v>258</v>
      </c>
      <c r="G29" s="60"/>
      <c r="H29" s="48"/>
      <c r="I29" s="59" t="s">
        <v>259</v>
      </c>
      <c r="J29" s="571"/>
      <c r="K29" s="565"/>
      <c r="L29" s="572"/>
      <c r="M29" s="61"/>
    </row>
    <row r="30" spans="1:13" hidden="1" x14ac:dyDescent="0.25">
      <c r="A30" s="563"/>
      <c r="B30" s="8"/>
      <c r="C30" s="43"/>
      <c r="D30" s="44"/>
      <c r="E30" s="44"/>
      <c r="F30" s="44"/>
      <c r="G30" s="44"/>
      <c r="H30" s="44"/>
      <c r="I30" s="44"/>
      <c r="J30" s="44"/>
      <c r="K30" s="44"/>
      <c r="L30" s="44"/>
      <c r="M30" s="45"/>
    </row>
    <row r="31" spans="1:13" x14ac:dyDescent="0.25">
      <c r="A31" s="563"/>
      <c r="B31" s="567" t="s">
        <v>260</v>
      </c>
      <c r="C31" s="62"/>
      <c r="D31" s="63"/>
      <c r="E31" s="63"/>
      <c r="F31" s="63"/>
      <c r="G31" s="63"/>
      <c r="H31" s="63"/>
      <c r="I31" s="63"/>
      <c r="J31" s="63"/>
      <c r="K31" s="63"/>
      <c r="L31" s="15"/>
      <c r="M31" s="16"/>
    </row>
    <row r="32" spans="1:13" x14ac:dyDescent="0.25">
      <c r="A32" s="563"/>
      <c r="B32" s="568"/>
      <c r="C32" s="64" t="s">
        <v>261</v>
      </c>
      <c r="D32" s="65">
        <v>2021</v>
      </c>
      <c r="E32" s="66"/>
      <c r="F32" s="48" t="s">
        <v>262</v>
      </c>
      <c r="G32" s="67" t="s">
        <v>324</v>
      </c>
      <c r="H32" s="66"/>
      <c r="I32" s="59"/>
      <c r="J32" s="66"/>
      <c r="K32" s="66"/>
      <c r="L32" s="18"/>
      <c r="M32" s="19"/>
    </row>
    <row r="33" spans="1:13" x14ac:dyDescent="0.25">
      <c r="A33" s="563"/>
      <c r="B33" s="569"/>
      <c r="C33" s="43"/>
      <c r="D33" s="68"/>
      <c r="E33" s="69"/>
      <c r="F33" s="44"/>
      <c r="G33" s="69"/>
      <c r="H33" s="69"/>
      <c r="I33" s="70"/>
      <c r="J33" s="69"/>
      <c r="K33" s="69"/>
      <c r="L33" s="21"/>
      <c r="M33" s="22"/>
    </row>
    <row r="34" spans="1:13" x14ac:dyDescent="0.25">
      <c r="A34" s="563"/>
      <c r="B34" s="567" t="s">
        <v>264</v>
      </c>
      <c r="C34" s="71"/>
      <c r="D34" s="72"/>
      <c r="E34" s="72"/>
      <c r="F34" s="72"/>
      <c r="G34" s="72"/>
      <c r="H34" s="72"/>
      <c r="I34" s="72"/>
      <c r="J34" s="72"/>
      <c r="K34" s="72"/>
      <c r="L34" s="72"/>
      <c r="M34" s="73"/>
    </row>
    <row r="35" spans="1:13" x14ac:dyDescent="0.25">
      <c r="A35" s="563"/>
      <c r="B35" s="568"/>
      <c r="C35" s="74"/>
      <c r="D35" s="75" t="s">
        <v>265</v>
      </c>
      <c r="E35" s="75"/>
      <c r="F35" s="75" t="s">
        <v>266</v>
      </c>
      <c r="G35" s="75"/>
      <c r="H35" s="76" t="s">
        <v>267</v>
      </c>
      <c r="I35" s="76"/>
      <c r="J35" s="76" t="s">
        <v>268</v>
      </c>
      <c r="K35" s="75"/>
      <c r="L35" s="75" t="s">
        <v>269</v>
      </c>
      <c r="M35" s="77"/>
    </row>
    <row r="36" spans="1:13" x14ac:dyDescent="0.25">
      <c r="A36" s="563"/>
      <c r="B36" s="568"/>
      <c r="C36" s="74"/>
      <c r="D36" s="80">
        <v>0.1</v>
      </c>
      <c r="E36" s="79"/>
      <c r="F36" s="80">
        <v>0.2</v>
      </c>
      <c r="G36" s="79"/>
      <c r="H36" s="80">
        <v>0.3</v>
      </c>
      <c r="I36" s="79"/>
      <c r="J36" s="80">
        <v>0.4</v>
      </c>
      <c r="K36" s="79"/>
      <c r="L36" s="80">
        <v>0.5</v>
      </c>
      <c r="M36" s="81"/>
    </row>
    <row r="37" spans="1:13" x14ac:dyDescent="0.25">
      <c r="A37" s="563"/>
      <c r="B37" s="568"/>
      <c r="C37" s="74"/>
      <c r="D37" s="110" t="s">
        <v>270</v>
      </c>
      <c r="E37" s="110"/>
      <c r="F37" s="110" t="s">
        <v>271</v>
      </c>
      <c r="G37" s="110"/>
      <c r="H37" s="111" t="s">
        <v>272</v>
      </c>
      <c r="I37" s="111"/>
      <c r="J37" s="111" t="s">
        <v>273</v>
      </c>
      <c r="K37" s="110"/>
      <c r="L37" s="110" t="s">
        <v>274</v>
      </c>
      <c r="M37" s="112"/>
    </row>
    <row r="38" spans="1:13" x14ac:dyDescent="0.25">
      <c r="A38" s="563"/>
      <c r="B38" s="568"/>
      <c r="C38" s="74"/>
      <c r="D38" s="80">
        <v>0.6</v>
      </c>
      <c r="E38" s="79"/>
      <c r="F38" s="80">
        <v>0.7</v>
      </c>
      <c r="G38" s="79"/>
      <c r="H38" s="80">
        <v>0.8</v>
      </c>
      <c r="I38" s="79"/>
      <c r="J38" s="80">
        <v>0.9</v>
      </c>
      <c r="K38" s="79"/>
      <c r="L38" s="80">
        <v>1</v>
      </c>
      <c r="M38" s="113"/>
    </row>
    <row r="39" spans="1:13" x14ac:dyDescent="0.25">
      <c r="A39" s="563"/>
      <c r="B39" s="568"/>
      <c r="C39" s="74"/>
      <c r="D39" s="110" t="s">
        <v>275</v>
      </c>
      <c r="E39" s="110"/>
      <c r="F39" s="110" t="s">
        <v>276</v>
      </c>
      <c r="G39" s="110"/>
      <c r="H39" s="111" t="s">
        <v>277</v>
      </c>
      <c r="I39" s="111"/>
      <c r="J39" s="111" t="s">
        <v>278</v>
      </c>
      <c r="K39" s="110"/>
      <c r="L39" s="110" t="s">
        <v>279</v>
      </c>
      <c r="M39" s="112"/>
    </row>
    <row r="40" spans="1:13" x14ac:dyDescent="0.25">
      <c r="A40" s="563"/>
      <c r="B40" s="568"/>
      <c r="C40" s="74"/>
      <c r="D40" s="80" t="s">
        <v>62</v>
      </c>
      <c r="E40" s="79"/>
      <c r="F40" s="80" t="s">
        <v>62</v>
      </c>
      <c r="G40" s="79"/>
      <c r="H40" s="80" t="s">
        <v>66</v>
      </c>
      <c r="I40" s="79"/>
      <c r="J40" s="80" t="s">
        <v>66</v>
      </c>
      <c r="K40" s="79"/>
      <c r="L40" s="80" t="s">
        <v>66</v>
      </c>
      <c r="M40" s="81"/>
    </row>
    <row r="41" spans="1:13" x14ac:dyDescent="0.25">
      <c r="A41" s="563"/>
      <c r="B41" s="568"/>
      <c r="C41" s="74"/>
      <c r="D41" s="89" t="s">
        <v>279</v>
      </c>
      <c r="E41" s="89"/>
      <c r="F41" s="89" t="s">
        <v>280</v>
      </c>
      <c r="G41" s="89"/>
      <c r="H41" s="114"/>
      <c r="I41" s="114"/>
      <c r="J41" s="114"/>
      <c r="K41" s="114"/>
      <c r="L41" s="114"/>
      <c r="M41" s="115"/>
    </row>
    <row r="42" spans="1:13" x14ac:dyDescent="0.25">
      <c r="A42" s="563"/>
      <c r="B42" s="568"/>
      <c r="C42" s="74"/>
      <c r="D42" s="80"/>
      <c r="E42" s="116"/>
      <c r="F42" s="612">
        <v>1</v>
      </c>
      <c r="G42" s="613"/>
      <c r="H42" s="614"/>
      <c r="I42" s="614"/>
      <c r="J42" s="110"/>
      <c r="K42" s="110"/>
      <c r="L42" s="110"/>
      <c r="M42" s="117"/>
    </row>
    <row r="43" spans="1:13" x14ac:dyDescent="0.25">
      <c r="A43" s="563"/>
      <c r="B43" s="568"/>
      <c r="C43" s="88"/>
      <c r="D43" s="89"/>
      <c r="E43" s="83"/>
      <c r="F43" s="89"/>
      <c r="G43" s="83"/>
      <c r="H43" s="90"/>
      <c r="I43" s="91"/>
      <c r="J43" s="90"/>
      <c r="K43" s="91"/>
      <c r="L43" s="90"/>
      <c r="M43" s="92"/>
    </row>
    <row r="44" spans="1:13" ht="18" customHeight="1" x14ac:dyDescent="0.25">
      <c r="A44" s="563"/>
      <c r="B44" s="567" t="s">
        <v>281</v>
      </c>
      <c r="C44" s="46"/>
      <c r="D44" s="47"/>
      <c r="E44" s="47"/>
      <c r="F44" s="47"/>
      <c r="G44" s="47"/>
      <c r="H44" s="47"/>
      <c r="I44" s="47"/>
      <c r="J44" s="47"/>
      <c r="K44" s="47"/>
      <c r="L44" s="18"/>
      <c r="M44" s="19"/>
    </row>
    <row r="45" spans="1:13" x14ac:dyDescent="0.25">
      <c r="A45" s="563"/>
      <c r="B45" s="568"/>
      <c r="C45" s="93"/>
      <c r="D45" s="94" t="s">
        <v>122</v>
      </c>
      <c r="E45" s="95" t="s">
        <v>65</v>
      </c>
      <c r="F45" s="573" t="s">
        <v>282</v>
      </c>
      <c r="G45" s="574"/>
      <c r="H45" s="574"/>
      <c r="I45" s="574"/>
      <c r="J45" s="574"/>
      <c r="K45" s="96" t="s">
        <v>283</v>
      </c>
      <c r="L45" s="578"/>
      <c r="M45" s="579"/>
    </row>
    <row r="46" spans="1:13" x14ac:dyDescent="0.25">
      <c r="A46" s="563"/>
      <c r="B46" s="568"/>
      <c r="C46" s="93"/>
      <c r="D46" s="97"/>
      <c r="E46" s="38" t="s">
        <v>284</v>
      </c>
      <c r="F46" s="573"/>
      <c r="G46" s="574"/>
      <c r="H46" s="574"/>
      <c r="I46" s="574"/>
      <c r="J46" s="574"/>
      <c r="K46" s="18"/>
      <c r="L46" s="580"/>
      <c r="M46" s="581"/>
    </row>
    <row r="47" spans="1:13" x14ac:dyDescent="0.25">
      <c r="A47" s="563"/>
      <c r="B47" s="569"/>
      <c r="C47" s="98"/>
      <c r="D47" s="21"/>
      <c r="E47" s="21"/>
      <c r="F47" s="21"/>
      <c r="G47" s="21"/>
      <c r="H47" s="21"/>
      <c r="I47" s="21"/>
      <c r="J47" s="21"/>
      <c r="K47" s="21"/>
      <c r="L47" s="18"/>
      <c r="M47" s="19"/>
    </row>
    <row r="48" spans="1:13" ht="78.75" customHeight="1" x14ac:dyDescent="0.25">
      <c r="A48" s="563"/>
      <c r="B48" s="7" t="s">
        <v>285</v>
      </c>
      <c r="C48" s="557" t="s">
        <v>458</v>
      </c>
      <c r="D48" s="558"/>
      <c r="E48" s="558"/>
      <c r="F48" s="558"/>
      <c r="G48" s="558"/>
      <c r="H48" s="558"/>
      <c r="I48" s="558"/>
      <c r="J48" s="558"/>
      <c r="K48" s="558"/>
      <c r="L48" s="558"/>
      <c r="M48" s="559"/>
    </row>
    <row r="49" spans="1:13" ht="30.75" customHeight="1" x14ac:dyDescent="0.25">
      <c r="A49" s="563"/>
      <c r="B49" s="25" t="s">
        <v>287</v>
      </c>
      <c r="C49" s="557" t="s">
        <v>317</v>
      </c>
      <c r="D49" s="558"/>
      <c r="E49" s="558"/>
      <c r="F49" s="558"/>
      <c r="G49" s="558"/>
      <c r="H49" s="558"/>
      <c r="I49" s="558"/>
      <c r="J49" s="558"/>
      <c r="K49" s="558"/>
      <c r="L49" s="558"/>
      <c r="M49" s="559"/>
    </row>
    <row r="50" spans="1:13" x14ac:dyDescent="0.25">
      <c r="A50" s="563"/>
      <c r="B50" s="25" t="s">
        <v>289</v>
      </c>
      <c r="C50" s="99">
        <v>30</v>
      </c>
      <c r="D50" s="100"/>
      <c r="E50" s="100"/>
      <c r="F50" s="100"/>
      <c r="G50" s="100"/>
      <c r="H50" s="100"/>
      <c r="I50" s="100"/>
      <c r="J50" s="100"/>
      <c r="K50" s="100"/>
      <c r="L50" s="100"/>
      <c r="M50" s="101"/>
    </row>
    <row r="51" spans="1:13" x14ac:dyDescent="0.25">
      <c r="A51" s="563"/>
      <c r="B51" s="25" t="s">
        <v>290</v>
      </c>
      <c r="C51" s="102" t="s">
        <v>59</v>
      </c>
      <c r="D51" s="100"/>
      <c r="E51" s="100"/>
      <c r="F51" s="100"/>
      <c r="G51" s="100"/>
      <c r="H51" s="100"/>
      <c r="I51" s="100"/>
      <c r="J51" s="100"/>
      <c r="K51" s="100"/>
      <c r="L51" s="100"/>
      <c r="M51" s="101"/>
    </row>
    <row r="52" spans="1:13" ht="15.75" customHeight="1" x14ac:dyDescent="0.25">
      <c r="A52" s="549" t="s">
        <v>291</v>
      </c>
      <c r="B52" s="103" t="s">
        <v>292</v>
      </c>
      <c r="C52" s="551" t="s">
        <v>208</v>
      </c>
      <c r="D52" s="552"/>
      <c r="E52" s="552"/>
      <c r="F52" s="552"/>
      <c r="G52" s="552"/>
      <c r="H52" s="552"/>
      <c r="I52" s="552"/>
      <c r="J52" s="552"/>
      <c r="K52" s="552"/>
      <c r="L52" s="552"/>
      <c r="M52" s="553"/>
    </row>
    <row r="53" spans="1:13" ht="15.75" customHeight="1" x14ac:dyDescent="0.25">
      <c r="A53" s="550"/>
      <c r="B53" s="103" t="s">
        <v>294</v>
      </c>
      <c r="C53" s="551" t="s">
        <v>318</v>
      </c>
      <c r="D53" s="552"/>
      <c r="E53" s="552"/>
      <c r="F53" s="552"/>
      <c r="G53" s="552"/>
      <c r="H53" s="552"/>
      <c r="I53" s="552"/>
      <c r="J53" s="552"/>
      <c r="K53" s="552"/>
      <c r="L53" s="552"/>
      <c r="M53" s="553"/>
    </row>
    <row r="54" spans="1:13" ht="15.75" customHeight="1" x14ac:dyDescent="0.25">
      <c r="A54" s="550"/>
      <c r="B54" s="103" t="s">
        <v>296</v>
      </c>
      <c r="C54" s="551" t="s">
        <v>80</v>
      </c>
      <c r="D54" s="552"/>
      <c r="E54" s="552"/>
      <c r="F54" s="552"/>
      <c r="G54" s="552"/>
      <c r="H54" s="552"/>
      <c r="I54" s="552"/>
      <c r="J54" s="552"/>
      <c r="K54" s="552"/>
      <c r="L54" s="552"/>
      <c r="M54" s="553"/>
    </row>
    <row r="55" spans="1:13" ht="15.75" customHeight="1" x14ac:dyDescent="0.25">
      <c r="A55" s="550"/>
      <c r="B55" s="104" t="s">
        <v>297</v>
      </c>
      <c r="C55" s="551" t="s">
        <v>207</v>
      </c>
      <c r="D55" s="552"/>
      <c r="E55" s="552"/>
      <c r="F55" s="552"/>
      <c r="G55" s="552"/>
      <c r="H55" s="552"/>
      <c r="I55" s="552"/>
      <c r="J55" s="552"/>
      <c r="K55" s="552"/>
      <c r="L55" s="552"/>
      <c r="M55" s="553"/>
    </row>
    <row r="56" spans="1:13" ht="15.75" customHeight="1" x14ac:dyDescent="0.25">
      <c r="A56" s="550"/>
      <c r="B56" s="103" t="s">
        <v>299</v>
      </c>
      <c r="C56" s="611" t="s">
        <v>209</v>
      </c>
      <c r="D56" s="552"/>
      <c r="E56" s="552"/>
      <c r="F56" s="552"/>
      <c r="G56" s="552"/>
      <c r="H56" s="552"/>
      <c r="I56" s="552"/>
      <c r="J56" s="552"/>
      <c r="K56" s="552"/>
      <c r="L56" s="552"/>
      <c r="M56" s="553"/>
    </row>
    <row r="57" spans="1:13" ht="16.5" customHeight="1" thickBot="1" x14ac:dyDescent="0.3">
      <c r="A57" s="560"/>
      <c r="B57" s="103" t="s">
        <v>300</v>
      </c>
      <c r="C57" s="551">
        <v>3107688787</v>
      </c>
      <c r="D57" s="552"/>
      <c r="E57" s="552"/>
      <c r="F57" s="552"/>
      <c r="G57" s="552"/>
      <c r="H57" s="552"/>
      <c r="I57" s="552"/>
      <c r="J57" s="552"/>
      <c r="K57" s="552"/>
      <c r="L57" s="552"/>
      <c r="M57" s="553"/>
    </row>
    <row r="58" spans="1:13" ht="15.75" customHeight="1" x14ac:dyDescent="0.25">
      <c r="A58" s="549" t="s">
        <v>301</v>
      </c>
      <c r="B58" s="105" t="s">
        <v>302</v>
      </c>
      <c r="C58" s="551" t="s">
        <v>303</v>
      </c>
      <c r="D58" s="552"/>
      <c r="E58" s="552"/>
      <c r="F58" s="552"/>
      <c r="G58" s="552"/>
      <c r="H58" s="552"/>
      <c r="I58" s="552"/>
      <c r="J58" s="552"/>
      <c r="K58" s="552"/>
      <c r="L58" s="552"/>
      <c r="M58" s="553"/>
    </row>
    <row r="59" spans="1:13" ht="30" customHeight="1" x14ac:dyDescent="0.25">
      <c r="A59" s="550"/>
      <c r="B59" s="105" t="s">
        <v>304</v>
      </c>
      <c r="C59" s="551" t="s">
        <v>305</v>
      </c>
      <c r="D59" s="552"/>
      <c r="E59" s="552"/>
      <c r="F59" s="552"/>
      <c r="G59" s="552"/>
      <c r="H59" s="552"/>
      <c r="I59" s="552"/>
      <c r="J59" s="552"/>
      <c r="K59" s="552"/>
      <c r="L59" s="552"/>
      <c r="M59" s="553"/>
    </row>
    <row r="60" spans="1:13" ht="30" customHeight="1" thickBot="1" x14ac:dyDescent="0.3">
      <c r="A60" s="550"/>
      <c r="B60" s="106" t="s">
        <v>41</v>
      </c>
      <c r="C60" s="551" t="s">
        <v>80</v>
      </c>
      <c r="D60" s="552"/>
      <c r="E60" s="552"/>
      <c r="F60" s="552"/>
      <c r="G60" s="552"/>
      <c r="H60" s="552"/>
      <c r="I60" s="552"/>
      <c r="J60" s="552"/>
      <c r="K60" s="552"/>
      <c r="L60" s="552"/>
      <c r="M60" s="553"/>
    </row>
    <row r="61" spans="1:13" ht="37.5" customHeight="1" thickBot="1" x14ac:dyDescent="0.3">
      <c r="A61" s="107" t="s">
        <v>306</v>
      </c>
      <c r="B61" s="108"/>
      <c r="C61" s="554"/>
      <c r="D61" s="555"/>
      <c r="E61" s="555"/>
      <c r="F61" s="555"/>
      <c r="G61" s="555"/>
      <c r="H61" s="555"/>
      <c r="I61" s="555"/>
      <c r="J61" s="555"/>
      <c r="K61" s="555"/>
      <c r="L61" s="555"/>
      <c r="M61" s="556"/>
    </row>
  </sheetData>
  <mergeCells count="50">
    <mergeCell ref="I10:J10"/>
    <mergeCell ref="A2:A14"/>
    <mergeCell ref="C2:M2"/>
    <mergeCell ref="C3:M3"/>
    <mergeCell ref="F4:G4"/>
    <mergeCell ref="H4:M4"/>
    <mergeCell ref="C5:M5"/>
    <mergeCell ref="C6:M6"/>
    <mergeCell ref="C7:G7"/>
    <mergeCell ref="I7:M7"/>
    <mergeCell ref="B8:B10"/>
    <mergeCell ref="C9:E9"/>
    <mergeCell ref="F9:G9"/>
    <mergeCell ref="I9:J9"/>
    <mergeCell ref="C10:D10"/>
    <mergeCell ref="F10:G10"/>
    <mergeCell ref="B44:B47"/>
    <mergeCell ref="F45:F46"/>
    <mergeCell ref="G45:J46"/>
    <mergeCell ref="C11:M11"/>
    <mergeCell ref="C12:M12"/>
    <mergeCell ref="C13:M13"/>
    <mergeCell ref="C14:D14"/>
    <mergeCell ref="F14:M14"/>
    <mergeCell ref="L45:M46"/>
    <mergeCell ref="B31:B33"/>
    <mergeCell ref="B34:B43"/>
    <mergeCell ref="F42:G42"/>
    <mergeCell ref="H42:I42"/>
    <mergeCell ref="C48:M48"/>
    <mergeCell ref="A52:A57"/>
    <mergeCell ref="C52:M52"/>
    <mergeCell ref="C53:M53"/>
    <mergeCell ref="C54:M54"/>
    <mergeCell ref="C55:M55"/>
    <mergeCell ref="C56:M56"/>
    <mergeCell ref="C57:M57"/>
    <mergeCell ref="A15:A51"/>
    <mergeCell ref="C15:M15"/>
    <mergeCell ref="C16:M16"/>
    <mergeCell ref="B17:B23"/>
    <mergeCell ref="F22:G22"/>
    <mergeCell ref="C49:M49"/>
    <mergeCell ref="B24:B27"/>
    <mergeCell ref="J29:L29"/>
    <mergeCell ref="A58:A60"/>
    <mergeCell ref="C58:M58"/>
    <mergeCell ref="C59:M59"/>
    <mergeCell ref="C60:M60"/>
    <mergeCell ref="C61:M61"/>
  </mergeCells>
  <dataValidations count="7">
    <dataValidation type="list" allowBlank="1" showInputMessage="1" showErrorMessage="1" sqref="I7:M7" xr:uid="{00000000-0002-0000-11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1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1100-000002000000}"/>
    <dataValidation allowBlank="1" showInputMessage="1" showErrorMessage="1" prompt="Identifique la meta ODS a que le apunta el indicador de producto. Seleccione de la lista desplegable." sqref="E14" xr:uid="{00000000-0002-0000-1100-000003000000}"/>
    <dataValidation allowBlank="1" showInputMessage="1" showErrorMessage="1" prompt="Identifique el ODS a que le apunta el indicador de producto. Seleccione de la lista desplegable._x000a_" sqref="B14" xr:uid="{00000000-0002-0000-1100-000004000000}"/>
    <dataValidation allowBlank="1" showInputMessage="1" showErrorMessage="1" prompt="Incluir una ficha por cada indicador, ya sea de producto o de resultado" sqref="B1" xr:uid="{00000000-0002-0000-1100-000005000000}"/>
    <dataValidation allowBlank="1" showInputMessage="1" showErrorMessage="1" prompt="Seleccione de la lista desplegable" sqref="B4 B7 H7" xr:uid="{00000000-0002-0000-1100-000006000000}"/>
  </dataValidations>
  <hyperlinks>
    <hyperlink ref="C56" r:id="rId1" xr:uid="{00000000-0004-0000-11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1"/>
  <sheetViews>
    <sheetView workbookViewId="0">
      <selection activeCell="C14" sqref="C14:D14"/>
    </sheetView>
  </sheetViews>
  <sheetFormatPr baseColWidth="10" defaultColWidth="11.42578125" defaultRowHeight="15.75" x14ac:dyDescent="0.25"/>
  <cols>
    <col min="1" max="1" width="25.140625" style="5" customWidth="1"/>
    <col min="2" max="2" width="39.140625" style="109" customWidth="1"/>
    <col min="3" max="13" width="11.42578125" style="5"/>
    <col min="14" max="14" width="25" style="5" customWidth="1"/>
    <col min="15" max="16384" width="11.42578125" style="5"/>
  </cols>
  <sheetData>
    <row r="1" spans="1:13" ht="16.5" thickBot="1" x14ac:dyDescent="0.3">
      <c r="A1" s="1"/>
      <c r="B1" s="2" t="s">
        <v>215</v>
      </c>
      <c r="C1" s="3"/>
      <c r="D1" s="3"/>
      <c r="E1" s="3"/>
      <c r="F1" s="3"/>
      <c r="G1" s="3"/>
      <c r="H1" s="3"/>
      <c r="I1" s="3"/>
      <c r="J1" s="3"/>
      <c r="K1" s="3"/>
      <c r="L1" s="3"/>
      <c r="M1" s="4"/>
    </row>
    <row r="2" spans="1:13" ht="39" customHeight="1" x14ac:dyDescent="0.25">
      <c r="A2" s="586" t="s">
        <v>216</v>
      </c>
      <c r="B2" s="6" t="s">
        <v>217</v>
      </c>
      <c r="C2" s="588" t="s">
        <v>218</v>
      </c>
      <c r="D2" s="589"/>
      <c r="E2" s="589"/>
      <c r="F2" s="589"/>
      <c r="G2" s="589"/>
      <c r="H2" s="589"/>
      <c r="I2" s="589"/>
      <c r="J2" s="589"/>
      <c r="K2" s="589"/>
      <c r="L2" s="589"/>
      <c r="M2" s="590"/>
    </row>
    <row r="3" spans="1:13" ht="36" customHeight="1" x14ac:dyDescent="0.25">
      <c r="A3" s="587"/>
      <c r="B3" s="7" t="s">
        <v>219</v>
      </c>
      <c r="C3" s="591" t="s">
        <v>55</v>
      </c>
      <c r="D3" s="592"/>
      <c r="E3" s="592"/>
      <c r="F3" s="592"/>
      <c r="G3" s="592"/>
      <c r="H3" s="592"/>
      <c r="I3" s="592"/>
      <c r="J3" s="592"/>
      <c r="K3" s="592"/>
      <c r="L3" s="592"/>
      <c r="M3" s="593"/>
    </row>
    <row r="4" spans="1:13" x14ac:dyDescent="0.25">
      <c r="A4" s="587"/>
      <c r="B4" s="8" t="s">
        <v>38</v>
      </c>
      <c r="C4" s="9" t="s">
        <v>65</v>
      </c>
      <c r="D4" s="10"/>
      <c r="E4" s="11"/>
      <c r="F4" s="594" t="s">
        <v>39</v>
      </c>
      <c r="G4" s="595"/>
      <c r="H4" s="596" t="s">
        <v>62</v>
      </c>
      <c r="I4" s="592"/>
      <c r="J4" s="592"/>
      <c r="K4" s="592"/>
      <c r="L4" s="592"/>
      <c r="M4" s="593"/>
    </row>
    <row r="5" spans="1:13" ht="45" customHeight="1" x14ac:dyDescent="0.25">
      <c r="A5" s="587"/>
      <c r="B5" s="8" t="s">
        <v>220</v>
      </c>
      <c r="C5" s="597" t="s">
        <v>62</v>
      </c>
      <c r="D5" s="598"/>
      <c r="E5" s="598"/>
      <c r="F5" s="598"/>
      <c r="G5" s="598"/>
      <c r="H5" s="598"/>
      <c r="I5" s="598"/>
      <c r="J5" s="598"/>
      <c r="K5" s="598"/>
      <c r="L5" s="598"/>
      <c r="M5" s="599"/>
    </row>
    <row r="6" spans="1:13" ht="45" customHeight="1" x14ac:dyDescent="0.25">
      <c r="A6" s="587"/>
      <c r="B6" s="8" t="s">
        <v>221</v>
      </c>
      <c r="C6" s="597" t="s">
        <v>62</v>
      </c>
      <c r="D6" s="598"/>
      <c r="E6" s="598"/>
      <c r="F6" s="598"/>
      <c r="G6" s="598"/>
      <c r="H6" s="598"/>
      <c r="I6" s="598"/>
      <c r="J6" s="598"/>
      <c r="K6" s="598"/>
      <c r="L6" s="598"/>
      <c r="M6" s="599"/>
    </row>
    <row r="7" spans="1:13" x14ac:dyDescent="0.25">
      <c r="A7" s="587"/>
      <c r="B7" s="7" t="s">
        <v>222</v>
      </c>
      <c r="C7" s="600" t="s">
        <v>100</v>
      </c>
      <c r="D7" s="601"/>
      <c r="E7" s="601"/>
      <c r="F7" s="601"/>
      <c r="G7" s="602"/>
      <c r="H7" s="12" t="s">
        <v>41</v>
      </c>
      <c r="I7" s="603" t="s">
        <v>80</v>
      </c>
      <c r="J7" s="604"/>
      <c r="K7" s="604"/>
      <c r="L7" s="604"/>
      <c r="M7" s="605"/>
    </row>
    <row r="8" spans="1:13" x14ac:dyDescent="0.25">
      <c r="A8" s="587"/>
      <c r="B8" s="606" t="s">
        <v>223</v>
      </c>
      <c r="C8" s="13"/>
      <c r="D8" s="14"/>
      <c r="E8" s="14"/>
      <c r="F8" s="14"/>
      <c r="G8" s="14"/>
      <c r="H8" s="14"/>
      <c r="I8" s="14"/>
      <c r="J8" s="14"/>
      <c r="K8" s="14"/>
      <c r="L8" s="15"/>
      <c r="M8" s="16"/>
    </row>
    <row r="9" spans="1:13" ht="15.75" customHeight="1" x14ac:dyDescent="0.25">
      <c r="A9" s="587"/>
      <c r="B9" s="607"/>
      <c r="C9" s="585"/>
      <c r="D9" s="585"/>
      <c r="E9" s="585"/>
      <c r="F9" s="585" t="s">
        <v>62</v>
      </c>
      <c r="G9" s="585"/>
      <c r="H9" s="17"/>
      <c r="I9" s="585" t="s">
        <v>62</v>
      </c>
      <c r="J9" s="585"/>
      <c r="K9" s="17"/>
      <c r="L9" s="18"/>
      <c r="M9" s="19"/>
    </row>
    <row r="10" spans="1:13" x14ac:dyDescent="0.25">
      <c r="A10" s="587"/>
      <c r="B10" s="608"/>
      <c r="C10" s="609" t="s">
        <v>224</v>
      </c>
      <c r="D10" s="610"/>
      <c r="E10" s="20"/>
      <c r="F10" s="585" t="s">
        <v>224</v>
      </c>
      <c r="G10" s="585"/>
      <c r="H10" s="20"/>
      <c r="I10" s="585" t="s">
        <v>224</v>
      </c>
      <c r="J10" s="585"/>
      <c r="K10" s="20"/>
      <c r="L10" s="21"/>
      <c r="M10" s="22"/>
    </row>
    <row r="11" spans="1:13" ht="80.25" customHeight="1" x14ac:dyDescent="0.25">
      <c r="A11" s="587"/>
      <c r="B11" s="7" t="s">
        <v>225</v>
      </c>
      <c r="C11" s="557" t="s">
        <v>226</v>
      </c>
      <c r="D11" s="558"/>
      <c r="E11" s="558"/>
      <c r="F11" s="558"/>
      <c r="G11" s="558"/>
      <c r="H11" s="558"/>
      <c r="I11" s="558"/>
      <c r="J11" s="558"/>
      <c r="K11" s="558"/>
      <c r="L11" s="558"/>
      <c r="M11" s="559"/>
    </row>
    <row r="12" spans="1:13" ht="75" customHeight="1" x14ac:dyDescent="0.25">
      <c r="A12" s="587"/>
      <c r="B12" s="7" t="s">
        <v>227</v>
      </c>
      <c r="C12" s="557" t="s">
        <v>228</v>
      </c>
      <c r="D12" s="558"/>
      <c r="E12" s="558"/>
      <c r="F12" s="558"/>
      <c r="G12" s="558"/>
      <c r="H12" s="558"/>
      <c r="I12" s="558"/>
      <c r="J12" s="558"/>
      <c r="K12" s="558"/>
      <c r="L12" s="558"/>
      <c r="M12" s="559"/>
    </row>
    <row r="13" spans="1:13" ht="60" customHeight="1" x14ac:dyDescent="0.25">
      <c r="A13" s="587"/>
      <c r="B13" s="7" t="s">
        <v>229</v>
      </c>
      <c r="C13" s="564" t="s">
        <v>54</v>
      </c>
      <c r="D13" s="565"/>
      <c r="E13" s="565"/>
      <c r="F13" s="565"/>
      <c r="G13" s="565"/>
      <c r="H13" s="565"/>
      <c r="I13" s="565"/>
      <c r="J13" s="565"/>
      <c r="K13" s="565"/>
      <c r="L13" s="565"/>
      <c r="M13" s="566"/>
    </row>
    <row r="14" spans="1:13" ht="51" customHeight="1" x14ac:dyDescent="0.25">
      <c r="A14" s="587"/>
      <c r="B14" s="23" t="s">
        <v>230</v>
      </c>
      <c r="C14" s="564" t="s">
        <v>174</v>
      </c>
      <c r="D14" s="572"/>
      <c r="E14" s="24" t="s">
        <v>231</v>
      </c>
      <c r="F14" s="575" t="s">
        <v>232</v>
      </c>
      <c r="G14" s="576"/>
      <c r="H14" s="576"/>
      <c r="I14" s="576"/>
      <c r="J14" s="576"/>
      <c r="K14" s="576"/>
      <c r="L14" s="576"/>
      <c r="M14" s="577"/>
    </row>
    <row r="15" spans="1:13" x14ac:dyDescent="0.25">
      <c r="A15" s="562" t="s">
        <v>233</v>
      </c>
      <c r="B15" s="25" t="s">
        <v>29</v>
      </c>
      <c r="C15" s="564" t="s">
        <v>234</v>
      </c>
      <c r="D15" s="565"/>
      <c r="E15" s="565"/>
      <c r="F15" s="565"/>
      <c r="G15" s="565"/>
      <c r="H15" s="565"/>
      <c r="I15" s="565"/>
      <c r="J15" s="565"/>
      <c r="K15" s="565"/>
      <c r="L15" s="565"/>
      <c r="M15" s="566"/>
    </row>
    <row r="16" spans="1:13" ht="48.75" customHeight="1" x14ac:dyDescent="0.25">
      <c r="A16" s="563"/>
      <c r="B16" s="25" t="s">
        <v>235</v>
      </c>
      <c r="C16" s="564" t="s">
        <v>236</v>
      </c>
      <c r="D16" s="565"/>
      <c r="E16" s="565"/>
      <c r="F16" s="565"/>
      <c r="G16" s="565"/>
      <c r="H16" s="565"/>
      <c r="I16" s="565"/>
      <c r="J16" s="565"/>
      <c r="K16" s="565"/>
      <c r="L16" s="565"/>
      <c r="M16" s="566"/>
    </row>
    <row r="17" spans="1:13" ht="8.25" customHeight="1" x14ac:dyDescent="0.25">
      <c r="A17" s="563"/>
      <c r="B17" s="567" t="s">
        <v>237</v>
      </c>
      <c r="C17" s="26"/>
      <c r="D17" s="27"/>
      <c r="E17" s="27"/>
      <c r="F17" s="27"/>
      <c r="G17" s="27"/>
      <c r="H17" s="27"/>
      <c r="I17" s="27"/>
      <c r="J17" s="27"/>
      <c r="K17" s="27"/>
      <c r="L17" s="27"/>
      <c r="M17" s="28"/>
    </row>
    <row r="18" spans="1:13" ht="9" customHeight="1" x14ac:dyDescent="0.25">
      <c r="A18" s="563"/>
      <c r="B18" s="568"/>
      <c r="C18" s="29"/>
      <c r="D18" s="30"/>
      <c r="E18" s="31"/>
      <c r="F18" s="30"/>
      <c r="G18" s="31"/>
      <c r="H18" s="30"/>
      <c r="I18" s="31"/>
      <c r="J18" s="30"/>
      <c r="K18" s="31"/>
      <c r="L18" s="31"/>
      <c r="M18" s="32"/>
    </row>
    <row r="19" spans="1:13" x14ac:dyDescent="0.25">
      <c r="A19" s="563"/>
      <c r="B19" s="568"/>
      <c r="C19" s="33" t="s">
        <v>238</v>
      </c>
      <c r="D19" s="34"/>
      <c r="E19" s="35" t="s">
        <v>239</v>
      </c>
      <c r="F19" s="34"/>
      <c r="G19" s="35" t="s">
        <v>240</v>
      </c>
      <c r="H19" s="34"/>
      <c r="I19" s="35" t="s">
        <v>241</v>
      </c>
      <c r="J19" s="36"/>
      <c r="K19" s="35"/>
      <c r="L19" s="35"/>
      <c r="M19" s="37"/>
    </row>
    <row r="20" spans="1:13" x14ac:dyDescent="0.25">
      <c r="A20" s="563"/>
      <c r="B20" s="568"/>
      <c r="C20" s="33" t="s">
        <v>242</v>
      </c>
      <c r="D20" s="38"/>
      <c r="E20" s="35" t="s">
        <v>243</v>
      </c>
      <c r="F20" s="39"/>
      <c r="G20" s="35" t="s">
        <v>244</v>
      </c>
      <c r="H20" s="39"/>
      <c r="I20" s="35"/>
      <c r="J20" s="40"/>
      <c r="K20" s="35"/>
      <c r="L20" s="35"/>
      <c r="M20" s="37"/>
    </row>
    <row r="21" spans="1:13" x14ac:dyDescent="0.25">
      <c r="A21" s="563"/>
      <c r="B21" s="568"/>
      <c r="C21" s="33" t="s">
        <v>245</v>
      </c>
      <c r="D21" s="38" t="s">
        <v>246</v>
      </c>
      <c r="E21" s="35" t="s">
        <v>247</v>
      </c>
      <c r="F21" s="38"/>
      <c r="G21" s="35"/>
      <c r="H21" s="40"/>
      <c r="I21" s="35"/>
      <c r="J21" s="40"/>
      <c r="K21" s="35"/>
      <c r="L21" s="35"/>
      <c r="M21" s="37"/>
    </row>
    <row r="22" spans="1:13" x14ac:dyDescent="0.25">
      <c r="A22" s="563"/>
      <c r="B22" s="568"/>
      <c r="C22" s="33" t="s">
        <v>248</v>
      </c>
      <c r="D22" s="39"/>
      <c r="E22" s="35" t="s">
        <v>249</v>
      </c>
      <c r="F22" s="570"/>
      <c r="G22" s="570"/>
      <c r="H22" s="41"/>
      <c r="I22" s="41"/>
      <c r="J22" s="41"/>
      <c r="K22" s="41"/>
      <c r="L22" s="41"/>
      <c r="M22" s="42"/>
    </row>
    <row r="23" spans="1:13" ht="9.75" customHeight="1" x14ac:dyDescent="0.25">
      <c r="A23" s="563"/>
      <c r="B23" s="569"/>
      <c r="C23" s="43"/>
      <c r="D23" s="44"/>
      <c r="E23" s="44"/>
      <c r="F23" s="44"/>
      <c r="G23" s="44"/>
      <c r="H23" s="44"/>
      <c r="I23" s="44"/>
      <c r="J23" s="44"/>
      <c r="K23" s="44"/>
      <c r="L23" s="44"/>
      <c r="M23" s="45"/>
    </row>
    <row r="24" spans="1:13" x14ac:dyDescent="0.25">
      <c r="A24" s="563"/>
      <c r="B24" s="567" t="s">
        <v>250</v>
      </c>
      <c r="C24" s="46"/>
      <c r="D24" s="47"/>
      <c r="E24" s="47"/>
      <c r="F24" s="47"/>
      <c r="G24" s="47"/>
      <c r="H24" s="47"/>
      <c r="I24" s="47"/>
      <c r="J24" s="47"/>
      <c r="K24" s="47"/>
      <c r="L24" s="15"/>
      <c r="M24" s="16"/>
    </row>
    <row r="25" spans="1:13" x14ac:dyDescent="0.25">
      <c r="A25" s="563"/>
      <c r="B25" s="568"/>
      <c r="C25" s="33" t="s">
        <v>251</v>
      </c>
      <c r="D25" s="39"/>
      <c r="E25" s="48"/>
      <c r="F25" s="35" t="s">
        <v>252</v>
      </c>
      <c r="G25" s="38"/>
      <c r="H25" s="48"/>
      <c r="I25" s="35" t="s">
        <v>253</v>
      </c>
      <c r="J25" s="38" t="s">
        <v>246</v>
      </c>
      <c r="K25" s="48"/>
      <c r="L25" s="18"/>
      <c r="M25" s="19"/>
    </row>
    <row r="26" spans="1:13" x14ac:dyDescent="0.25">
      <c r="A26" s="563"/>
      <c r="B26" s="568"/>
      <c r="C26" s="33" t="s">
        <v>254</v>
      </c>
      <c r="D26" s="49"/>
      <c r="E26" s="18"/>
      <c r="F26" s="35" t="s">
        <v>255</v>
      </c>
      <c r="G26" s="39"/>
      <c r="H26" s="18"/>
      <c r="I26" s="50"/>
      <c r="J26" s="18"/>
      <c r="K26" s="17"/>
      <c r="L26" s="18"/>
      <c r="M26" s="19"/>
    </row>
    <row r="27" spans="1:13" x14ac:dyDescent="0.25">
      <c r="A27" s="563"/>
      <c r="B27" s="569"/>
      <c r="C27" s="51"/>
      <c r="D27" s="52"/>
      <c r="E27" s="52"/>
      <c r="F27" s="52"/>
      <c r="G27" s="52"/>
      <c r="H27" s="52"/>
      <c r="I27" s="52"/>
      <c r="J27" s="52"/>
      <c r="K27" s="52"/>
      <c r="L27" s="21"/>
      <c r="M27" s="22"/>
    </row>
    <row r="28" spans="1:13" x14ac:dyDescent="0.25">
      <c r="A28" s="563"/>
      <c r="B28" s="53" t="s">
        <v>256</v>
      </c>
      <c r="C28" s="54"/>
      <c r="D28" s="55"/>
      <c r="E28" s="55"/>
      <c r="F28" s="55"/>
      <c r="G28" s="55"/>
      <c r="H28" s="55"/>
      <c r="I28" s="55"/>
      <c r="J28" s="55"/>
      <c r="K28" s="55"/>
      <c r="L28" s="55"/>
      <c r="M28" s="56"/>
    </row>
    <row r="29" spans="1:13" ht="34.5" customHeight="1" x14ac:dyDescent="0.25">
      <c r="A29" s="563"/>
      <c r="B29" s="53"/>
      <c r="C29" s="57" t="s">
        <v>257</v>
      </c>
      <c r="D29" s="58" t="s">
        <v>68</v>
      </c>
      <c r="E29" s="48"/>
      <c r="F29" s="59" t="s">
        <v>258</v>
      </c>
      <c r="G29" s="60"/>
      <c r="H29" s="48"/>
      <c r="I29" s="59" t="s">
        <v>259</v>
      </c>
      <c r="J29" s="571"/>
      <c r="K29" s="565"/>
      <c r="L29" s="572"/>
      <c r="M29" s="61"/>
    </row>
    <row r="30" spans="1:13" hidden="1" x14ac:dyDescent="0.25">
      <c r="A30" s="563"/>
      <c r="B30" s="8"/>
      <c r="C30" s="43"/>
      <c r="D30" s="44"/>
      <c r="E30" s="44"/>
      <c r="F30" s="44"/>
      <c r="G30" s="44"/>
      <c r="H30" s="44"/>
      <c r="I30" s="44"/>
      <c r="J30" s="44"/>
      <c r="K30" s="44"/>
      <c r="L30" s="44"/>
      <c r="M30" s="45"/>
    </row>
    <row r="31" spans="1:13" x14ac:dyDescent="0.25">
      <c r="A31" s="563"/>
      <c r="B31" s="567" t="s">
        <v>260</v>
      </c>
      <c r="C31" s="62"/>
      <c r="D31" s="63"/>
      <c r="E31" s="63"/>
      <c r="F31" s="63"/>
      <c r="G31" s="63"/>
      <c r="H31" s="63"/>
      <c r="I31" s="63"/>
      <c r="J31" s="63"/>
      <c r="K31" s="63"/>
      <c r="L31" s="15"/>
      <c r="M31" s="16"/>
    </row>
    <row r="32" spans="1:13" x14ac:dyDescent="0.25">
      <c r="A32" s="563"/>
      <c r="B32" s="568"/>
      <c r="C32" s="64" t="s">
        <v>261</v>
      </c>
      <c r="D32" s="65">
        <v>2021</v>
      </c>
      <c r="E32" s="66"/>
      <c r="F32" s="48" t="s">
        <v>262</v>
      </c>
      <c r="G32" s="67" t="s">
        <v>263</v>
      </c>
      <c r="H32" s="66"/>
      <c r="I32" s="59"/>
      <c r="J32" s="66"/>
      <c r="K32" s="66"/>
      <c r="L32" s="18"/>
      <c r="M32" s="19"/>
    </row>
    <row r="33" spans="1:13" x14ac:dyDescent="0.25">
      <c r="A33" s="563"/>
      <c r="B33" s="569"/>
      <c r="C33" s="43"/>
      <c r="D33" s="68"/>
      <c r="E33" s="69"/>
      <c r="F33" s="44"/>
      <c r="G33" s="69"/>
      <c r="H33" s="69"/>
      <c r="I33" s="70"/>
      <c r="J33" s="69"/>
      <c r="K33" s="69"/>
      <c r="L33" s="21"/>
      <c r="M33" s="22"/>
    </row>
    <row r="34" spans="1:13" x14ac:dyDescent="0.25">
      <c r="A34" s="563"/>
      <c r="B34" s="567" t="s">
        <v>264</v>
      </c>
      <c r="C34" s="71"/>
      <c r="D34" s="72"/>
      <c r="E34" s="72"/>
      <c r="F34" s="72"/>
      <c r="G34" s="72"/>
      <c r="H34" s="72"/>
      <c r="I34" s="72"/>
      <c r="J34" s="72"/>
      <c r="K34" s="72"/>
      <c r="L34" s="72"/>
      <c r="M34" s="73"/>
    </row>
    <row r="35" spans="1:13" x14ac:dyDescent="0.25">
      <c r="A35" s="563"/>
      <c r="B35" s="568"/>
      <c r="C35" s="74"/>
      <c r="D35" s="75" t="s">
        <v>265</v>
      </c>
      <c r="E35" s="75"/>
      <c r="F35" s="75" t="s">
        <v>266</v>
      </c>
      <c r="G35" s="75"/>
      <c r="H35" s="76" t="s">
        <v>267</v>
      </c>
      <c r="I35" s="76"/>
      <c r="J35" s="76" t="s">
        <v>268</v>
      </c>
      <c r="K35" s="75"/>
      <c r="L35" s="75" t="s">
        <v>269</v>
      </c>
      <c r="M35" s="77"/>
    </row>
    <row r="36" spans="1:13" x14ac:dyDescent="0.25">
      <c r="A36" s="563"/>
      <c r="B36" s="568"/>
      <c r="C36" s="74"/>
      <c r="D36" s="78">
        <v>1</v>
      </c>
      <c r="E36" s="79"/>
      <c r="F36" s="80" t="s">
        <v>62</v>
      </c>
      <c r="G36" s="79"/>
      <c r="H36" s="80" t="s">
        <v>62</v>
      </c>
      <c r="I36" s="79"/>
      <c r="J36" s="80" t="s">
        <v>62</v>
      </c>
      <c r="K36" s="79"/>
      <c r="L36" s="80" t="s">
        <v>62</v>
      </c>
      <c r="M36" s="81"/>
    </row>
    <row r="37" spans="1:13" x14ac:dyDescent="0.25">
      <c r="A37" s="563"/>
      <c r="B37" s="568"/>
      <c r="C37" s="74"/>
      <c r="D37" s="75" t="s">
        <v>270</v>
      </c>
      <c r="E37" s="75"/>
      <c r="F37" s="75" t="s">
        <v>271</v>
      </c>
      <c r="G37" s="75"/>
      <c r="H37" s="76" t="s">
        <v>272</v>
      </c>
      <c r="I37" s="76"/>
      <c r="J37" s="76" t="s">
        <v>273</v>
      </c>
      <c r="K37" s="75"/>
      <c r="L37" s="75" t="s">
        <v>274</v>
      </c>
      <c r="M37" s="32"/>
    </row>
    <row r="38" spans="1:13" x14ac:dyDescent="0.25">
      <c r="A38" s="563"/>
      <c r="B38" s="568"/>
      <c r="C38" s="74"/>
      <c r="D38" s="80" t="s">
        <v>62</v>
      </c>
      <c r="E38" s="79"/>
      <c r="F38" s="80" t="s">
        <v>62</v>
      </c>
      <c r="G38" s="79"/>
      <c r="H38" s="80" t="s">
        <v>62</v>
      </c>
      <c r="I38" s="79"/>
      <c r="J38" s="80" t="s">
        <v>62</v>
      </c>
      <c r="K38" s="79"/>
      <c r="L38" s="80" t="s">
        <v>62</v>
      </c>
      <c r="M38" s="82"/>
    </row>
    <row r="39" spans="1:13" x14ac:dyDescent="0.25">
      <c r="A39" s="563"/>
      <c r="B39" s="568"/>
      <c r="C39" s="74"/>
      <c r="D39" s="75" t="s">
        <v>275</v>
      </c>
      <c r="E39" s="75"/>
      <c r="F39" s="75" t="s">
        <v>276</v>
      </c>
      <c r="G39" s="75"/>
      <c r="H39" s="76" t="s">
        <v>277</v>
      </c>
      <c r="I39" s="76"/>
      <c r="J39" s="76" t="s">
        <v>278</v>
      </c>
      <c r="K39" s="75"/>
      <c r="L39" s="75" t="s">
        <v>279</v>
      </c>
      <c r="M39" s="32"/>
    </row>
    <row r="40" spans="1:13" x14ac:dyDescent="0.25">
      <c r="A40" s="563"/>
      <c r="B40" s="568"/>
      <c r="C40" s="74"/>
      <c r="D40" s="80" t="s">
        <v>62</v>
      </c>
      <c r="E40" s="79"/>
      <c r="F40" s="80" t="s">
        <v>62</v>
      </c>
      <c r="G40" s="79"/>
      <c r="H40" s="80" t="s">
        <v>66</v>
      </c>
      <c r="I40" s="79"/>
      <c r="J40" s="80" t="s">
        <v>66</v>
      </c>
      <c r="K40" s="79"/>
      <c r="L40" s="80" t="s">
        <v>66</v>
      </c>
      <c r="M40" s="81"/>
    </row>
    <row r="41" spans="1:13" x14ac:dyDescent="0.25">
      <c r="A41" s="563"/>
      <c r="B41" s="568"/>
      <c r="C41" s="74"/>
      <c r="D41" s="83" t="s">
        <v>279</v>
      </c>
      <c r="E41" s="83"/>
      <c r="F41" s="83" t="s">
        <v>280</v>
      </c>
      <c r="G41" s="83"/>
      <c r="H41" s="84"/>
      <c r="I41" s="84"/>
      <c r="J41" s="84"/>
      <c r="K41" s="84"/>
      <c r="L41" s="84"/>
      <c r="M41" s="85"/>
    </row>
    <row r="42" spans="1:13" x14ac:dyDescent="0.25">
      <c r="A42" s="563"/>
      <c r="B42" s="568"/>
      <c r="C42" s="74"/>
      <c r="D42" s="78"/>
      <c r="E42" s="86"/>
      <c r="F42" s="582">
        <v>1</v>
      </c>
      <c r="G42" s="583"/>
      <c r="H42" s="584"/>
      <c r="I42" s="584"/>
      <c r="J42" s="75"/>
      <c r="K42" s="75"/>
      <c r="L42" s="75"/>
      <c r="M42" s="87"/>
    </row>
    <row r="43" spans="1:13" x14ac:dyDescent="0.25">
      <c r="A43" s="563"/>
      <c r="B43" s="568"/>
      <c r="C43" s="88"/>
      <c r="D43" s="89"/>
      <c r="E43" s="83"/>
      <c r="F43" s="89"/>
      <c r="G43" s="83"/>
      <c r="H43" s="90"/>
      <c r="I43" s="91"/>
      <c r="J43" s="90"/>
      <c r="K43" s="91"/>
      <c r="L43" s="90"/>
      <c r="M43" s="92"/>
    </row>
    <row r="44" spans="1:13" ht="18" customHeight="1" x14ac:dyDescent="0.25">
      <c r="A44" s="563"/>
      <c r="B44" s="567" t="s">
        <v>281</v>
      </c>
      <c r="C44" s="46"/>
      <c r="D44" s="47"/>
      <c r="E44" s="47"/>
      <c r="F44" s="47"/>
      <c r="G44" s="47"/>
      <c r="H44" s="47"/>
      <c r="I44" s="47"/>
      <c r="J44" s="47"/>
      <c r="K44" s="47"/>
      <c r="L44" s="18"/>
      <c r="M44" s="19"/>
    </row>
    <row r="45" spans="1:13" x14ac:dyDescent="0.25">
      <c r="A45" s="563"/>
      <c r="B45" s="568"/>
      <c r="C45" s="93"/>
      <c r="D45" s="94" t="s">
        <v>122</v>
      </c>
      <c r="E45" s="95" t="s">
        <v>65</v>
      </c>
      <c r="F45" s="573" t="s">
        <v>282</v>
      </c>
      <c r="G45" s="574"/>
      <c r="H45" s="574"/>
      <c r="I45" s="574"/>
      <c r="J45" s="574"/>
      <c r="K45" s="96" t="s">
        <v>283</v>
      </c>
      <c r="L45" s="578"/>
      <c r="M45" s="579"/>
    </row>
    <row r="46" spans="1:13" x14ac:dyDescent="0.25">
      <c r="A46" s="563"/>
      <c r="B46" s="568"/>
      <c r="C46" s="93"/>
      <c r="D46" s="97"/>
      <c r="E46" s="38" t="s">
        <v>284</v>
      </c>
      <c r="F46" s="573"/>
      <c r="G46" s="574"/>
      <c r="H46" s="574"/>
      <c r="I46" s="574"/>
      <c r="J46" s="574"/>
      <c r="K46" s="18"/>
      <c r="L46" s="580"/>
      <c r="M46" s="581"/>
    </row>
    <row r="47" spans="1:13" x14ac:dyDescent="0.25">
      <c r="A47" s="563"/>
      <c r="B47" s="569"/>
      <c r="C47" s="98"/>
      <c r="D47" s="21"/>
      <c r="E47" s="21"/>
      <c r="F47" s="21"/>
      <c r="G47" s="21"/>
      <c r="H47" s="21"/>
      <c r="I47" s="21"/>
      <c r="J47" s="21"/>
      <c r="K47" s="21"/>
      <c r="L47" s="18"/>
      <c r="M47" s="19"/>
    </row>
    <row r="48" spans="1:13" ht="52.5" customHeight="1" x14ac:dyDescent="0.25">
      <c r="A48" s="563"/>
      <c r="B48" s="7" t="s">
        <v>285</v>
      </c>
      <c r="C48" s="557" t="s">
        <v>286</v>
      </c>
      <c r="D48" s="558"/>
      <c r="E48" s="558"/>
      <c r="F48" s="558"/>
      <c r="G48" s="558"/>
      <c r="H48" s="558"/>
      <c r="I48" s="558"/>
      <c r="J48" s="558"/>
      <c r="K48" s="558"/>
      <c r="L48" s="558"/>
      <c r="M48" s="559"/>
    </row>
    <row r="49" spans="1:13" ht="30.75" customHeight="1" x14ac:dyDescent="0.25">
      <c r="A49" s="563"/>
      <c r="B49" s="25" t="s">
        <v>287</v>
      </c>
      <c r="C49" s="557" t="s">
        <v>288</v>
      </c>
      <c r="D49" s="558"/>
      <c r="E49" s="558"/>
      <c r="F49" s="558"/>
      <c r="G49" s="558"/>
      <c r="H49" s="558"/>
      <c r="I49" s="558"/>
      <c r="J49" s="558"/>
      <c r="K49" s="558"/>
      <c r="L49" s="558"/>
      <c r="M49" s="559"/>
    </row>
    <row r="50" spans="1:13" x14ac:dyDescent="0.25">
      <c r="A50" s="563"/>
      <c r="B50" s="25" t="s">
        <v>289</v>
      </c>
      <c r="C50" s="99">
        <v>30</v>
      </c>
      <c r="D50" s="100"/>
      <c r="E50" s="100"/>
      <c r="F50" s="100"/>
      <c r="G50" s="100"/>
      <c r="H50" s="100"/>
      <c r="I50" s="100"/>
      <c r="J50" s="100"/>
      <c r="K50" s="100"/>
      <c r="L50" s="100"/>
      <c r="M50" s="101"/>
    </row>
    <row r="51" spans="1:13" x14ac:dyDescent="0.25">
      <c r="A51" s="563"/>
      <c r="B51" s="25" t="s">
        <v>290</v>
      </c>
      <c r="C51" s="102" t="s">
        <v>59</v>
      </c>
      <c r="D51" s="100"/>
      <c r="E51" s="100"/>
      <c r="F51" s="100"/>
      <c r="G51" s="100"/>
      <c r="H51" s="100"/>
      <c r="I51" s="100"/>
      <c r="J51" s="100"/>
      <c r="K51" s="100"/>
      <c r="L51" s="100"/>
      <c r="M51" s="101"/>
    </row>
    <row r="52" spans="1:13" ht="15.75" customHeight="1" x14ac:dyDescent="0.25">
      <c r="A52" s="549" t="s">
        <v>291</v>
      </c>
      <c r="B52" s="103" t="s">
        <v>292</v>
      </c>
      <c r="C52" s="551" t="s">
        <v>293</v>
      </c>
      <c r="D52" s="552"/>
      <c r="E52" s="552"/>
      <c r="F52" s="552"/>
      <c r="G52" s="552"/>
      <c r="H52" s="552"/>
      <c r="I52" s="552"/>
      <c r="J52" s="552"/>
      <c r="K52" s="552"/>
      <c r="L52" s="552"/>
      <c r="M52" s="553"/>
    </row>
    <row r="53" spans="1:13" ht="15.75" customHeight="1" x14ac:dyDescent="0.25">
      <c r="A53" s="550"/>
      <c r="B53" s="103" t="s">
        <v>294</v>
      </c>
      <c r="C53" s="551" t="s">
        <v>295</v>
      </c>
      <c r="D53" s="552"/>
      <c r="E53" s="552"/>
      <c r="F53" s="552"/>
      <c r="G53" s="552"/>
      <c r="H53" s="552"/>
      <c r="I53" s="552"/>
      <c r="J53" s="552"/>
      <c r="K53" s="552"/>
      <c r="L53" s="552"/>
      <c r="M53" s="553"/>
    </row>
    <row r="54" spans="1:13" ht="15.75" customHeight="1" x14ac:dyDescent="0.25">
      <c r="A54" s="550"/>
      <c r="B54" s="103" t="s">
        <v>296</v>
      </c>
      <c r="C54" s="551" t="s">
        <v>80</v>
      </c>
      <c r="D54" s="552"/>
      <c r="E54" s="552"/>
      <c r="F54" s="552"/>
      <c r="G54" s="552"/>
      <c r="H54" s="552"/>
      <c r="I54" s="552"/>
      <c r="J54" s="552"/>
      <c r="K54" s="552"/>
      <c r="L54" s="552"/>
      <c r="M54" s="553"/>
    </row>
    <row r="55" spans="1:13" ht="15.75" customHeight="1" x14ac:dyDescent="0.25">
      <c r="A55" s="550"/>
      <c r="B55" s="104" t="s">
        <v>297</v>
      </c>
      <c r="C55" s="551" t="s">
        <v>298</v>
      </c>
      <c r="D55" s="552"/>
      <c r="E55" s="552"/>
      <c r="F55" s="552"/>
      <c r="G55" s="552"/>
      <c r="H55" s="552"/>
      <c r="I55" s="552"/>
      <c r="J55" s="552"/>
      <c r="K55" s="552"/>
      <c r="L55" s="552"/>
      <c r="M55" s="553"/>
    </row>
    <row r="56" spans="1:13" ht="15.75" customHeight="1" x14ac:dyDescent="0.25">
      <c r="A56" s="550"/>
      <c r="B56" s="103" t="s">
        <v>299</v>
      </c>
      <c r="C56" s="561" t="s">
        <v>83</v>
      </c>
      <c r="D56" s="552"/>
      <c r="E56" s="552"/>
      <c r="F56" s="552"/>
      <c r="G56" s="552"/>
      <c r="H56" s="552"/>
      <c r="I56" s="552"/>
      <c r="J56" s="552"/>
      <c r="K56" s="552"/>
      <c r="L56" s="552"/>
      <c r="M56" s="553"/>
    </row>
    <row r="57" spans="1:13" ht="16.5" customHeight="1" thickBot="1" x14ac:dyDescent="0.3">
      <c r="A57" s="560"/>
      <c r="B57" s="103" t="s">
        <v>300</v>
      </c>
      <c r="C57" s="551">
        <v>3649400</v>
      </c>
      <c r="D57" s="552"/>
      <c r="E57" s="552"/>
      <c r="F57" s="552"/>
      <c r="G57" s="552"/>
      <c r="H57" s="552"/>
      <c r="I57" s="552"/>
      <c r="J57" s="552"/>
      <c r="K57" s="552"/>
      <c r="L57" s="552"/>
      <c r="M57" s="553"/>
    </row>
    <row r="58" spans="1:13" ht="15.75" customHeight="1" x14ac:dyDescent="0.25">
      <c r="A58" s="549" t="s">
        <v>301</v>
      </c>
      <c r="B58" s="105" t="s">
        <v>302</v>
      </c>
      <c r="C58" s="551" t="s">
        <v>303</v>
      </c>
      <c r="D58" s="552"/>
      <c r="E58" s="552"/>
      <c r="F58" s="552"/>
      <c r="G58" s="552"/>
      <c r="H58" s="552"/>
      <c r="I58" s="552"/>
      <c r="J58" s="552"/>
      <c r="K58" s="552"/>
      <c r="L58" s="552"/>
      <c r="M58" s="553"/>
    </row>
    <row r="59" spans="1:13" ht="30" customHeight="1" x14ac:dyDescent="0.25">
      <c r="A59" s="550"/>
      <c r="B59" s="105" t="s">
        <v>304</v>
      </c>
      <c r="C59" s="551" t="s">
        <v>305</v>
      </c>
      <c r="D59" s="552"/>
      <c r="E59" s="552"/>
      <c r="F59" s="552"/>
      <c r="G59" s="552"/>
      <c r="H59" s="552"/>
      <c r="I59" s="552"/>
      <c r="J59" s="552"/>
      <c r="K59" s="552"/>
      <c r="L59" s="552"/>
      <c r="M59" s="553"/>
    </row>
    <row r="60" spans="1:13" ht="30" customHeight="1" thickBot="1" x14ac:dyDescent="0.3">
      <c r="A60" s="550"/>
      <c r="B60" s="106" t="s">
        <v>41</v>
      </c>
      <c r="C60" s="551" t="s">
        <v>80</v>
      </c>
      <c r="D60" s="552"/>
      <c r="E60" s="552"/>
      <c r="F60" s="552"/>
      <c r="G60" s="552"/>
      <c r="H60" s="552"/>
      <c r="I60" s="552"/>
      <c r="J60" s="552"/>
      <c r="K60" s="552"/>
      <c r="L60" s="552"/>
      <c r="M60" s="553"/>
    </row>
    <row r="61" spans="1:13" ht="37.5" customHeight="1" thickBot="1" x14ac:dyDescent="0.3">
      <c r="A61" s="107" t="s">
        <v>306</v>
      </c>
      <c r="B61" s="108"/>
      <c r="C61" s="554"/>
      <c r="D61" s="555"/>
      <c r="E61" s="555"/>
      <c r="F61" s="555"/>
      <c r="G61" s="555"/>
      <c r="H61" s="555"/>
      <c r="I61" s="555"/>
      <c r="J61" s="555"/>
      <c r="K61" s="555"/>
      <c r="L61" s="555"/>
      <c r="M61" s="556"/>
    </row>
  </sheetData>
  <mergeCells count="50">
    <mergeCell ref="I10:J10"/>
    <mergeCell ref="A2:A14"/>
    <mergeCell ref="C2:M2"/>
    <mergeCell ref="C3:M3"/>
    <mergeCell ref="F4:G4"/>
    <mergeCell ref="H4:M4"/>
    <mergeCell ref="C5:M5"/>
    <mergeCell ref="C6:M6"/>
    <mergeCell ref="C7:G7"/>
    <mergeCell ref="I7:M7"/>
    <mergeCell ref="B8:B10"/>
    <mergeCell ref="C9:E9"/>
    <mergeCell ref="F9:G9"/>
    <mergeCell ref="I9:J9"/>
    <mergeCell ref="C10:D10"/>
    <mergeCell ref="F10:G10"/>
    <mergeCell ref="B44:B47"/>
    <mergeCell ref="F45:F46"/>
    <mergeCell ref="G45:J46"/>
    <mergeCell ref="C11:M11"/>
    <mergeCell ref="C12:M12"/>
    <mergeCell ref="C13:M13"/>
    <mergeCell ref="C14:D14"/>
    <mergeCell ref="F14:M14"/>
    <mergeCell ref="L45:M46"/>
    <mergeCell ref="B31:B33"/>
    <mergeCell ref="B34:B43"/>
    <mergeCell ref="F42:G42"/>
    <mergeCell ref="H42:I42"/>
    <mergeCell ref="C48:M48"/>
    <mergeCell ref="A52:A57"/>
    <mergeCell ref="C52:M52"/>
    <mergeCell ref="C53:M53"/>
    <mergeCell ref="C54:M54"/>
    <mergeCell ref="C55:M55"/>
    <mergeCell ref="C56:M56"/>
    <mergeCell ref="C57:M57"/>
    <mergeCell ref="A15:A51"/>
    <mergeCell ref="C15:M15"/>
    <mergeCell ref="C16:M16"/>
    <mergeCell ref="B17:B23"/>
    <mergeCell ref="F22:G22"/>
    <mergeCell ref="C49:M49"/>
    <mergeCell ref="B24:B27"/>
    <mergeCell ref="J29:L29"/>
    <mergeCell ref="A58:A60"/>
    <mergeCell ref="C58:M58"/>
    <mergeCell ref="C59:M59"/>
    <mergeCell ref="C60:M60"/>
    <mergeCell ref="C61:M61"/>
  </mergeCells>
  <dataValidations count="7">
    <dataValidation allowBlank="1" showInputMessage="1" showErrorMessage="1" prompt="Seleccione de la lista desplegable" sqref="B4 B7 H7" xr:uid="{00000000-0002-0000-0100-000000000000}"/>
    <dataValidation allowBlank="1" showInputMessage="1" showErrorMessage="1" prompt="Incluir una ficha por cada indicador, ya sea de producto o de resultado" sqref="B1" xr:uid="{00000000-0002-0000-0100-000001000000}"/>
    <dataValidation allowBlank="1" showInputMessage="1" showErrorMessage="1" prompt="Identifique el ODS a que le apunta el indicador de producto. Seleccione de la lista desplegable._x000a_" sqref="B14" xr:uid="{00000000-0002-0000-0100-000002000000}"/>
    <dataValidation allowBlank="1" showInputMessage="1" showErrorMessage="1" prompt="Identifique la meta ODS a que le apunta el indicador de producto. Seleccione de la lista desplegable." sqref="E14" xr:uid="{00000000-0002-0000-01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01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100-000005000000}"/>
    <dataValidation type="list" allowBlank="1" showInputMessage="1" showErrorMessage="1" sqref="I7:M7" xr:uid="{00000000-0002-0000-0100-000006000000}">
      <formula1>INDIRECT($C$7)</formula1>
    </dataValidation>
  </dataValidations>
  <hyperlinks>
    <hyperlink ref="C56"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1"/>
  <sheetViews>
    <sheetView topLeftCell="B13" workbookViewId="0">
      <selection activeCell="C14" sqref="C14:D14"/>
    </sheetView>
  </sheetViews>
  <sheetFormatPr baseColWidth="10" defaultColWidth="11.42578125" defaultRowHeight="15.75" x14ac:dyDescent="0.25"/>
  <cols>
    <col min="1" max="1" width="25.140625" style="5" customWidth="1"/>
    <col min="2" max="2" width="39.140625" style="109" customWidth="1"/>
    <col min="3" max="13" width="11.42578125" style="5"/>
    <col min="14" max="14" width="25" style="5" customWidth="1"/>
    <col min="15" max="16384" width="11.42578125" style="5"/>
  </cols>
  <sheetData>
    <row r="1" spans="1:13" ht="16.5" thickBot="1" x14ac:dyDescent="0.3">
      <c r="A1" s="1"/>
      <c r="B1" s="2" t="s">
        <v>307</v>
      </c>
      <c r="C1" s="3"/>
      <c r="D1" s="3"/>
      <c r="E1" s="3"/>
      <c r="F1" s="3"/>
      <c r="G1" s="3"/>
      <c r="H1" s="3"/>
      <c r="I1" s="3"/>
      <c r="J1" s="3"/>
      <c r="K1" s="3"/>
      <c r="L1" s="3"/>
      <c r="M1" s="4"/>
    </row>
    <row r="2" spans="1:13" ht="39" customHeight="1" x14ac:dyDescent="0.25">
      <c r="A2" s="586" t="s">
        <v>216</v>
      </c>
      <c r="B2" s="6" t="s">
        <v>217</v>
      </c>
      <c r="C2" s="588" t="s">
        <v>308</v>
      </c>
      <c r="D2" s="589"/>
      <c r="E2" s="589"/>
      <c r="F2" s="589"/>
      <c r="G2" s="589"/>
      <c r="H2" s="589"/>
      <c r="I2" s="589"/>
      <c r="J2" s="589"/>
      <c r="K2" s="589"/>
      <c r="L2" s="589"/>
      <c r="M2" s="590"/>
    </row>
    <row r="3" spans="1:13" ht="36" customHeight="1" x14ac:dyDescent="0.25">
      <c r="A3" s="587"/>
      <c r="B3" s="7" t="s">
        <v>219</v>
      </c>
      <c r="C3" s="591" t="s">
        <v>55</v>
      </c>
      <c r="D3" s="592"/>
      <c r="E3" s="592"/>
      <c r="F3" s="592"/>
      <c r="G3" s="592"/>
      <c r="H3" s="592"/>
      <c r="I3" s="592"/>
      <c r="J3" s="592"/>
      <c r="K3" s="592"/>
      <c r="L3" s="592"/>
      <c r="M3" s="593"/>
    </row>
    <row r="4" spans="1:13" x14ac:dyDescent="0.25">
      <c r="A4" s="587"/>
      <c r="B4" s="8" t="s">
        <v>38</v>
      </c>
      <c r="C4" s="9" t="s">
        <v>65</v>
      </c>
      <c r="D4" s="10"/>
      <c r="E4" s="11"/>
      <c r="F4" s="594" t="s">
        <v>39</v>
      </c>
      <c r="G4" s="595"/>
      <c r="H4" s="596" t="s">
        <v>62</v>
      </c>
      <c r="I4" s="592"/>
      <c r="J4" s="592"/>
      <c r="K4" s="592"/>
      <c r="L4" s="592"/>
      <c r="M4" s="593"/>
    </row>
    <row r="5" spans="1:13" ht="45" customHeight="1" x14ac:dyDescent="0.25">
      <c r="A5" s="587"/>
      <c r="B5" s="8" t="s">
        <v>220</v>
      </c>
      <c r="C5" s="597" t="s">
        <v>62</v>
      </c>
      <c r="D5" s="598"/>
      <c r="E5" s="598"/>
      <c r="F5" s="598"/>
      <c r="G5" s="598"/>
      <c r="H5" s="598"/>
      <c r="I5" s="598"/>
      <c r="J5" s="598"/>
      <c r="K5" s="598"/>
      <c r="L5" s="598"/>
      <c r="M5" s="599"/>
    </row>
    <row r="6" spans="1:13" ht="45" customHeight="1" x14ac:dyDescent="0.25">
      <c r="A6" s="587"/>
      <c r="B6" s="8" t="s">
        <v>221</v>
      </c>
      <c r="C6" s="597" t="s">
        <v>62</v>
      </c>
      <c r="D6" s="598"/>
      <c r="E6" s="598"/>
      <c r="F6" s="598"/>
      <c r="G6" s="598"/>
      <c r="H6" s="598"/>
      <c r="I6" s="598"/>
      <c r="J6" s="598"/>
      <c r="K6" s="598"/>
      <c r="L6" s="598"/>
      <c r="M6" s="599"/>
    </row>
    <row r="7" spans="1:13" x14ac:dyDescent="0.25">
      <c r="A7" s="587"/>
      <c r="B7" s="7" t="s">
        <v>222</v>
      </c>
      <c r="C7" s="600" t="s">
        <v>100</v>
      </c>
      <c r="D7" s="601"/>
      <c r="E7" s="601"/>
      <c r="F7" s="601"/>
      <c r="G7" s="602"/>
      <c r="H7" s="12" t="s">
        <v>41</v>
      </c>
      <c r="I7" s="603"/>
      <c r="J7" s="604"/>
      <c r="K7" s="604"/>
      <c r="L7" s="604"/>
      <c r="M7" s="605"/>
    </row>
    <row r="8" spans="1:13" x14ac:dyDescent="0.25">
      <c r="A8" s="587"/>
      <c r="B8" s="606" t="s">
        <v>223</v>
      </c>
      <c r="C8" s="13"/>
      <c r="D8" s="14"/>
      <c r="E8" s="14"/>
      <c r="F8" s="14"/>
      <c r="G8" s="14"/>
      <c r="H8" s="14"/>
      <c r="I8" s="14"/>
      <c r="J8" s="14"/>
      <c r="K8" s="14"/>
      <c r="L8" s="15"/>
      <c r="M8" s="16"/>
    </row>
    <row r="9" spans="1:13" ht="15.75" customHeight="1" x14ac:dyDescent="0.25">
      <c r="A9" s="587"/>
      <c r="B9" s="607"/>
      <c r="C9" s="585" t="s">
        <v>9</v>
      </c>
      <c r="D9" s="585"/>
      <c r="E9" s="585"/>
      <c r="F9" s="585" t="s">
        <v>62</v>
      </c>
      <c r="G9" s="585"/>
      <c r="H9" s="17"/>
      <c r="I9" s="585" t="s">
        <v>62</v>
      </c>
      <c r="J9" s="585"/>
      <c r="K9" s="17"/>
      <c r="L9" s="18"/>
      <c r="M9" s="19"/>
    </row>
    <row r="10" spans="1:13" x14ac:dyDescent="0.25">
      <c r="A10" s="587"/>
      <c r="B10" s="608"/>
      <c r="C10" s="609" t="s">
        <v>224</v>
      </c>
      <c r="D10" s="610"/>
      <c r="E10" s="20"/>
      <c r="F10" s="585" t="s">
        <v>224</v>
      </c>
      <c r="G10" s="585"/>
      <c r="H10" s="20"/>
      <c r="I10" s="585" t="s">
        <v>224</v>
      </c>
      <c r="J10" s="585"/>
      <c r="K10" s="20"/>
      <c r="L10" s="21"/>
      <c r="M10" s="22"/>
    </row>
    <row r="11" spans="1:13" ht="153.75" customHeight="1" x14ac:dyDescent="0.25">
      <c r="A11" s="587"/>
      <c r="B11" s="7" t="s">
        <v>225</v>
      </c>
      <c r="C11" s="557" t="s">
        <v>309</v>
      </c>
      <c r="D11" s="558"/>
      <c r="E11" s="558"/>
      <c r="F11" s="558"/>
      <c r="G11" s="558"/>
      <c r="H11" s="558"/>
      <c r="I11" s="558"/>
      <c r="J11" s="558"/>
      <c r="K11" s="558"/>
      <c r="L11" s="558"/>
      <c r="M11" s="559"/>
    </row>
    <row r="12" spans="1:13" ht="75" customHeight="1" x14ac:dyDescent="0.25">
      <c r="A12" s="587"/>
      <c r="B12" s="7" t="s">
        <v>227</v>
      </c>
      <c r="C12" s="557" t="s">
        <v>310</v>
      </c>
      <c r="D12" s="558"/>
      <c r="E12" s="558"/>
      <c r="F12" s="558"/>
      <c r="G12" s="558"/>
      <c r="H12" s="558"/>
      <c r="I12" s="558"/>
      <c r="J12" s="558"/>
      <c r="K12" s="558"/>
      <c r="L12" s="558"/>
      <c r="M12" s="559"/>
    </row>
    <row r="13" spans="1:13" ht="75" customHeight="1" x14ac:dyDescent="0.25">
      <c r="A13" s="587"/>
      <c r="B13" s="7" t="s">
        <v>229</v>
      </c>
      <c r="C13" s="564" t="s">
        <v>54</v>
      </c>
      <c r="D13" s="565"/>
      <c r="E13" s="565"/>
      <c r="F13" s="565"/>
      <c r="G13" s="565"/>
      <c r="H13" s="565"/>
      <c r="I13" s="565"/>
      <c r="J13" s="565"/>
      <c r="K13" s="565"/>
      <c r="L13" s="565"/>
      <c r="M13" s="566"/>
    </row>
    <row r="14" spans="1:13" ht="51" customHeight="1" x14ac:dyDescent="0.25">
      <c r="A14" s="587"/>
      <c r="B14" s="23" t="s">
        <v>230</v>
      </c>
      <c r="C14" s="564" t="s">
        <v>311</v>
      </c>
      <c r="D14" s="572"/>
      <c r="E14" s="24" t="s">
        <v>231</v>
      </c>
      <c r="F14" s="575" t="s">
        <v>312</v>
      </c>
      <c r="G14" s="576"/>
      <c r="H14" s="576"/>
      <c r="I14" s="576"/>
      <c r="J14" s="576"/>
      <c r="K14" s="576"/>
      <c r="L14" s="576"/>
      <c r="M14" s="577"/>
    </row>
    <row r="15" spans="1:13" x14ac:dyDescent="0.25">
      <c r="A15" s="562" t="s">
        <v>233</v>
      </c>
      <c r="B15" s="25" t="s">
        <v>29</v>
      </c>
      <c r="C15" s="564" t="s">
        <v>234</v>
      </c>
      <c r="D15" s="565"/>
      <c r="E15" s="565"/>
      <c r="F15" s="565"/>
      <c r="G15" s="565"/>
      <c r="H15" s="565"/>
      <c r="I15" s="565"/>
      <c r="J15" s="565"/>
      <c r="K15" s="565"/>
      <c r="L15" s="565"/>
      <c r="M15" s="566"/>
    </row>
    <row r="16" spans="1:13" ht="48.75" customHeight="1" x14ac:dyDescent="0.25">
      <c r="A16" s="563"/>
      <c r="B16" s="25" t="s">
        <v>235</v>
      </c>
      <c r="C16" s="564" t="s">
        <v>313</v>
      </c>
      <c r="D16" s="565"/>
      <c r="E16" s="565"/>
      <c r="F16" s="565"/>
      <c r="G16" s="565"/>
      <c r="H16" s="565"/>
      <c r="I16" s="565"/>
      <c r="J16" s="565"/>
      <c r="K16" s="565"/>
      <c r="L16" s="565"/>
      <c r="M16" s="566"/>
    </row>
    <row r="17" spans="1:13" ht="8.25" customHeight="1" x14ac:dyDescent="0.25">
      <c r="A17" s="563"/>
      <c r="B17" s="567" t="s">
        <v>237</v>
      </c>
      <c r="C17" s="26"/>
      <c r="D17" s="27"/>
      <c r="E17" s="27"/>
      <c r="F17" s="27"/>
      <c r="G17" s="27"/>
      <c r="H17" s="27"/>
      <c r="I17" s="27"/>
      <c r="J17" s="27"/>
      <c r="K17" s="27"/>
      <c r="L17" s="27"/>
      <c r="M17" s="28"/>
    </row>
    <row r="18" spans="1:13" ht="9" customHeight="1" x14ac:dyDescent="0.25">
      <c r="A18" s="563"/>
      <c r="B18" s="568"/>
      <c r="C18" s="29"/>
      <c r="D18" s="30"/>
      <c r="E18" s="31"/>
      <c r="F18" s="30"/>
      <c r="G18" s="31"/>
      <c r="H18" s="30"/>
      <c r="I18" s="31"/>
      <c r="J18" s="30"/>
      <c r="K18" s="31"/>
      <c r="L18" s="31"/>
      <c r="M18" s="32"/>
    </row>
    <row r="19" spans="1:13" x14ac:dyDescent="0.25">
      <c r="A19" s="563"/>
      <c r="B19" s="568"/>
      <c r="C19" s="33" t="s">
        <v>238</v>
      </c>
      <c r="D19" s="34"/>
      <c r="E19" s="35" t="s">
        <v>239</v>
      </c>
      <c r="F19" s="34"/>
      <c r="G19" s="35" t="s">
        <v>240</v>
      </c>
      <c r="H19" s="34"/>
      <c r="I19" s="35" t="s">
        <v>241</v>
      </c>
      <c r="J19" s="36"/>
      <c r="K19" s="35"/>
      <c r="L19" s="35"/>
      <c r="M19" s="37"/>
    </row>
    <row r="20" spans="1:13" x14ac:dyDescent="0.25">
      <c r="A20" s="563"/>
      <c r="B20" s="568"/>
      <c r="C20" s="33" t="s">
        <v>242</v>
      </c>
      <c r="D20" s="38"/>
      <c r="E20" s="35" t="s">
        <v>243</v>
      </c>
      <c r="F20" s="39"/>
      <c r="G20" s="35" t="s">
        <v>244</v>
      </c>
      <c r="H20" s="39"/>
      <c r="I20" s="35"/>
      <c r="J20" s="40"/>
      <c r="K20" s="35"/>
      <c r="L20" s="35"/>
      <c r="M20" s="37"/>
    </row>
    <row r="21" spans="1:13" x14ac:dyDescent="0.25">
      <c r="A21" s="563"/>
      <c r="B21" s="568"/>
      <c r="C21" s="33" t="s">
        <v>245</v>
      </c>
      <c r="D21" s="38"/>
      <c r="E21" s="35" t="s">
        <v>247</v>
      </c>
      <c r="F21" s="38"/>
      <c r="G21" s="35"/>
      <c r="H21" s="40"/>
      <c r="I21" s="35"/>
      <c r="J21" s="40"/>
      <c r="K21" s="35"/>
      <c r="L21" s="35"/>
      <c r="M21" s="37"/>
    </row>
    <row r="22" spans="1:13" x14ac:dyDescent="0.25">
      <c r="A22" s="563"/>
      <c r="B22" s="568"/>
      <c r="C22" s="33" t="s">
        <v>248</v>
      </c>
      <c r="D22" s="39" t="s">
        <v>246</v>
      </c>
      <c r="E22" s="35" t="s">
        <v>249</v>
      </c>
      <c r="F22" s="570" t="s">
        <v>314</v>
      </c>
      <c r="G22" s="570"/>
      <c r="H22" s="41"/>
      <c r="I22" s="41"/>
      <c r="J22" s="41"/>
      <c r="K22" s="41"/>
      <c r="L22" s="41"/>
      <c r="M22" s="42"/>
    </row>
    <row r="23" spans="1:13" ht="9.75" customHeight="1" x14ac:dyDescent="0.25">
      <c r="A23" s="563"/>
      <c r="B23" s="569"/>
      <c r="C23" s="43"/>
      <c r="D23" s="44"/>
      <c r="E23" s="44"/>
      <c r="F23" s="44"/>
      <c r="G23" s="44"/>
      <c r="H23" s="44"/>
      <c r="I23" s="44"/>
      <c r="J23" s="44"/>
      <c r="K23" s="44"/>
      <c r="L23" s="44"/>
      <c r="M23" s="45"/>
    </row>
    <row r="24" spans="1:13" x14ac:dyDescent="0.25">
      <c r="A24" s="563"/>
      <c r="B24" s="567" t="s">
        <v>250</v>
      </c>
      <c r="C24" s="46"/>
      <c r="D24" s="47"/>
      <c r="E24" s="47"/>
      <c r="F24" s="47"/>
      <c r="G24" s="47"/>
      <c r="H24" s="47"/>
      <c r="I24" s="47"/>
      <c r="J24" s="47"/>
      <c r="K24" s="47"/>
      <c r="L24" s="15"/>
      <c r="M24" s="16"/>
    </row>
    <row r="25" spans="1:13" x14ac:dyDescent="0.25">
      <c r="A25" s="563"/>
      <c r="B25" s="568"/>
      <c r="C25" s="33" t="s">
        <v>251</v>
      </c>
      <c r="D25" s="39"/>
      <c r="E25" s="48"/>
      <c r="F25" s="35" t="s">
        <v>252</v>
      </c>
      <c r="G25" s="38" t="s">
        <v>246</v>
      </c>
      <c r="H25" s="48"/>
      <c r="I25" s="35" t="s">
        <v>253</v>
      </c>
      <c r="J25" s="38"/>
      <c r="K25" s="48"/>
      <c r="L25" s="18"/>
      <c r="M25" s="19"/>
    </row>
    <row r="26" spans="1:13" x14ac:dyDescent="0.25">
      <c r="A26" s="563"/>
      <c r="B26" s="568"/>
      <c r="C26" s="33" t="s">
        <v>254</v>
      </c>
      <c r="D26" s="49"/>
      <c r="E26" s="18"/>
      <c r="F26" s="35" t="s">
        <v>255</v>
      </c>
      <c r="G26" s="39"/>
      <c r="H26" s="18"/>
      <c r="I26" s="50"/>
      <c r="J26" s="18"/>
      <c r="K26" s="17"/>
      <c r="L26" s="18"/>
      <c r="M26" s="19"/>
    </row>
    <row r="27" spans="1:13" x14ac:dyDescent="0.25">
      <c r="A27" s="563"/>
      <c r="B27" s="569"/>
      <c r="C27" s="51"/>
      <c r="D27" s="52"/>
      <c r="E27" s="52"/>
      <c r="F27" s="52"/>
      <c r="G27" s="52"/>
      <c r="H27" s="52"/>
      <c r="I27" s="52"/>
      <c r="J27" s="52"/>
      <c r="K27" s="52"/>
      <c r="L27" s="21"/>
      <c r="M27" s="22"/>
    </row>
    <row r="28" spans="1:13" x14ac:dyDescent="0.25">
      <c r="A28" s="563"/>
      <c r="B28" s="53" t="s">
        <v>256</v>
      </c>
      <c r="C28" s="54"/>
      <c r="D28" s="55"/>
      <c r="E28" s="55"/>
      <c r="F28" s="55"/>
      <c r="G28" s="55"/>
      <c r="H28" s="55"/>
      <c r="I28" s="55"/>
      <c r="J28" s="55"/>
      <c r="K28" s="55"/>
      <c r="L28" s="55"/>
      <c r="M28" s="56"/>
    </row>
    <row r="29" spans="1:13" ht="34.5" customHeight="1" x14ac:dyDescent="0.25">
      <c r="A29" s="563"/>
      <c r="B29" s="53"/>
      <c r="C29" s="57" t="s">
        <v>257</v>
      </c>
      <c r="D29" s="58" t="s">
        <v>68</v>
      </c>
      <c r="E29" s="48"/>
      <c r="F29" s="59" t="s">
        <v>258</v>
      </c>
      <c r="G29" s="60"/>
      <c r="H29" s="48"/>
      <c r="I29" s="59" t="s">
        <v>259</v>
      </c>
      <c r="J29" s="571"/>
      <c r="K29" s="565"/>
      <c r="L29" s="572"/>
      <c r="M29" s="61"/>
    </row>
    <row r="30" spans="1:13" hidden="1" x14ac:dyDescent="0.25">
      <c r="A30" s="563"/>
      <c r="B30" s="8"/>
      <c r="C30" s="43"/>
      <c r="D30" s="44"/>
      <c r="E30" s="44"/>
      <c r="F30" s="44"/>
      <c r="G30" s="44"/>
      <c r="H30" s="44"/>
      <c r="I30" s="44"/>
      <c r="J30" s="44"/>
      <c r="K30" s="44"/>
      <c r="L30" s="44"/>
      <c r="M30" s="45"/>
    </row>
    <row r="31" spans="1:13" x14ac:dyDescent="0.25">
      <c r="A31" s="563"/>
      <c r="B31" s="567" t="s">
        <v>260</v>
      </c>
      <c r="C31" s="62"/>
      <c r="D31" s="63"/>
      <c r="E31" s="63"/>
      <c r="F31" s="63"/>
      <c r="G31" s="63"/>
      <c r="H31" s="63"/>
      <c r="I31" s="63"/>
      <c r="J31" s="63"/>
      <c r="K31" s="63"/>
      <c r="L31" s="15"/>
      <c r="M31" s="16"/>
    </row>
    <row r="32" spans="1:13" x14ac:dyDescent="0.25">
      <c r="A32" s="563"/>
      <c r="B32" s="568"/>
      <c r="C32" s="64" t="s">
        <v>261</v>
      </c>
      <c r="D32" s="65">
        <v>2020</v>
      </c>
      <c r="E32" s="66"/>
      <c r="F32" s="48" t="s">
        <v>262</v>
      </c>
      <c r="G32" s="67" t="s">
        <v>315</v>
      </c>
      <c r="H32" s="66"/>
      <c r="I32" s="59"/>
      <c r="J32" s="66"/>
      <c r="K32" s="66"/>
      <c r="L32" s="18"/>
      <c r="M32" s="19"/>
    </row>
    <row r="33" spans="1:13" x14ac:dyDescent="0.25">
      <c r="A33" s="563"/>
      <c r="B33" s="569"/>
      <c r="C33" s="43"/>
      <c r="D33" s="68"/>
      <c r="E33" s="69"/>
      <c r="F33" s="44"/>
      <c r="G33" s="69"/>
      <c r="H33" s="69"/>
      <c r="I33" s="70"/>
      <c r="J33" s="69"/>
      <c r="K33" s="69"/>
      <c r="L33" s="21"/>
      <c r="M33" s="22"/>
    </row>
    <row r="34" spans="1:13" x14ac:dyDescent="0.25">
      <c r="A34" s="563"/>
      <c r="B34" s="567" t="s">
        <v>264</v>
      </c>
      <c r="C34" s="71"/>
      <c r="D34" s="72"/>
      <c r="E34" s="72"/>
      <c r="F34" s="72"/>
      <c r="G34" s="72"/>
      <c r="H34" s="72"/>
      <c r="I34" s="72"/>
      <c r="J34" s="72"/>
      <c r="K34" s="72"/>
      <c r="L34" s="72"/>
      <c r="M34" s="73"/>
    </row>
    <row r="35" spans="1:13" x14ac:dyDescent="0.25">
      <c r="A35" s="563"/>
      <c r="B35" s="568"/>
      <c r="C35" s="74"/>
      <c r="D35" s="75" t="s">
        <v>265</v>
      </c>
      <c r="E35" s="75"/>
      <c r="F35" s="75" t="s">
        <v>266</v>
      </c>
      <c r="G35" s="75"/>
      <c r="H35" s="76" t="s">
        <v>267</v>
      </c>
      <c r="I35" s="76"/>
      <c r="J35" s="76" t="s">
        <v>268</v>
      </c>
      <c r="K35" s="75"/>
      <c r="L35" s="75" t="s">
        <v>269</v>
      </c>
      <c r="M35" s="77"/>
    </row>
    <row r="36" spans="1:13" x14ac:dyDescent="0.25">
      <c r="A36" s="563"/>
      <c r="B36" s="568"/>
      <c r="C36" s="74"/>
      <c r="D36" s="80">
        <v>0.2</v>
      </c>
      <c r="E36" s="79"/>
      <c r="F36" s="80">
        <v>0.45</v>
      </c>
      <c r="G36" s="79"/>
      <c r="H36" s="80">
        <v>0.7</v>
      </c>
      <c r="I36" s="79"/>
      <c r="J36" s="80">
        <v>0.95</v>
      </c>
      <c r="K36" s="79"/>
      <c r="L36" s="80">
        <v>1</v>
      </c>
      <c r="M36" s="81"/>
    </row>
    <row r="37" spans="1:13" x14ac:dyDescent="0.25">
      <c r="A37" s="563"/>
      <c r="B37" s="568"/>
      <c r="C37" s="74"/>
      <c r="D37" s="110" t="s">
        <v>270</v>
      </c>
      <c r="E37" s="110"/>
      <c r="F37" s="110" t="s">
        <v>271</v>
      </c>
      <c r="G37" s="110"/>
      <c r="H37" s="111" t="s">
        <v>272</v>
      </c>
      <c r="I37" s="111"/>
      <c r="J37" s="111" t="s">
        <v>273</v>
      </c>
      <c r="K37" s="110"/>
      <c r="L37" s="110" t="s">
        <v>274</v>
      </c>
      <c r="M37" s="112"/>
    </row>
    <row r="38" spans="1:13" x14ac:dyDescent="0.25">
      <c r="A38" s="563"/>
      <c r="B38" s="568"/>
      <c r="C38" s="74"/>
      <c r="D38" s="80" t="s">
        <v>66</v>
      </c>
      <c r="E38" s="79"/>
      <c r="F38" s="80" t="s">
        <v>66</v>
      </c>
      <c r="G38" s="79"/>
      <c r="H38" s="80" t="s">
        <v>66</v>
      </c>
      <c r="I38" s="79"/>
      <c r="J38" s="80" t="s">
        <v>66</v>
      </c>
      <c r="K38" s="79"/>
      <c r="L38" s="80" t="s">
        <v>66</v>
      </c>
      <c r="M38" s="113"/>
    </row>
    <row r="39" spans="1:13" x14ac:dyDescent="0.25">
      <c r="A39" s="563"/>
      <c r="B39" s="568"/>
      <c r="C39" s="74"/>
      <c r="D39" s="110" t="s">
        <v>275</v>
      </c>
      <c r="E39" s="110"/>
      <c r="F39" s="110" t="s">
        <v>276</v>
      </c>
      <c r="G39" s="110"/>
      <c r="H39" s="111" t="s">
        <v>277</v>
      </c>
      <c r="I39" s="111"/>
      <c r="J39" s="111" t="s">
        <v>278</v>
      </c>
      <c r="K39" s="110"/>
      <c r="L39" s="110" t="s">
        <v>279</v>
      </c>
      <c r="M39" s="112"/>
    </row>
    <row r="40" spans="1:13" x14ac:dyDescent="0.25">
      <c r="A40" s="563"/>
      <c r="B40" s="568"/>
      <c r="C40" s="74"/>
      <c r="D40" s="80" t="s">
        <v>62</v>
      </c>
      <c r="E40" s="79"/>
      <c r="F40" s="80" t="s">
        <v>62</v>
      </c>
      <c r="G40" s="79"/>
      <c r="H40" s="80" t="s">
        <v>66</v>
      </c>
      <c r="I40" s="79"/>
      <c r="J40" s="80" t="s">
        <v>66</v>
      </c>
      <c r="K40" s="79"/>
      <c r="L40" s="80" t="s">
        <v>66</v>
      </c>
      <c r="M40" s="81"/>
    </row>
    <row r="41" spans="1:13" x14ac:dyDescent="0.25">
      <c r="A41" s="563"/>
      <c r="B41" s="568"/>
      <c r="C41" s="74"/>
      <c r="D41" s="89" t="s">
        <v>279</v>
      </c>
      <c r="E41" s="89"/>
      <c r="F41" s="89" t="s">
        <v>280</v>
      </c>
      <c r="G41" s="89"/>
      <c r="H41" s="114"/>
      <c r="I41" s="114"/>
      <c r="J41" s="114"/>
      <c r="K41" s="114"/>
      <c r="L41" s="114"/>
      <c r="M41" s="115"/>
    </row>
    <row r="42" spans="1:13" x14ac:dyDescent="0.25">
      <c r="A42" s="563"/>
      <c r="B42" s="568"/>
      <c r="C42" s="74"/>
      <c r="D42" s="80"/>
      <c r="E42" s="116"/>
      <c r="F42" s="612">
        <v>1</v>
      </c>
      <c r="G42" s="613"/>
      <c r="H42" s="614"/>
      <c r="I42" s="614"/>
      <c r="J42" s="110"/>
      <c r="K42" s="110"/>
      <c r="L42" s="110"/>
      <c r="M42" s="117"/>
    </row>
    <row r="43" spans="1:13" x14ac:dyDescent="0.25">
      <c r="A43" s="563"/>
      <c r="B43" s="568"/>
      <c r="C43" s="88"/>
      <c r="D43" s="89"/>
      <c r="E43" s="83"/>
      <c r="F43" s="89"/>
      <c r="G43" s="83"/>
      <c r="H43" s="90"/>
      <c r="I43" s="91"/>
      <c r="J43" s="90"/>
      <c r="K43" s="91"/>
      <c r="L43" s="90"/>
      <c r="M43" s="92"/>
    </row>
    <row r="44" spans="1:13" ht="18" customHeight="1" x14ac:dyDescent="0.25">
      <c r="A44" s="563"/>
      <c r="B44" s="567" t="s">
        <v>281</v>
      </c>
      <c r="C44" s="46"/>
      <c r="D44" s="47"/>
      <c r="E44" s="47"/>
      <c r="F44" s="47"/>
      <c r="G44" s="47"/>
      <c r="H44" s="47"/>
      <c r="I44" s="47"/>
      <c r="J44" s="47"/>
      <c r="K44" s="47"/>
      <c r="L44" s="18"/>
      <c r="M44" s="19"/>
    </row>
    <row r="45" spans="1:13" x14ac:dyDescent="0.25">
      <c r="A45" s="563"/>
      <c r="B45" s="568"/>
      <c r="C45" s="93"/>
      <c r="D45" s="94" t="s">
        <v>122</v>
      </c>
      <c r="E45" s="95" t="s">
        <v>65</v>
      </c>
      <c r="F45" s="573" t="s">
        <v>282</v>
      </c>
      <c r="G45" s="574"/>
      <c r="H45" s="574"/>
      <c r="I45" s="574"/>
      <c r="J45" s="574"/>
      <c r="K45" s="96" t="s">
        <v>283</v>
      </c>
      <c r="L45" s="578"/>
      <c r="M45" s="579"/>
    </row>
    <row r="46" spans="1:13" x14ac:dyDescent="0.25">
      <c r="A46" s="563"/>
      <c r="B46" s="568"/>
      <c r="C46" s="93"/>
      <c r="D46" s="97"/>
      <c r="E46" s="38" t="s">
        <v>284</v>
      </c>
      <c r="F46" s="573"/>
      <c r="G46" s="574"/>
      <c r="H46" s="574"/>
      <c r="I46" s="574"/>
      <c r="J46" s="574"/>
      <c r="K46" s="18"/>
      <c r="L46" s="580"/>
      <c r="M46" s="581"/>
    </row>
    <row r="47" spans="1:13" x14ac:dyDescent="0.25">
      <c r="A47" s="563"/>
      <c r="B47" s="569"/>
      <c r="C47" s="98"/>
      <c r="D47" s="21"/>
      <c r="E47" s="21"/>
      <c r="F47" s="21"/>
      <c r="G47" s="21"/>
      <c r="H47" s="21"/>
      <c r="I47" s="21"/>
      <c r="J47" s="21"/>
      <c r="K47" s="21"/>
      <c r="L47" s="18"/>
      <c r="M47" s="19"/>
    </row>
    <row r="48" spans="1:13" ht="78.75" customHeight="1" x14ac:dyDescent="0.25">
      <c r="A48" s="563"/>
      <c r="B48" s="7" t="s">
        <v>285</v>
      </c>
      <c r="C48" s="557" t="s">
        <v>316</v>
      </c>
      <c r="D48" s="558"/>
      <c r="E48" s="558"/>
      <c r="F48" s="558"/>
      <c r="G48" s="558"/>
      <c r="H48" s="558"/>
      <c r="I48" s="558"/>
      <c r="J48" s="558"/>
      <c r="K48" s="558"/>
      <c r="L48" s="558"/>
      <c r="M48" s="559"/>
    </row>
    <row r="49" spans="1:13" ht="30.75" customHeight="1" x14ac:dyDescent="0.25">
      <c r="A49" s="563"/>
      <c r="B49" s="25" t="s">
        <v>287</v>
      </c>
      <c r="C49" s="557" t="s">
        <v>317</v>
      </c>
      <c r="D49" s="558"/>
      <c r="E49" s="558"/>
      <c r="F49" s="558"/>
      <c r="G49" s="558"/>
      <c r="H49" s="558"/>
      <c r="I49" s="558"/>
      <c r="J49" s="558"/>
      <c r="K49" s="558"/>
      <c r="L49" s="558"/>
      <c r="M49" s="559"/>
    </row>
    <row r="50" spans="1:13" x14ac:dyDescent="0.25">
      <c r="A50" s="563"/>
      <c r="B50" s="25" t="s">
        <v>289</v>
      </c>
      <c r="C50" s="99">
        <v>30</v>
      </c>
      <c r="D50" s="100"/>
      <c r="E50" s="100"/>
      <c r="F50" s="100"/>
      <c r="G50" s="100"/>
      <c r="H50" s="100"/>
      <c r="I50" s="100"/>
      <c r="J50" s="100"/>
      <c r="K50" s="100"/>
      <c r="L50" s="100"/>
      <c r="M50" s="101"/>
    </row>
    <row r="51" spans="1:13" x14ac:dyDescent="0.25">
      <c r="A51" s="563"/>
      <c r="B51" s="25" t="s">
        <v>290</v>
      </c>
      <c r="C51" s="102" t="s">
        <v>59</v>
      </c>
      <c r="D51" s="100"/>
      <c r="E51" s="100"/>
      <c r="F51" s="100"/>
      <c r="G51" s="100"/>
      <c r="H51" s="100"/>
      <c r="I51" s="100"/>
      <c r="J51" s="100"/>
      <c r="K51" s="100"/>
      <c r="L51" s="100"/>
      <c r="M51" s="101"/>
    </row>
    <row r="52" spans="1:13" ht="15.75" customHeight="1" x14ac:dyDescent="0.25">
      <c r="A52" s="549" t="s">
        <v>291</v>
      </c>
      <c r="B52" s="103" t="s">
        <v>292</v>
      </c>
      <c r="C52" s="551" t="s">
        <v>208</v>
      </c>
      <c r="D52" s="552"/>
      <c r="E52" s="552"/>
      <c r="F52" s="552"/>
      <c r="G52" s="552"/>
      <c r="H52" s="552"/>
      <c r="I52" s="552"/>
      <c r="J52" s="552"/>
      <c r="K52" s="552"/>
      <c r="L52" s="552"/>
      <c r="M52" s="553"/>
    </row>
    <row r="53" spans="1:13" ht="15.75" customHeight="1" x14ac:dyDescent="0.25">
      <c r="A53" s="550"/>
      <c r="B53" s="103" t="s">
        <v>294</v>
      </c>
      <c r="C53" s="551" t="s">
        <v>318</v>
      </c>
      <c r="D53" s="552"/>
      <c r="E53" s="552"/>
      <c r="F53" s="552"/>
      <c r="G53" s="552"/>
      <c r="H53" s="552"/>
      <c r="I53" s="552"/>
      <c r="J53" s="552"/>
      <c r="K53" s="552"/>
      <c r="L53" s="552"/>
      <c r="M53" s="553"/>
    </row>
    <row r="54" spans="1:13" ht="15.75" customHeight="1" x14ac:dyDescent="0.25">
      <c r="A54" s="550"/>
      <c r="B54" s="103" t="s">
        <v>296</v>
      </c>
      <c r="C54" s="551" t="s">
        <v>80</v>
      </c>
      <c r="D54" s="552"/>
      <c r="E54" s="552"/>
      <c r="F54" s="552"/>
      <c r="G54" s="552"/>
      <c r="H54" s="552"/>
      <c r="I54" s="552"/>
      <c r="J54" s="552"/>
      <c r="K54" s="552"/>
      <c r="L54" s="552"/>
      <c r="M54" s="553"/>
    </row>
    <row r="55" spans="1:13" ht="15.75" customHeight="1" x14ac:dyDescent="0.25">
      <c r="A55" s="550"/>
      <c r="B55" s="104" t="s">
        <v>297</v>
      </c>
      <c r="C55" s="551" t="s">
        <v>207</v>
      </c>
      <c r="D55" s="552"/>
      <c r="E55" s="552"/>
      <c r="F55" s="552"/>
      <c r="G55" s="552"/>
      <c r="H55" s="552"/>
      <c r="I55" s="552"/>
      <c r="J55" s="552"/>
      <c r="K55" s="552"/>
      <c r="L55" s="552"/>
      <c r="M55" s="553"/>
    </row>
    <row r="56" spans="1:13" ht="15.75" customHeight="1" x14ac:dyDescent="0.25">
      <c r="A56" s="550"/>
      <c r="B56" s="103" t="s">
        <v>299</v>
      </c>
      <c r="C56" s="611" t="s">
        <v>209</v>
      </c>
      <c r="D56" s="552"/>
      <c r="E56" s="552"/>
      <c r="F56" s="552"/>
      <c r="G56" s="552"/>
      <c r="H56" s="552"/>
      <c r="I56" s="552"/>
      <c r="J56" s="552"/>
      <c r="K56" s="552"/>
      <c r="L56" s="552"/>
      <c r="M56" s="553"/>
    </row>
    <row r="57" spans="1:13" ht="16.5" customHeight="1" thickBot="1" x14ac:dyDescent="0.3">
      <c r="A57" s="560"/>
      <c r="B57" s="103" t="s">
        <v>300</v>
      </c>
      <c r="C57" s="551">
        <v>3107688787</v>
      </c>
      <c r="D57" s="552"/>
      <c r="E57" s="552"/>
      <c r="F57" s="552"/>
      <c r="G57" s="552"/>
      <c r="H57" s="552"/>
      <c r="I57" s="552"/>
      <c r="J57" s="552"/>
      <c r="K57" s="552"/>
      <c r="L57" s="552"/>
      <c r="M57" s="553"/>
    </row>
    <row r="58" spans="1:13" ht="15.75" customHeight="1" x14ac:dyDescent="0.25">
      <c r="A58" s="549" t="s">
        <v>301</v>
      </c>
      <c r="B58" s="105" t="s">
        <v>302</v>
      </c>
      <c r="C58" s="551" t="s">
        <v>303</v>
      </c>
      <c r="D58" s="552"/>
      <c r="E58" s="552"/>
      <c r="F58" s="552"/>
      <c r="G58" s="552"/>
      <c r="H58" s="552"/>
      <c r="I58" s="552"/>
      <c r="J58" s="552"/>
      <c r="K58" s="552"/>
      <c r="L58" s="552"/>
      <c r="M58" s="553"/>
    </row>
    <row r="59" spans="1:13" ht="30" customHeight="1" x14ac:dyDescent="0.25">
      <c r="A59" s="550"/>
      <c r="B59" s="105" t="s">
        <v>304</v>
      </c>
      <c r="C59" s="551" t="s">
        <v>305</v>
      </c>
      <c r="D59" s="552"/>
      <c r="E59" s="552"/>
      <c r="F59" s="552"/>
      <c r="G59" s="552"/>
      <c r="H59" s="552"/>
      <c r="I59" s="552"/>
      <c r="J59" s="552"/>
      <c r="K59" s="552"/>
      <c r="L59" s="552"/>
      <c r="M59" s="553"/>
    </row>
    <row r="60" spans="1:13" ht="30" customHeight="1" thickBot="1" x14ac:dyDescent="0.3">
      <c r="A60" s="550"/>
      <c r="B60" s="106" t="s">
        <v>41</v>
      </c>
      <c r="C60" s="551" t="s">
        <v>80</v>
      </c>
      <c r="D60" s="552"/>
      <c r="E60" s="552"/>
      <c r="F60" s="552"/>
      <c r="G60" s="552"/>
      <c r="H60" s="552"/>
      <c r="I60" s="552"/>
      <c r="J60" s="552"/>
      <c r="K60" s="552"/>
      <c r="L60" s="552"/>
      <c r="M60" s="553"/>
    </row>
    <row r="61" spans="1:13" ht="37.5" customHeight="1" thickBot="1" x14ac:dyDescent="0.3">
      <c r="A61" s="107" t="s">
        <v>306</v>
      </c>
      <c r="B61" s="108"/>
      <c r="C61" s="554"/>
      <c r="D61" s="555"/>
      <c r="E61" s="555"/>
      <c r="F61" s="555"/>
      <c r="G61" s="555"/>
      <c r="H61" s="555"/>
      <c r="I61" s="555"/>
      <c r="J61" s="555"/>
      <c r="K61" s="555"/>
      <c r="L61" s="555"/>
      <c r="M61" s="556"/>
    </row>
  </sheetData>
  <mergeCells count="50">
    <mergeCell ref="I10:J10"/>
    <mergeCell ref="A2:A14"/>
    <mergeCell ref="C2:M2"/>
    <mergeCell ref="C3:M3"/>
    <mergeCell ref="F4:G4"/>
    <mergeCell ref="H4:M4"/>
    <mergeCell ref="C5:M5"/>
    <mergeCell ref="C6:M6"/>
    <mergeCell ref="C7:G7"/>
    <mergeCell ref="I7:M7"/>
    <mergeCell ref="B8:B10"/>
    <mergeCell ref="C9:E9"/>
    <mergeCell ref="F9:G9"/>
    <mergeCell ref="I9:J9"/>
    <mergeCell ref="C10:D10"/>
    <mergeCell ref="F10:G10"/>
    <mergeCell ref="B44:B47"/>
    <mergeCell ref="F45:F46"/>
    <mergeCell ref="G45:J46"/>
    <mergeCell ref="C11:M11"/>
    <mergeCell ref="C12:M12"/>
    <mergeCell ref="C13:M13"/>
    <mergeCell ref="C14:D14"/>
    <mergeCell ref="F14:M14"/>
    <mergeCell ref="L45:M46"/>
    <mergeCell ref="B31:B33"/>
    <mergeCell ref="B34:B43"/>
    <mergeCell ref="F42:G42"/>
    <mergeCell ref="H42:I42"/>
    <mergeCell ref="C48:M48"/>
    <mergeCell ref="A52:A57"/>
    <mergeCell ref="C52:M52"/>
    <mergeCell ref="C53:M53"/>
    <mergeCell ref="C54:M54"/>
    <mergeCell ref="C55:M55"/>
    <mergeCell ref="C56:M56"/>
    <mergeCell ref="C57:M57"/>
    <mergeCell ref="A15:A51"/>
    <mergeCell ref="C15:M15"/>
    <mergeCell ref="C16:M16"/>
    <mergeCell ref="B17:B23"/>
    <mergeCell ref="F22:G22"/>
    <mergeCell ref="C49:M49"/>
    <mergeCell ref="B24:B27"/>
    <mergeCell ref="J29:L29"/>
    <mergeCell ref="A58:A60"/>
    <mergeCell ref="C58:M58"/>
    <mergeCell ref="C59:M59"/>
    <mergeCell ref="C60:M60"/>
    <mergeCell ref="C61:M61"/>
  </mergeCells>
  <dataValidations count="7">
    <dataValidation allowBlank="1" showInputMessage="1" showErrorMessage="1" prompt="Seleccione de la lista desplegable" sqref="B4 B7 H7" xr:uid="{00000000-0002-0000-0200-000000000000}"/>
    <dataValidation allowBlank="1" showInputMessage="1" showErrorMessage="1" prompt="Incluir una ficha por cada indicador, ya sea de producto o de resultado" sqref="B1" xr:uid="{00000000-0002-0000-0200-000001000000}"/>
    <dataValidation allowBlank="1" showInputMessage="1" showErrorMessage="1" prompt="Identifique el ODS a que le apunta el indicador de producto. Seleccione de la lista desplegable._x000a_" sqref="B14" xr:uid="{00000000-0002-0000-0200-000002000000}"/>
    <dataValidation allowBlank="1" showInputMessage="1" showErrorMessage="1" prompt="Identifique la meta ODS a que le apunta el indicador de producto. Seleccione de la lista desplegable." sqref="E14" xr:uid="{00000000-0002-0000-02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02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200-000005000000}"/>
    <dataValidation type="list" allowBlank="1" showInputMessage="1" showErrorMessage="1" sqref="I7:M7" xr:uid="{00000000-0002-0000-0200-000006000000}">
      <formula1>INDIRECT($C$7)</formula1>
    </dataValidation>
  </dataValidations>
  <hyperlinks>
    <hyperlink ref="C56"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3"/>
  <sheetViews>
    <sheetView topLeftCell="B7" workbookViewId="0">
      <selection activeCell="C11" sqref="C11:M11"/>
    </sheetView>
  </sheetViews>
  <sheetFormatPr baseColWidth="10" defaultColWidth="11.42578125" defaultRowHeight="15.75" x14ac:dyDescent="0.25"/>
  <cols>
    <col min="1" max="1" width="25.140625" style="5" customWidth="1"/>
    <col min="2" max="2" width="39.140625" style="109" customWidth="1"/>
    <col min="3" max="16384" width="11.42578125" style="5"/>
  </cols>
  <sheetData>
    <row r="1" spans="1:13" ht="16.5" thickBot="1" x14ac:dyDescent="0.3">
      <c r="A1" s="1"/>
      <c r="B1" s="2" t="s">
        <v>319</v>
      </c>
      <c r="C1" s="3"/>
      <c r="D1" s="3"/>
      <c r="E1" s="3"/>
      <c r="F1" s="3"/>
      <c r="G1" s="3"/>
      <c r="H1" s="3"/>
      <c r="I1" s="3"/>
      <c r="J1" s="3"/>
      <c r="K1" s="3"/>
      <c r="L1" s="3"/>
      <c r="M1" s="4"/>
    </row>
    <row r="2" spans="1:13" ht="39" customHeight="1" x14ac:dyDescent="0.25">
      <c r="A2" s="586" t="s">
        <v>216</v>
      </c>
      <c r="B2" s="6" t="s">
        <v>217</v>
      </c>
      <c r="C2" s="588" t="s">
        <v>97</v>
      </c>
      <c r="D2" s="589"/>
      <c r="E2" s="589"/>
      <c r="F2" s="589"/>
      <c r="G2" s="589"/>
      <c r="H2" s="589"/>
      <c r="I2" s="589"/>
      <c r="J2" s="589"/>
      <c r="K2" s="589"/>
      <c r="L2" s="589"/>
      <c r="M2" s="590"/>
    </row>
    <row r="3" spans="1:13" ht="57.95" customHeight="1" x14ac:dyDescent="0.25">
      <c r="A3" s="587"/>
      <c r="B3" s="7" t="s">
        <v>219</v>
      </c>
      <c r="C3" s="591" t="s">
        <v>92</v>
      </c>
      <c r="D3" s="592"/>
      <c r="E3" s="592"/>
      <c r="F3" s="592"/>
      <c r="G3" s="592"/>
      <c r="H3" s="592"/>
      <c r="I3" s="592"/>
      <c r="J3" s="592"/>
      <c r="K3" s="592"/>
      <c r="L3" s="592"/>
      <c r="M3" s="593"/>
    </row>
    <row r="4" spans="1:13" x14ac:dyDescent="0.25">
      <c r="A4" s="587"/>
      <c r="B4" s="8" t="s">
        <v>38</v>
      </c>
      <c r="C4" s="9" t="s">
        <v>65</v>
      </c>
      <c r="D4" s="10"/>
      <c r="E4" s="11"/>
      <c r="F4" s="594" t="s">
        <v>39</v>
      </c>
      <c r="G4" s="595"/>
      <c r="H4" s="118" t="s">
        <v>62</v>
      </c>
      <c r="I4" s="119"/>
      <c r="J4" s="119"/>
      <c r="K4" s="119"/>
      <c r="L4" s="119"/>
      <c r="M4" s="120"/>
    </row>
    <row r="5" spans="1:13" ht="45" customHeight="1" x14ac:dyDescent="0.25">
      <c r="A5" s="587"/>
      <c r="B5" s="8" t="s">
        <v>220</v>
      </c>
      <c r="C5" s="591" t="s">
        <v>62</v>
      </c>
      <c r="D5" s="592"/>
      <c r="E5" s="592"/>
      <c r="F5" s="592"/>
      <c r="G5" s="592"/>
      <c r="H5" s="592"/>
      <c r="I5" s="592"/>
      <c r="J5" s="592"/>
      <c r="K5" s="592"/>
      <c r="L5" s="592"/>
      <c r="M5" s="593"/>
    </row>
    <row r="6" spans="1:13" ht="45" customHeight="1" x14ac:dyDescent="0.25">
      <c r="A6" s="587"/>
      <c r="B6" s="8" t="s">
        <v>221</v>
      </c>
      <c r="C6" s="591" t="s">
        <v>62</v>
      </c>
      <c r="D6" s="592"/>
      <c r="E6" s="592"/>
      <c r="F6" s="592"/>
      <c r="G6" s="592"/>
      <c r="H6" s="592"/>
      <c r="I6" s="592"/>
      <c r="J6" s="592"/>
      <c r="K6" s="592"/>
      <c r="L6" s="592"/>
      <c r="M6" s="593"/>
    </row>
    <row r="7" spans="1:13" x14ac:dyDescent="0.25">
      <c r="A7" s="587"/>
      <c r="B7" s="7" t="s">
        <v>222</v>
      </c>
      <c r="C7" s="600" t="s">
        <v>100</v>
      </c>
      <c r="D7" s="601"/>
      <c r="E7" s="601"/>
      <c r="F7" s="601"/>
      <c r="G7" s="602"/>
      <c r="H7" s="12" t="s">
        <v>41</v>
      </c>
      <c r="I7" s="603" t="s">
        <v>320</v>
      </c>
      <c r="J7" s="604"/>
      <c r="K7" s="604"/>
      <c r="L7" s="604"/>
      <c r="M7" s="605"/>
    </row>
    <row r="8" spans="1:13" ht="15.75" customHeight="1" x14ac:dyDescent="0.25">
      <c r="A8" s="587"/>
      <c r="B8" s="606" t="s">
        <v>223</v>
      </c>
      <c r="C8" s="625" t="s">
        <v>62</v>
      </c>
      <c r="D8" s="626"/>
      <c r="E8" s="121"/>
      <c r="F8" s="121"/>
      <c r="G8" s="121"/>
      <c r="H8" s="121"/>
      <c r="I8" s="121"/>
      <c r="J8" s="121"/>
      <c r="K8" s="121"/>
      <c r="L8" s="121"/>
      <c r="M8" s="122"/>
    </row>
    <row r="9" spans="1:13" ht="15.75" customHeight="1" x14ac:dyDescent="0.25">
      <c r="A9" s="587"/>
      <c r="B9" s="607"/>
      <c r="C9" s="627"/>
      <c r="D9" s="628"/>
      <c r="E9" s="123"/>
      <c r="F9" s="124"/>
      <c r="G9" s="124"/>
      <c r="H9" s="123"/>
      <c r="I9" s="124"/>
      <c r="J9" s="124"/>
      <c r="K9" s="123"/>
      <c r="L9" s="123"/>
      <c r="M9" s="125"/>
    </row>
    <row r="10" spans="1:13" x14ac:dyDescent="0.25">
      <c r="A10" s="587"/>
      <c r="B10" s="608"/>
      <c r="C10" s="609" t="s">
        <v>224</v>
      </c>
      <c r="D10" s="610"/>
      <c r="E10" s="20"/>
      <c r="F10" s="585" t="s">
        <v>224</v>
      </c>
      <c r="G10" s="585"/>
      <c r="H10" s="20"/>
      <c r="I10" s="585" t="s">
        <v>224</v>
      </c>
      <c r="J10" s="585"/>
      <c r="K10" s="20"/>
      <c r="L10" s="21"/>
      <c r="M10" s="22"/>
    </row>
    <row r="11" spans="1:13" ht="123.75" customHeight="1" x14ac:dyDescent="0.25">
      <c r="A11" s="587"/>
      <c r="B11" s="7" t="s">
        <v>225</v>
      </c>
      <c r="C11" s="564" t="s">
        <v>321</v>
      </c>
      <c r="D11" s="565"/>
      <c r="E11" s="565"/>
      <c r="F11" s="565"/>
      <c r="G11" s="565"/>
      <c r="H11" s="565"/>
      <c r="I11" s="565"/>
      <c r="J11" s="565"/>
      <c r="K11" s="565"/>
      <c r="L11" s="565"/>
      <c r="M11" s="566"/>
    </row>
    <row r="12" spans="1:13" ht="88.5" customHeight="1" x14ac:dyDescent="0.25">
      <c r="A12" s="587"/>
      <c r="B12" s="7" t="s">
        <v>227</v>
      </c>
      <c r="C12" s="564" t="s">
        <v>322</v>
      </c>
      <c r="D12" s="565"/>
      <c r="E12" s="565"/>
      <c r="F12" s="565"/>
      <c r="G12" s="565"/>
      <c r="H12" s="565"/>
      <c r="I12" s="565"/>
      <c r="J12" s="565"/>
      <c r="K12" s="565"/>
      <c r="L12" s="565"/>
      <c r="M12" s="566"/>
    </row>
    <row r="13" spans="1:13" ht="60" customHeight="1" x14ac:dyDescent="0.25">
      <c r="A13" s="587"/>
      <c r="B13" s="7" t="s">
        <v>229</v>
      </c>
      <c r="C13" s="564" t="s">
        <v>91</v>
      </c>
      <c r="D13" s="565"/>
      <c r="E13" s="565"/>
      <c r="F13" s="565"/>
      <c r="G13" s="565"/>
      <c r="H13" s="565"/>
      <c r="I13" s="565"/>
      <c r="J13" s="565"/>
      <c r="K13" s="565"/>
      <c r="L13" s="565"/>
      <c r="M13" s="566"/>
    </row>
    <row r="14" spans="1:13" ht="102.95" customHeight="1" x14ac:dyDescent="0.25">
      <c r="A14" s="587"/>
      <c r="B14" s="23" t="s">
        <v>230</v>
      </c>
      <c r="C14" s="564" t="s">
        <v>60</v>
      </c>
      <c r="D14" s="572"/>
      <c r="E14" s="24" t="s">
        <v>231</v>
      </c>
      <c r="F14" s="575" t="s">
        <v>99</v>
      </c>
      <c r="G14" s="576"/>
      <c r="H14" s="576"/>
      <c r="I14" s="576"/>
      <c r="J14" s="576"/>
      <c r="K14" s="576"/>
      <c r="L14" s="576"/>
      <c r="M14" s="577"/>
    </row>
    <row r="15" spans="1:13" x14ac:dyDescent="0.25">
      <c r="A15" s="562" t="s">
        <v>233</v>
      </c>
      <c r="B15" s="25" t="s">
        <v>29</v>
      </c>
      <c r="C15" s="564" t="s">
        <v>323</v>
      </c>
      <c r="D15" s="565"/>
      <c r="E15" s="565"/>
      <c r="F15" s="565"/>
      <c r="G15" s="565"/>
      <c r="H15" s="565"/>
      <c r="I15" s="565"/>
      <c r="J15" s="565"/>
      <c r="K15" s="565"/>
      <c r="L15" s="565"/>
      <c r="M15" s="566"/>
    </row>
    <row r="16" spans="1:13" ht="96" customHeight="1" x14ac:dyDescent="0.25">
      <c r="A16" s="563"/>
      <c r="B16" s="25" t="s">
        <v>235</v>
      </c>
      <c r="C16" s="564" t="s">
        <v>98</v>
      </c>
      <c r="D16" s="565"/>
      <c r="E16" s="565"/>
      <c r="F16" s="565"/>
      <c r="G16" s="565"/>
      <c r="H16" s="565"/>
      <c r="I16" s="565"/>
      <c r="J16" s="565"/>
      <c r="K16" s="565"/>
      <c r="L16" s="565"/>
      <c r="M16" s="566"/>
    </row>
    <row r="17" spans="1:13" ht="8.25" customHeight="1" x14ac:dyDescent="0.25">
      <c r="A17" s="563"/>
      <c r="B17" s="567" t="s">
        <v>237</v>
      </c>
      <c r="C17" s="26"/>
      <c r="D17" s="27"/>
      <c r="E17" s="27"/>
      <c r="F17" s="27"/>
      <c r="G17" s="27"/>
      <c r="H17" s="27"/>
      <c r="I17" s="27"/>
      <c r="J17" s="27"/>
      <c r="K17" s="27"/>
      <c r="L17" s="27"/>
      <c r="M17" s="28"/>
    </row>
    <row r="18" spans="1:13" ht="9" customHeight="1" x14ac:dyDescent="0.25">
      <c r="A18" s="563"/>
      <c r="B18" s="568"/>
      <c r="C18" s="29"/>
      <c r="D18" s="30"/>
      <c r="E18" s="31"/>
      <c r="F18" s="30"/>
      <c r="G18" s="31"/>
      <c r="H18" s="30"/>
      <c r="I18" s="31"/>
      <c r="J18" s="30"/>
      <c r="K18" s="31"/>
      <c r="L18" s="31"/>
      <c r="M18" s="32"/>
    </row>
    <row r="19" spans="1:13" x14ac:dyDescent="0.25">
      <c r="A19" s="563"/>
      <c r="B19" s="568"/>
      <c r="C19" s="33" t="s">
        <v>238</v>
      </c>
      <c r="D19" s="34"/>
      <c r="E19" s="35" t="s">
        <v>239</v>
      </c>
      <c r="F19" s="34"/>
      <c r="G19" s="35" t="s">
        <v>240</v>
      </c>
      <c r="H19" s="34"/>
      <c r="I19" s="35" t="s">
        <v>241</v>
      </c>
      <c r="J19" s="36"/>
      <c r="K19" s="35"/>
      <c r="L19" s="35"/>
      <c r="M19" s="37"/>
    </row>
    <row r="20" spans="1:13" x14ac:dyDescent="0.25">
      <c r="A20" s="563"/>
      <c r="B20" s="568"/>
      <c r="C20" s="33" t="s">
        <v>242</v>
      </c>
      <c r="D20" s="38"/>
      <c r="E20" s="35" t="s">
        <v>243</v>
      </c>
      <c r="F20" s="39"/>
      <c r="G20" s="35" t="s">
        <v>244</v>
      </c>
      <c r="H20" s="39"/>
      <c r="I20" s="35"/>
      <c r="J20" s="40"/>
      <c r="K20" s="35"/>
      <c r="L20" s="35"/>
      <c r="M20" s="37"/>
    </row>
    <row r="21" spans="1:13" x14ac:dyDescent="0.25">
      <c r="A21" s="563"/>
      <c r="B21" s="568"/>
      <c r="C21" s="33" t="s">
        <v>245</v>
      </c>
      <c r="D21" s="38"/>
      <c r="E21" s="35" t="s">
        <v>247</v>
      </c>
      <c r="F21" s="38"/>
      <c r="G21" s="35"/>
      <c r="H21" s="40"/>
      <c r="I21" s="35"/>
      <c r="J21" s="40"/>
      <c r="K21" s="35"/>
      <c r="L21" s="35"/>
      <c r="M21" s="37"/>
    </row>
    <row r="22" spans="1:13" x14ac:dyDescent="0.25">
      <c r="A22" s="563"/>
      <c r="B22" s="568"/>
      <c r="C22" s="33" t="s">
        <v>248</v>
      </c>
      <c r="D22" s="39" t="s">
        <v>246</v>
      </c>
      <c r="E22" s="35" t="s">
        <v>249</v>
      </c>
      <c r="F22" s="41" t="s">
        <v>314</v>
      </c>
      <c r="G22" s="41"/>
      <c r="H22" s="41"/>
      <c r="I22" s="41"/>
      <c r="J22" s="41"/>
      <c r="K22" s="41"/>
      <c r="L22" s="41"/>
      <c r="M22" s="42"/>
    </row>
    <row r="23" spans="1:13" ht="9.75" customHeight="1" x14ac:dyDescent="0.25">
      <c r="A23" s="563"/>
      <c r="B23" s="569"/>
      <c r="C23" s="43"/>
      <c r="D23" s="44"/>
      <c r="E23" s="44"/>
      <c r="F23" s="44"/>
      <c r="G23" s="44"/>
      <c r="H23" s="44"/>
      <c r="I23" s="44"/>
      <c r="J23" s="44"/>
      <c r="K23" s="44"/>
      <c r="L23" s="44"/>
      <c r="M23" s="45"/>
    </row>
    <row r="24" spans="1:13" x14ac:dyDescent="0.25">
      <c r="A24" s="563"/>
      <c r="B24" s="567" t="s">
        <v>250</v>
      </c>
      <c r="C24" s="46"/>
      <c r="D24" s="47"/>
      <c r="E24" s="47"/>
      <c r="F24" s="47"/>
      <c r="G24" s="47"/>
      <c r="H24" s="47"/>
      <c r="I24" s="47"/>
      <c r="J24" s="47"/>
      <c r="K24" s="47"/>
      <c r="L24" s="15"/>
      <c r="M24" s="16"/>
    </row>
    <row r="25" spans="1:13" x14ac:dyDescent="0.25">
      <c r="A25" s="563"/>
      <c r="B25" s="568"/>
      <c r="C25" s="33" t="s">
        <v>251</v>
      </c>
      <c r="D25" s="39"/>
      <c r="E25" s="48"/>
      <c r="F25" s="35" t="s">
        <v>252</v>
      </c>
      <c r="G25" s="38"/>
      <c r="H25" s="48"/>
      <c r="I25" s="35" t="s">
        <v>253</v>
      </c>
      <c r="J25" s="38" t="s">
        <v>246</v>
      </c>
      <c r="K25" s="48"/>
      <c r="L25" s="18"/>
      <c r="M25" s="19"/>
    </row>
    <row r="26" spans="1:13" x14ac:dyDescent="0.25">
      <c r="A26" s="563"/>
      <c r="B26" s="568"/>
      <c r="C26" s="33" t="s">
        <v>254</v>
      </c>
      <c r="D26" s="49"/>
      <c r="E26" s="18"/>
      <c r="F26" s="35" t="s">
        <v>255</v>
      </c>
      <c r="G26" s="39"/>
      <c r="H26" s="18"/>
      <c r="I26" s="50"/>
      <c r="J26" s="18"/>
      <c r="K26" s="17"/>
      <c r="L26" s="18"/>
      <c r="M26" s="19"/>
    </row>
    <row r="27" spans="1:13" x14ac:dyDescent="0.25">
      <c r="A27" s="563"/>
      <c r="B27" s="569"/>
      <c r="C27" s="51"/>
      <c r="D27" s="52"/>
      <c r="E27" s="52"/>
      <c r="F27" s="52"/>
      <c r="G27" s="52"/>
      <c r="H27" s="52"/>
      <c r="I27" s="52"/>
      <c r="J27" s="52"/>
      <c r="K27" s="52"/>
      <c r="L27" s="21"/>
      <c r="M27" s="22"/>
    </row>
    <row r="28" spans="1:13" x14ac:dyDescent="0.25">
      <c r="A28" s="563"/>
      <c r="B28" s="53" t="s">
        <v>256</v>
      </c>
      <c r="C28" s="54"/>
      <c r="D28" s="55"/>
      <c r="E28" s="55"/>
      <c r="F28" s="55"/>
      <c r="G28" s="55"/>
      <c r="H28" s="55"/>
      <c r="I28" s="55"/>
      <c r="J28" s="55"/>
      <c r="K28" s="55"/>
      <c r="L28" s="55"/>
      <c r="M28" s="56"/>
    </row>
    <row r="29" spans="1:13" x14ac:dyDescent="0.25">
      <c r="A29" s="563"/>
      <c r="B29" s="53"/>
      <c r="C29" s="57" t="s">
        <v>257</v>
      </c>
      <c r="D29" s="126" t="s">
        <v>59</v>
      </c>
      <c r="E29" s="48"/>
      <c r="F29" s="59" t="s">
        <v>258</v>
      </c>
      <c r="G29" s="127" t="s">
        <v>62</v>
      </c>
      <c r="H29" s="48"/>
      <c r="I29" s="59" t="s">
        <v>259</v>
      </c>
      <c r="J29" s="571" t="s">
        <v>62</v>
      </c>
      <c r="K29" s="565"/>
      <c r="L29" s="572"/>
      <c r="M29" s="61"/>
    </row>
    <row r="30" spans="1:13" x14ac:dyDescent="0.25">
      <c r="A30" s="563"/>
      <c r="B30" s="8"/>
      <c r="C30" s="43"/>
      <c r="D30" s="44"/>
      <c r="E30" s="44"/>
      <c r="F30" s="44"/>
      <c r="G30" s="44"/>
      <c r="H30" s="44"/>
      <c r="I30" s="44"/>
      <c r="J30" s="44"/>
      <c r="K30" s="44"/>
      <c r="L30" s="44"/>
      <c r="M30" s="45"/>
    </row>
    <row r="31" spans="1:13" x14ac:dyDescent="0.25">
      <c r="A31" s="563"/>
      <c r="B31" s="567" t="s">
        <v>260</v>
      </c>
      <c r="C31" s="62"/>
      <c r="D31" s="63"/>
      <c r="E31" s="63"/>
      <c r="F31" s="63"/>
      <c r="G31" s="63"/>
      <c r="H31" s="63"/>
      <c r="I31" s="63"/>
      <c r="J31" s="63"/>
      <c r="K31" s="63"/>
      <c r="L31" s="15"/>
      <c r="M31" s="16"/>
    </row>
    <row r="32" spans="1:13" x14ac:dyDescent="0.25">
      <c r="A32" s="563"/>
      <c r="B32" s="568"/>
      <c r="C32" s="64" t="s">
        <v>261</v>
      </c>
      <c r="D32" s="65">
        <v>2020</v>
      </c>
      <c r="E32" s="66"/>
      <c r="F32" s="48" t="s">
        <v>262</v>
      </c>
      <c r="G32" s="67" t="s">
        <v>324</v>
      </c>
      <c r="H32" s="66"/>
      <c r="I32" s="59"/>
      <c r="J32" s="66"/>
      <c r="K32" s="66"/>
      <c r="L32" s="18"/>
      <c r="M32" s="19"/>
    </row>
    <row r="33" spans="1:13" x14ac:dyDescent="0.25">
      <c r="A33" s="563"/>
      <c r="B33" s="569"/>
      <c r="C33" s="43"/>
      <c r="D33" s="68"/>
      <c r="E33" s="69"/>
      <c r="F33" s="44"/>
      <c r="G33" s="69"/>
      <c r="H33" s="69"/>
      <c r="I33" s="70"/>
      <c r="J33" s="69"/>
      <c r="K33" s="69"/>
      <c r="L33" s="21"/>
      <c r="M33" s="22"/>
    </row>
    <row r="34" spans="1:13" x14ac:dyDescent="0.25">
      <c r="A34" s="563"/>
      <c r="B34" s="567" t="s">
        <v>264</v>
      </c>
      <c r="C34" s="71"/>
      <c r="D34" s="72"/>
      <c r="E34" s="72"/>
      <c r="F34" s="72"/>
      <c r="G34" s="72"/>
      <c r="H34" s="72"/>
      <c r="I34" s="72"/>
      <c r="J34" s="72"/>
      <c r="K34" s="72"/>
      <c r="L34" s="72"/>
      <c r="M34" s="73"/>
    </row>
    <row r="35" spans="1:13" x14ac:dyDescent="0.25">
      <c r="A35" s="563"/>
      <c r="B35" s="568"/>
      <c r="C35" s="74"/>
      <c r="D35" s="75" t="s">
        <v>265</v>
      </c>
      <c r="E35" s="75"/>
      <c r="F35" s="75" t="s">
        <v>266</v>
      </c>
      <c r="G35" s="75"/>
      <c r="H35" s="76" t="s">
        <v>267</v>
      </c>
      <c r="I35" s="76"/>
      <c r="J35" s="76" t="s">
        <v>268</v>
      </c>
      <c r="K35" s="75"/>
      <c r="L35" s="75" t="s">
        <v>269</v>
      </c>
      <c r="M35" s="77"/>
    </row>
    <row r="36" spans="1:13" x14ac:dyDescent="0.25">
      <c r="A36" s="563"/>
      <c r="B36" s="568"/>
      <c r="C36" s="74"/>
      <c r="D36" s="80">
        <v>0.09</v>
      </c>
      <c r="E36" s="79"/>
      <c r="F36" s="80">
        <v>0.18</v>
      </c>
      <c r="G36" s="79"/>
      <c r="H36" s="80">
        <v>0.27</v>
      </c>
      <c r="I36" s="79"/>
      <c r="J36" s="80">
        <v>0.36</v>
      </c>
      <c r="K36" s="79"/>
      <c r="L36" s="80">
        <v>0.45</v>
      </c>
      <c r="M36" s="82"/>
    </row>
    <row r="37" spans="1:13" x14ac:dyDescent="0.25">
      <c r="A37" s="563"/>
      <c r="B37" s="568"/>
      <c r="C37" s="74"/>
      <c r="D37" s="75" t="s">
        <v>270</v>
      </c>
      <c r="E37" s="75"/>
      <c r="F37" s="75" t="s">
        <v>271</v>
      </c>
      <c r="G37" s="75"/>
      <c r="H37" s="76" t="s">
        <v>272</v>
      </c>
      <c r="I37" s="76"/>
      <c r="J37" s="76" t="s">
        <v>273</v>
      </c>
      <c r="K37" s="75"/>
      <c r="L37" s="75" t="s">
        <v>274</v>
      </c>
      <c r="M37" s="32"/>
    </row>
    <row r="38" spans="1:13" x14ac:dyDescent="0.25">
      <c r="A38" s="563"/>
      <c r="B38" s="568"/>
      <c r="C38" s="74"/>
      <c r="D38" s="80">
        <v>0.54</v>
      </c>
      <c r="E38" s="79"/>
      <c r="F38" s="80">
        <v>0.72</v>
      </c>
      <c r="G38" s="79"/>
      <c r="H38" s="80">
        <v>0.81</v>
      </c>
      <c r="I38" s="79"/>
      <c r="J38" s="80">
        <v>0.9</v>
      </c>
      <c r="K38" s="79"/>
      <c r="L38" s="80">
        <v>1</v>
      </c>
      <c r="M38" s="82"/>
    </row>
    <row r="39" spans="1:13" x14ac:dyDescent="0.25">
      <c r="A39" s="563"/>
      <c r="B39" s="568"/>
      <c r="C39" s="74"/>
      <c r="D39" s="75" t="s">
        <v>275</v>
      </c>
      <c r="E39" s="75"/>
      <c r="F39" s="75" t="s">
        <v>276</v>
      </c>
      <c r="G39" s="75"/>
      <c r="H39" s="76" t="s">
        <v>277</v>
      </c>
      <c r="I39" s="76"/>
      <c r="J39" s="76" t="s">
        <v>278</v>
      </c>
      <c r="K39" s="75"/>
      <c r="L39" s="75" t="s">
        <v>279</v>
      </c>
      <c r="M39" s="32"/>
    </row>
    <row r="40" spans="1:13" x14ac:dyDescent="0.25">
      <c r="A40" s="563"/>
      <c r="B40" s="568"/>
      <c r="C40" s="74"/>
      <c r="D40" s="80">
        <v>1</v>
      </c>
      <c r="E40" s="86"/>
      <c r="F40" s="128" t="s">
        <v>62</v>
      </c>
      <c r="G40" s="86"/>
      <c r="H40" s="128" t="s">
        <v>62</v>
      </c>
      <c r="I40" s="86"/>
      <c r="J40" s="128" t="s">
        <v>62</v>
      </c>
      <c r="K40" s="86"/>
      <c r="L40" s="128" t="s">
        <v>62</v>
      </c>
      <c r="M40" s="82"/>
    </row>
    <row r="41" spans="1:13" x14ac:dyDescent="0.25">
      <c r="A41" s="563"/>
      <c r="B41" s="568"/>
      <c r="C41" s="74"/>
      <c r="D41" s="83" t="s">
        <v>279</v>
      </c>
      <c r="E41" s="83"/>
      <c r="F41" s="83" t="s">
        <v>280</v>
      </c>
      <c r="G41" s="83"/>
      <c r="H41" s="84"/>
      <c r="I41" s="84"/>
      <c r="J41" s="84"/>
      <c r="K41" s="84"/>
      <c r="L41" s="84"/>
      <c r="M41" s="85"/>
    </row>
    <row r="42" spans="1:13" x14ac:dyDescent="0.25">
      <c r="A42" s="563"/>
      <c r="B42" s="568"/>
      <c r="C42" s="74"/>
      <c r="D42" s="128" t="s">
        <v>62</v>
      </c>
      <c r="E42" s="86"/>
      <c r="F42" s="612">
        <v>1</v>
      </c>
      <c r="G42" s="613"/>
      <c r="H42" s="584"/>
      <c r="I42" s="584"/>
      <c r="J42" s="75"/>
      <c r="K42" s="75"/>
      <c r="L42" s="75"/>
      <c r="M42" s="87"/>
    </row>
    <row r="43" spans="1:13" x14ac:dyDescent="0.25">
      <c r="A43" s="563"/>
      <c r="B43" s="568"/>
      <c r="C43" s="88"/>
      <c r="D43" s="89"/>
      <c r="E43" s="83"/>
      <c r="F43" s="89"/>
      <c r="G43" s="83"/>
      <c r="H43" s="90"/>
      <c r="I43" s="91"/>
      <c r="J43" s="90"/>
      <c r="K43" s="91"/>
      <c r="L43" s="90"/>
      <c r="M43" s="92"/>
    </row>
    <row r="44" spans="1:13" ht="18" customHeight="1" x14ac:dyDescent="0.25">
      <c r="A44" s="563"/>
      <c r="B44" s="567" t="s">
        <v>281</v>
      </c>
      <c r="C44" s="46"/>
      <c r="D44" s="47"/>
      <c r="E44" s="47"/>
      <c r="F44" s="47"/>
      <c r="G44" s="47"/>
      <c r="H44" s="47"/>
      <c r="I44" s="47"/>
      <c r="J44" s="47"/>
      <c r="K44" s="47"/>
      <c r="L44" s="18"/>
      <c r="M44" s="19"/>
    </row>
    <row r="45" spans="1:13" ht="15.75" customHeight="1" x14ac:dyDescent="0.25">
      <c r="A45" s="563"/>
      <c r="B45" s="568"/>
      <c r="C45" s="93"/>
      <c r="D45" s="94" t="s">
        <v>122</v>
      </c>
      <c r="E45" s="95" t="s">
        <v>65</v>
      </c>
      <c r="F45" s="573" t="s">
        <v>282</v>
      </c>
      <c r="G45" s="574" t="s">
        <v>325</v>
      </c>
      <c r="H45" s="574"/>
      <c r="I45" s="574"/>
      <c r="J45" s="574"/>
      <c r="K45" s="96" t="s">
        <v>283</v>
      </c>
      <c r="L45" s="578"/>
      <c r="M45" s="579"/>
    </row>
    <row r="46" spans="1:13" ht="15.75" customHeight="1" x14ac:dyDescent="0.25">
      <c r="A46" s="563"/>
      <c r="B46" s="568"/>
      <c r="C46" s="93"/>
      <c r="D46" s="97" t="s">
        <v>246</v>
      </c>
      <c r="E46" s="38"/>
      <c r="F46" s="573"/>
      <c r="G46" s="574"/>
      <c r="H46" s="574"/>
      <c r="I46" s="574"/>
      <c r="J46" s="574"/>
      <c r="K46" s="18"/>
      <c r="L46" s="580"/>
      <c r="M46" s="581"/>
    </row>
    <row r="47" spans="1:13" x14ac:dyDescent="0.25">
      <c r="A47" s="563"/>
      <c r="B47" s="569"/>
      <c r="C47" s="98"/>
      <c r="D47" s="21"/>
      <c r="E47" s="21"/>
      <c r="F47" s="21"/>
      <c r="G47" s="21"/>
      <c r="H47" s="21"/>
      <c r="I47" s="21"/>
      <c r="J47" s="21"/>
      <c r="K47" s="21"/>
      <c r="L47" s="18"/>
      <c r="M47" s="19"/>
    </row>
    <row r="48" spans="1:13" ht="41.25" customHeight="1" x14ac:dyDescent="0.25">
      <c r="A48" s="563"/>
      <c r="B48" s="7" t="s">
        <v>285</v>
      </c>
      <c r="C48" s="620" t="s">
        <v>326</v>
      </c>
      <c r="D48" s="576"/>
      <c r="E48" s="576"/>
      <c r="F48" s="576"/>
      <c r="G48" s="576"/>
      <c r="H48" s="576"/>
      <c r="I48" s="576"/>
      <c r="J48" s="576"/>
      <c r="K48" s="576"/>
      <c r="L48" s="576"/>
      <c r="M48" s="577"/>
    </row>
    <row r="49" spans="1:13" ht="38.25" customHeight="1" x14ac:dyDescent="0.25">
      <c r="A49" s="563"/>
      <c r="B49" s="25" t="s">
        <v>287</v>
      </c>
      <c r="C49" s="620" t="s">
        <v>327</v>
      </c>
      <c r="D49" s="576"/>
      <c r="E49" s="576"/>
      <c r="F49" s="576"/>
      <c r="G49" s="576"/>
      <c r="H49" s="576"/>
      <c r="I49" s="576"/>
      <c r="J49" s="576"/>
      <c r="K49" s="576"/>
      <c r="L49" s="576"/>
      <c r="M49" s="577"/>
    </row>
    <row r="50" spans="1:13" ht="15.75" customHeight="1" x14ac:dyDescent="0.25">
      <c r="A50" s="563"/>
      <c r="B50" s="25" t="s">
        <v>289</v>
      </c>
      <c r="C50" s="620">
        <v>20</v>
      </c>
      <c r="D50" s="576"/>
      <c r="E50" s="576"/>
      <c r="F50" s="576"/>
      <c r="G50" s="576"/>
      <c r="H50" s="576"/>
      <c r="I50" s="576"/>
      <c r="J50" s="576"/>
      <c r="K50" s="576"/>
      <c r="L50" s="576"/>
      <c r="M50" s="577"/>
    </row>
    <row r="51" spans="1:13" x14ac:dyDescent="0.25">
      <c r="A51" s="563"/>
      <c r="B51" s="25" t="s">
        <v>290</v>
      </c>
      <c r="C51" s="621" t="s">
        <v>59</v>
      </c>
      <c r="D51" s="622"/>
      <c r="E51" s="622"/>
      <c r="F51" s="622"/>
      <c r="G51" s="622"/>
      <c r="H51" s="622"/>
      <c r="I51" s="622"/>
      <c r="J51" s="622"/>
      <c r="K51" s="622"/>
      <c r="L51" s="622"/>
      <c r="M51" s="623"/>
    </row>
    <row r="52" spans="1:13" ht="15.75" customHeight="1" x14ac:dyDescent="0.25">
      <c r="A52" s="549" t="s">
        <v>291</v>
      </c>
      <c r="B52" s="103" t="s">
        <v>292</v>
      </c>
      <c r="C52" s="551" t="s">
        <v>328</v>
      </c>
      <c r="D52" s="552"/>
      <c r="E52" s="552"/>
      <c r="F52" s="552"/>
      <c r="G52" s="552"/>
      <c r="H52" s="552"/>
      <c r="I52" s="552"/>
      <c r="J52" s="552"/>
      <c r="K52" s="552"/>
      <c r="L52" s="552"/>
      <c r="M52" s="553"/>
    </row>
    <row r="53" spans="1:13" ht="15.75" customHeight="1" x14ac:dyDescent="0.25">
      <c r="A53" s="550"/>
      <c r="B53" s="103" t="s">
        <v>294</v>
      </c>
      <c r="C53" s="551" t="s">
        <v>329</v>
      </c>
      <c r="D53" s="552"/>
      <c r="E53" s="552"/>
      <c r="F53" s="552"/>
      <c r="G53" s="552"/>
      <c r="H53" s="552"/>
      <c r="I53" s="552"/>
      <c r="J53" s="552"/>
      <c r="K53" s="552"/>
      <c r="L53" s="552"/>
      <c r="M53" s="553"/>
    </row>
    <row r="54" spans="1:13" ht="15.75" customHeight="1" x14ac:dyDescent="0.25">
      <c r="A54" s="550"/>
      <c r="B54" s="103" t="s">
        <v>296</v>
      </c>
      <c r="C54" s="551" t="s">
        <v>330</v>
      </c>
      <c r="D54" s="552"/>
      <c r="E54" s="552"/>
      <c r="F54" s="552"/>
      <c r="G54" s="552"/>
      <c r="H54" s="552"/>
      <c r="I54" s="552"/>
      <c r="J54" s="552"/>
      <c r="K54" s="552"/>
      <c r="L54" s="552"/>
      <c r="M54" s="553"/>
    </row>
    <row r="55" spans="1:13" ht="15.75" customHeight="1" x14ac:dyDescent="0.25">
      <c r="A55" s="550"/>
      <c r="B55" s="104" t="s">
        <v>297</v>
      </c>
      <c r="C55" s="551" t="s">
        <v>102</v>
      </c>
      <c r="D55" s="552"/>
      <c r="E55" s="552"/>
      <c r="F55" s="552"/>
      <c r="G55" s="552"/>
      <c r="H55" s="552"/>
      <c r="I55" s="552"/>
      <c r="J55" s="552"/>
      <c r="K55" s="552"/>
      <c r="L55" s="552"/>
      <c r="M55" s="553"/>
    </row>
    <row r="56" spans="1:13" ht="15.75" customHeight="1" x14ac:dyDescent="0.25">
      <c r="A56" s="550"/>
      <c r="B56" s="103" t="s">
        <v>299</v>
      </c>
      <c r="C56" s="624" t="s">
        <v>331</v>
      </c>
      <c r="D56" s="552"/>
      <c r="E56" s="552"/>
      <c r="F56" s="552"/>
      <c r="G56" s="552"/>
      <c r="H56" s="552"/>
      <c r="I56" s="552"/>
      <c r="J56" s="552"/>
      <c r="K56" s="552"/>
      <c r="L56" s="552"/>
      <c r="M56" s="553"/>
    </row>
    <row r="57" spans="1:13" ht="16.5" customHeight="1" thickBot="1" x14ac:dyDescent="0.3">
      <c r="A57" s="560"/>
      <c r="B57" s="103" t="s">
        <v>300</v>
      </c>
      <c r="C57" s="551">
        <v>3505965611</v>
      </c>
      <c r="D57" s="552"/>
      <c r="E57" s="552"/>
      <c r="F57" s="552"/>
      <c r="G57" s="552"/>
      <c r="H57" s="552"/>
      <c r="I57" s="552"/>
      <c r="J57" s="552"/>
      <c r="K57" s="552"/>
      <c r="L57" s="552"/>
      <c r="M57" s="553"/>
    </row>
    <row r="58" spans="1:13" ht="15.75" customHeight="1" x14ac:dyDescent="0.25">
      <c r="A58" s="549" t="s">
        <v>301</v>
      </c>
      <c r="B58" s="105" t="s">
        <v>302</v>
      </c>
      <c r="C58" s="551" t="s">
        <v>332</v>
      </c>
      <c r="D58" s="552"/>
      <c r="E58" s="552"/>
      <c r="F58" s="552"/>
      <c r="G58" s="552"/>
      <c r="H58" s="552"/>
      <c r="I58" s="552"/>
      <c r="J58" s="552"/>
      <c r="K58" s="552"/>
      <c r="L58" s="552"/>
      <c r="M58" s="553"/>
    </row>
    <row r="59" spans="1:13" ht="30" customHeight="1" x14ac:dyDescent="0.25">
      <c r="A59" s="550"/>
      <c r="B59" s="105" t="s">
        <v>304</v>
      </c>
      <c r="C59" s="551" t="s">
        <v>333</v>
      </c>
      <c r="D59" s="552"/>
      <c r="E59" s="552"/>
      <c r="F59" s="552"/>
      <c r="G59" s="552"/>
      <c r="H59" s="552"/>
      <c r="I59" s="552"/>
      <c r="J59" s="552"/>
      <c r="K59" s="552"/>
      <c r="L59" s="552"/>
      <c r="M59" s="553"/>
    </row>
    <row r="60" spans="1:13" ht="30" customHeight="1" thickBot="1" x14ac:dyDescent="0.3">
      <c r="A60" s="550"/>
      <c r="B60" s="106" t="s">
        <v>41</v>
      </c>
      <c r="C60" s="551" t="s">
        <v>330</v>
      </c>
      <c r="D60" s="552"/>
      <c r="E60" s="552"/>
      <c r="F60" s="552"/>
      <c r="G60" s="552"/>
      <c r="H60" s="552"/>
      <c r="I60" s="552"/>
      <c r="J60" s="552"/>
      <c r="K60" s="552"/>
      <c r="L60" s="552"/>
      <c r="M60" s="553"/>
    </row>
    <row r="61" spans="1:13" ht="16.5" customHeight="1" thickBot="1" x14ac:dyDescent="0.3">
      <c r="A61" s="107" t="s">
        <v>306</v>
      </c>
      <c r="B61" s="108"/>
      <c r="C61" s="554"/>
      <c r="D61" s="618"/>
      <c r="E61" s="618"/>
      <c r="F61" s="618"/>
      <c r="G61" s="618"/>
      <c r="H61" s="618"/>
      <c r="I61" s="618"/>
      <c r="J61" s="618"/>
      <c r="K61" s="618"/>
      <c r="L61" s="618"/>
      <c r="M61" s="619"/>
    </row>
    <row r="62" spans="1:13" ht="15.75" customHeight="1" x14ac:dyDescent="0.25">
      <c r="C62" s="615"/>
      <c r="D62" s="616"/>
      <c r="E62" s="616"/>
      <c r="F62" s="616"/>
      <c r="G62" s="616"/>
      <c r="H62" s="616"/>
      <c r="I62" s="616"/>
      <c r="J62" s="616"/>
      <c r="K62" s="616"/>
      <c r="L62" s="616"/>
      <c r="M62" s="616"/>
    </row>
    <row r="63" spans="1:13" ht="15.75" customHeight="1" x14ac:dyDescent="0.25">
      <c r="C63" s="617"/>
      <c r="D63" s="617"/>
      <c r="E63" s="617"/>
      <c r="F63" s="617"/>
      <c r="G63" s="617"/>
      <c r="H63" s="617"/>
      <c r="I63" s="617"/>
      <c r="J63" s="617"/>
      <c r="K63" s="617"/>
      <c r="L63" s="617"/>
      <c r="M63" s="617"/>
    </row>
  </sheetData>
  <mergeCells count="50">
    <mergeCell ref="C13:M13"/>
    <mergeCell ref="A2:A14"/>
    <mergeCell ref="C2:M2"/>
    <mergeCell ref="C3:M3"/>
    <mergeCell ref="F4:G4"/>
    <mergeCell ref="C5:M5"/>
    <mergeCell ref="C6:M6"/>
    <mergeCell ref="C7:G7"/>
    <mergeCell ref="I7:M7"/>
    <mergeCell ref="B8:B10"/>
    <mergeCell ref="C8:D9"/>
    <mergeCell ref="C10:D10"/>
    <mergeCell ref="F10:G10"/>
    <mergeCell ref="I10:J10"/>
    <mergeCell ref="C11:M11"/>
    <mergeCell ref="C12:M12"/>
    <mergeCell ref="L45:M46"/>
    <mergeCell ref="C14:D14"/>
    <mergeCell ref="F14:M14"/>
    <mergeCell ref="A15:A51"/>
    <mergeCell ref="C15:M15"/>
    <mergeCell ref="C16:M16"/>
    <mergeCell ref="B17:B23"/>
    <mergeCell ref="B24:B27"/>
    <mergeCell ref="J29:L29"/>
    <mergeCell ref="B31:B33"/>
    <mergeCell ref="B34:B43"/>
    <mergeCell ref="F42:G42"/>
    <mergeCell ref="H42:I42"/>
    <mergeCell ref="B44:B47"/>
    <mergeCell ref="F45:F46"/>
    <mergeCell ref="G45:J46"/>
    <mergeCell ref="C48:M48"/>
    <mergeCell ref="C49:M49"/>
    <mergeCell ref="C50:M50"/>
    <mergeCell ref="C51:M51"/>
    <mergeCell ref="A52:A57"/>
    <mergeCell ref="C52:M52"/>
    <mergeCell ref="C53:M53"/>
    <mergeCell ref="C54:M54"/>
    <mergeCell ref="C55:M55"/>
    <mergeCell ref="C56:M56"/>
    <mergeCell ref="C62:M62"/>
    <mergeCell ref="C63:M63"/>
    <mergeCell ref="C57:M57"/>
    <mergeCell ref="A58:A60"/>
    <mergeCell ref="C58:M58"/>
    <mergeCell ref="C59:M59"/>
    <mergeCell ref="C60:M60"/>
    <mergeCell ref="C61:M61"/>
  </mergeCells>
  <dataValidations count="7">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300-000000000000}"/>
    <dataValidation allowBlank="1" showInputMessage="1" showErrorMessage="1" prompt="Determine si el indicador responde a un enfoque (Derechos Humanos, Género, Diferencial, Poblacional, Ambiental y Territorial). Si responde a más de enfoque separelos por ;" sqref="B15" xr:uid="{00000000-0002-0000-0300-000001000000}"/>
    <dataValidation allowBlank="1" showInputMessage="1" showErrorMessage="1" prompt="Identifique la meta ODS a que le apunta el indicador de producto. Seleccione de la lista desplegable." sqref="E14" xr:uid="{00000000-0002-0000-0300-000002000000}"/>
    <dataValidation allowBlank="1" showInputMessage="1" showErrorMessage="1" prompt="Identifique el ODS a que le apunta el indicador de producto. Seleccione de la lista desplegable._x000a_" sqref="B14" xr:uid="{00000000-0002-0000-0300-000003000000}"/>
    <dataValidation allowBlank="1" showInputMessage="1" showErrorMessage="1" prompt="Incluir una ficha por cada indicador, ya sea de producto o de resultado" sqref="B1" xr:uid="{00000000-0002-0000-0300-000004000000}"/>
    <dataValidation allowBlank="1" showInputMessage="1" showErrorMessage="1" prompt="Seleccione de la lista desplegable" sqref="B4 B7 H7" xr:uid="{00000000-0002-0000-0300-000005000000}"/>
    <dataValidation type="list" allowBlank="1" showInputMessage="1" showErrorMessage="1" sqref="I7:M7" xr:uid="{00000000-0002-0000-0300-000006000000}">
      <formula1>INDIRECT($C$7)</formula1>
    </dataValidation>
  </dataValidations>
  <hyperlinks>
    <hyperlink ref="C56"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3"/>
  <sheetViews>
    <sheetView workbookViewId="0">
      <selection activeCell="F8" sqref="F8"/>
    </sheetView>
  </sheetViews>
  <sheetFormatPr baseColWidth="10" defaultColWidth="11.42578125" defaultRowHeight="15.75" x14ac:dyDescent="0.25"/>
  <cols>
    <col min="1" max="1" width="25.140625" style="5" customWidth="1"/>
    <col min="2" max="2" width="39.140625" style="109" customWidth="1"/>
    <col min="3" max="16384" width="11.42578125" style="5"/>
  </cols>
  <sheetData>
    <row r="1" spans="1:13" ht="16.5" thickBot="1" x14ac:dyDescent="0.3">
      <c r="A1" s="1"/>
      <c r="B1" s="2" t="s">
        <v>334</v>
      </c>
      <c r="C1" s="3"/>
      <c r="D1" s="3"/>
      <c r="E1" s="3"/>
      <c r="F1" s="3"/>
      <c r="G1" s="3"/>
      <c r="H1" s="3"/>
      <c r="I1" s="3"/>
      <c r="J1" s="3"/>
      <c r="K1" s="3"/>
      <c r="L1" s="3"/>
      <c r="M1" s="4"/>
    </row>
    <row r="2" spans="1:13" ht="39" customHeight="1" x14ac:dyDescent="0.25">
      <c r="A2" s="586" t="s">
        <v>216</v>
      </c>
      <c r="B2" s="6" t="s">
        <v>217</v>
      </c>
      <c r="C2" s="588" t="s">
        <v>106</v>
      </c>
      <c r="D2" s="589"/>
      <c r="E2" s="589"/>
      <c r="F2" s="589"/>
      <c r="G2" s="589"/>
      <c r="H2" s="589"/>
      <c r="I2" s="589"/>
      <c r="J2" s="589"/>
      <c r="K2" s="589"/>
      <c r="L2" s="589"/>
      <c r="M2" s="590"/>
    </row>
    <row r="3" spans="1:13" ht="57.95" customHeight="1" x14ac:dyDescent="0.25">
      <c r="A3" s="587"/>
      <c r="B3" s="7" t="s">
        <v>219</v>
      </c>
      <c r="C3" s="591" t="s">
        <v>92</v>
      </c>
      <c r="D3" s="592"/>
      <c r="E3" s="592"/>
      <c r="F3" s="592"/>
      <c r="G3" s="592"/>
      <c r="H3" s="592"/>
      <c r="I3" s="592"/>
      <c r="J3" s="592"/>
      <c r="K3" s="592"/>
      <c r="L3" s="592"/>
      <c r="M3" s="593"/>
    </row>
    <row r="4" spans="1:13" x14ac:dyDescent="0.25">
      <c r="A4" s="587"/>
      <c r="B4" s="8" t="s">
        <v>38</v>
      </c>
      <c r="C4" s="9" t="s">
        <v>65</v>
      </c>
      <c r="D4" s="10"/>
      <c r="E4" s="11"/>
      <c r="F4" s="594" t="s">
        <v>39</v>
      </c>
      <c r="G4" s="595"/>
      <c r="H4" s="118" t="s">
        <v>62</v>
      </c>
      <c r="I4" s="119"/>
      <c r="J4" s="119"/>
      <c r="K4" s="119"/>
      <c r="L4" s="119"/>
      <c r="M4" s="120"/>
    </row>
    <row r="5" spans="1:13" ht="45" customHeight="1" x14ac:dyDescent="0.25">
      <c r="A5" s="587"/>
      <c r="B5" s="8" t="s">
        <v>220</v>
      </c>
      <c r="C5" s="591" t="s">
        <v>62</v>
      </c>
      <c r="D5" s="592"/>
      <c r="E5" s="592"/>
      <c r="F5" s="592"/>
      <c r="G5" s="592"/>
      <c r="H5" s="592"/>
      <c r="I5" s="592"/>
      <c r="J5" s="592"/>
      <c r="K5" s="592"/>
      <c r="L5" s="592"/>
      <c r="M5" s="593"/>
    </row>
    <row r="6" spans="1:13" ht="45" customHeight="1" x14ac:dyDescent="0.25">
      <c r="A6" s="587"/>
      <c r="B6" s="8" t="s">
        <v>221</v>
      </c>
      <c r="C6" s="591" t="s">
        <v>62</v>
      </c>
      <c r="D6" s="592"/>
      <c r="E6" s="592"/>
      <c r="F6" s="592"/>
      <c r="G6" s="592"/>
      <c r="H6" s="592"/>
      <c r="I6" s="592"/>
      <c r="J6" s="592"/>
      <c r="K6" s="592"/>
      <c r="L6" s="592"/>
      <c r="M6" s="593"/>
    </row>
    <row r="7" spans="1:13" x14ac:dyDescent="0.25">
      <c r="A7" s="587"/>
      <c r="B7" s="7" t="s">
        <v>222</v>
      </c>
      <c r="C7" s="600" t="s">
        <v>100</v>
      </c>
      <c r="D7" s="601"/>
      <c r="E7" s="601"/>
      <c r="F7" s="601"/>
      <c r="G7" s="602"/>
      <c r="H7" s="12" t="s">
        <v>41</v>
      </c>
      <c r="I7" s="603" t="s">
        <v>335</v>
      </c>
      <c r="J7" s="604"/>
      <c r="K7" s="604"/>
      <c r="L7" s="604"/>
      <c r="M7" s="605"/>
    </row>
    <row r="8" spans="1:13" ht="15.75" customHeight="1" x14ac:dyDescent="0.25">
      <c r="A8" s="587"/>
      <c r="B8" s="606" t="s">
        <v>223</v>
      </c>
      <c r="C8" s="625" t="s">
        <v>62</v>
      </c>
      <c r="D8" s="626"/>
      <c r="E8" s="121"/>
      <c r="F8" s="121"/>
      <c r="G8" s="121"/>
      <c r="H8" s="121"/>
      <c r="I8" s="121"/>
      <c r="J8" s="121"/>
      <c r="K8" s="121"/>
      <c r="L8" s="121"/>
      <c r="M8" s="122"/>
    </row>
    <row r="9" spans="1:13" ht="15.75" customHeight="1" x14ac:dyDescent="0.25">
      <c r="A9" s="587"/>
      <c r="B9" s="607"/>
      <c r="C9" s="627"/>
      <c r="D9" s="628"/>
      <c r="E9" s="123"/>
      <c r="F9" s="124"/>
      <c r="G9" s="124"/>
      <c r="H9" s="123"/>
      <c r="I9" s="124"/>
      <c r="J9" s="124"/>
      <c r="K9" s="123"/>
      <c r="L9" s="123"/>
      <c r="M9" s="125"/>
    </row>
    <row r="10" spans="1:13" x14ac:dyDescent="0.25">
      <c r="A10" s="587"/>
      <c r="B10" s="608"/>
      <c r="C10" s="609" t="s">
        <v>224</v>
      </c>
      <c r="D10" s="610"/>
      <c r="E10" s="20"/>
      <c r="F10" s="585" t="s">
        <v>224</v>
      </c>
      <c r="G10" s="585"/>
      <c r="H10" s="20"/>
      <c r="I10" s="585" t="s">
        <v>224</v>
      </c>
      <c r="J10" s="585"/>
      <c r="K10" s="20"/>
      <c r="L10" s="21"/>
      <c r="M10" s="22"/>
    </row>
    <row r="11" spans="1:13" ht="54" customHeight="1" x14ac:dyDescent="0.25">
      <c r="A11" s="587"/>
      <c r="B11" s="7" t="s">
        <v>225</v>
      </c>
      <c r="C11" s="564" t="s">
        <v>336</v>
      </c>
      <c r="D11" s="565"/>
      <c r="E11" s="565"/>
      <c r="F11" s="565"/>
      <c r="G11" s="565"/>
      <c r="H11" s="565"/>
      <c r="I11" s="565"/>
      <c r="J11" s="565"/>
      <c r="K11" s="565"/>
      <c r="L11" s="565"/>
      <c r="M11" s="566"/>
    </row>
    <row r="12" spans="1:13" ht="88.5" customHeight="1" x14ac:dyDescent="0.25">
      <c r="A12" s="587"/>
      <c r="B12" s="7" t="s">
        <v>227</v>
      </c>
      <c r="C12" s="564" t="s">
        <v>337</v>
      </c>
      <c r="D12" s="565"/>
      <c r="E12" s="565"/>
      <c r="F12" s="565"/>
      <c r="G12" s="565"/>
      <c r="H12" s="565"/>
      <c r="I12" s="565"/>
      <c r="J12" s="565"/>
      <c r="K12" s="565"/>
      <c r="L12" s="565"/>
      <c r="M12" s="566"/>
    </row>
    <row r="13" spans="1:13" ht="60" customHeight="1" x14ac:dyDescent="0.25">
      <c r="A13" s="587"/>
      <c r="B13" s="7" t="s">
        <v>229</v>
      </c>
      <c r="C13" s="564" t="s">
        <v>91</v>
      </c>
      <c r="D13" s="565"/>
      <c r="E13" s="565"/>
      <c r="F13" s="565"/>
      <c r="G13" s="565"/>
      <c r="H13" s="565"/>
      <c r="I13" s="565"/>
      <c r="J13" s="565"/>
      <c r="K13" s="565"/>
      <c r="L13" s="565"/>
      <c r="M13" s="566"/>
    </row>
    <row r="14" spans="1:13" ht="102.95" customHeight="1" x14ac:dyDescent="0.25">
      <c r="A14" s="587"/>
      <c r="B14" s="23" t="s">
        <v>230</v>
      </c>
      <c r="C14" s="564" t="s">
        <v>60</v>
      </c>
      <c r="D14" s="572"/>
      <c r="E14" s="24" t="s">
        <v>231</v>
      </c>
      <c r="F14" s="575" t="s">
        <v>99</v>
      </c>
      <c r="G14" s="576"/>
      <c r="H14" s="576"/>
      <c r="I14" s="576"/>
      <c r="J14" s="576"/>
      <c r="K14" s="576"/>
      <c r="L14" s="576"/>
      <c r="M14" s="577"/>
    </row>
    <row r="15" spans="1:13" x14ac:dyDescent="0.25">
      <c r="A15" s="562" t="s">
        <v>233</v>
      </c>
      <c r="B15" s="25" t="s">
        <v>29</v>
      </c>
      <c r="C15" s="564" t="s">
        <v>323</v>
      </c>
      <c r="D15" s="565"/>
      <c r="E15" s="565"/>
      <c r="F15" s="565"/>
      <c r="G15" s="565"/>
      <c r="H15" s="565"/>
      <c r="I15" s="565"/>
      <c r="J15" s="565"/>
      <c r="K15" s="565"/>
      <c r="L15" s="565"/>
      <c r="M15" s="566"/>
    </row>
    <row r="16" spans="1:13" ht="30" customHeight="1" x14ac:dyDescent="0.25">
      <c r="A16" s="563"/>
      <c r="B16" s="25" t="s">
        <v>235</v>
      </c>
      <c r="C16" s="564" t="s">
        <v>107</v>
      </c>
      <c r="D16" s="565"/>
      <c r="E16" s="565"/>
      <c r="F16" s="565"/>
      <c r="G16" s="565"/>
      <c r="H16" s="565"/>
      <c r="I16" s="565"/>
      <c r="J16" s="565"/>
      <c r="K16" s="565"/>
      <c r="L16" s="565"/>
      <c r="M16" s="566"/>
    </row>
    <row r="17" spans="1:13" ht="8.25" customHeight="1" x14ac:dyDescent="0.25">
      <c r="A17" s="563"/>
      <c r="B17" s="567" t="s">
        <v>237</v>
      </c>
      <c r="C17" s="26"/>
      <c r="D17" s="27"/>
      <c r="E17" s="27"/>
      <c r="F17" s="27"/>
      <c r="G17" s="27"/>
      <c r="H17" s="27"/>
      <c r="I17" s="27"/>
      <c r="J17" s="27"/>
      <c r="K17" s="27"/>
      <c r="L17" s="27"/>
      <c r="M17" s="28"/>
    </row>
    <row r="18" spans="1:13" ht="9" customHeight="1" x14ac:dyDescent="0.25">
      <c r="A18" s="563"/>
      <c r="B18" s="568"/>
      <c r="C18" s="29"/>
      <c r="D18" s="30"/>
      <c r="E18" s="31"/>
      <c r="F18" s="30"/>
      <c r="G18" s="31"/>
      <c r="H18" s="30"/>
      <c r="I18" s="31"/>
      <c r="J18" s="30"/>
      <c r="K18" s="31"/>
      <c r="L18" s="31"/>
      <c r="M18" s="32"/>
    </row>
    <row r="19" spans="1:13" x14ac:dyDescent="0.25">
      <c r="A19" s="563"/>
      <c r="B19" s="568"/>
      <c r="C19" s="33" t="s">
        <v>238</v>
      </c>
      <c r="D19" s="34"/>
      <c r="E19" s="35" t="s">
        <v>239</v>
      </c>
      <c r="F19" s="34"/>
      <c r="G19" s="35" t="s">
        <v>240</v>
      </c>
      <c r="H19" s="34" t="s">
        <v>246</v>
      </c>
      <c r="I19" s="35" t="s">
        <v>241</v>
      </c>
      <c r="J19" s="36"/>
      <c r="K19" s="35"/>
      <c r="L19" s="35"/>
      <c r="M19" s="37"/>
    </row>
    <row r="20" spans="1:13" x14ac:dyDescent="0.25">
      <c r="A20" s="563"/>
      <c r="B20" s="568"/>
      <c r="C20" s="33" t="s">
        <v>242</v>
      </c>
      <c r="D20" s="38"/>
      <c r="E20" s="35" t="s">
        <v>243</v>
      </c>
      <c r="F20" s="39"/>
      <c r="G20" s="35" t="s">
        <v>244</v>
      </c>
      <c r="H20" s="39"/>
      <c r="I20" s="35"/>
      <c r="J20" s="40"/>
      <c r="K20" s="35"/>
      <c r="L20" s="35"/>
      <c r="M20" s="37"/>
    </row>
    <row r="21" spans="1:13" x14ac:dyDescent="0.25">
      <c r="A21" s="563"/>
      <c r="B21" s="568"/>
      <c r="C21" s="33" t="s">
        <v>245</v>
      </c>
      <c r="D21" s="38"/>
      <c r="E21" s="35" t="s">
        <v>247</v>
      </c>
      <c r="F21" s="38"/>
      <c r="G21" s="35"/>
      <c r="H21" s="40"/>
      <c r="I21" s="35"/>
      <c r="J21" s="40"/>
      <c r="K21" s="35"/>
      <c r="L21" s="35"/>
      <c r="M21" s="37"/>
    </row>
    <row r="22" spans="1:13" x14ac:dyDescent="0.25">
      <c r="A22" s="563"/>
      <c r="B22" s="568"/>
      <c r="C22" s="33" t="s">
        <v>248</v>
      </c>
      <c r="D22" s="39"/>
      <c r="E22" s="35" t="s">
        <v>249</v>
      </c>
      <c r="F22" s="41"/>
      <c r="G22" s="41"/>
      <c r="H22" s="41"/>
      <c r="I22" s="41"/>
      <c r="J22" s="41"/>
      <c r="K22" s="41"/>
      <c r="L22" s="41"/>
      <c r="M22" s="42"/>
    </row>
    <row r="23" spans="1:13" ht="9.75" customHeight="1" x14ac:dyDescent="0.25">
      <c r="A23" s="563"/>
      <c r="B23" s="569"/>
      <c r="C23" s="43"/>
      <c r="D23" s="44"/>
      <c r="E23" s="44"/>
      <c r="F23" s="44"/>
      <c r="G23" s="44"/>
      <c r="H23" s="44"/>
      <c r="I23" s="44"/>
      <c r="J23" s="44"/>
      <c r="K23" s="44"/>
      <c r="L23" s="44"/>
      <c r="M23" s="45"/>
    </row>
    <row r="24" spans="1:13" x14ac:dyDescent="0.25">
      <c r="A24" s="563"/>
      <c r="B24" s="567" t="s">
        <v>250</v>
      </c>
      <c r="C24" s="46"/>
      <c r="D24" s="47"/>
      <c r="E24" s="47"/>
      <c r="F24" s="47"/>
      <c r="G24" s="47"/>
      <c r="H24" s="47"/>
      <c r="I24" s="47"/>
      <c r="J24" s="47"/>
      <c r="K24" s="47"/>
      <c r="L24" s="15"/>
      <c r="M24" s="16"/>
    </row>
    <row r="25" spans="1:13" x14ac:dyDescent="0.25">
      <c r="A25" s="563"/>
      <c r="B25" s="568"/>
      <c r="C25" s="33" t="s">
        <v>251</v>
      </c>
      <c r="D25" s="39"/>
      <c r="E25" s="48"/>
      <c r="F25" s="35" t="s">
        <v>252</v>
      </c>
      <c r="G25" s="38"/>
      <c r="H25" s="48"/>
      <c r="I25" s="35" t="s">
        <v>253</v>
      </c>
      <c r="J25" s="38" t="s">
        <v>246</v>
      </c>
      <c r="K25" s="48"/>
      <c r="L25" s="18"/>
      <c r="M25" s="19"/>
    </row>
    <row r="26" spans="1:13" x14ac:dyDescent="0.25">
      <c r="A26" s="563"/>
      <c r="B26" s="568"/>
      <c r="C26" s="33" t="s">
        <v>254</v>
      </c>
      <c r="D26" s="49"/>
      <c r="E26" s="18"/>
      <c r="F26" s="35" t="s">
        <v>255</v>
      </c>
      <c r="G26" s="39"/>
      <c r="H26" s="18"/>
      <c r="I26" s="50"/>
      <c r="J26" s="18"/>
      <c r="K26" s="17"/>
      <c r="L26" s="18"/>
      <c r="M26" s="19"/>
    </row>
    <row r="27" spans="1:13" x14ac:dyDescent="0.25">
      <c r="A27" s="563"/>
      <c r="B27" s="569"/>
      <c r="C27" s="51"/>
      <c r="D27" s="52"/>
      <c r="E27" s="52"/>
      <c r="F27" s="52"/>
      <c r="G27" s="52"/>
      <c r="H27" s="52"/>
      <c r="I27" s="52"/>
      <c r="J27" s="52"/>
      <c r="K27" s="52"/>
      <c r="L27" s="21"/>
      <c r="M27" s="22"/>
    </row>
    <row r="28" spans="1:13" x14ac:dyDescent="0.25">
      <c r="A28" s="563"/>
      <c r="B28" s="53" t="s">
        <v>256</v>
      </c>
      <c r="C28" s="54"/>
      <c r="D28" s="55"/>
      <c r="E28" s="55"/>
      <c r="F28" s="55"/>
      <c r="G28" s="55"/>
      <c r="H28" s="55"/>
      <c r="I28" s="55"/>
      <c r="J28" s="55"/>
      <c r="K28" s="55"/>
      <c r="L28" s="55"/>
      <c r="M28" s="56"/>
    </row>
    <row r="29" spans="1:13" x14ac:dyDescent="0.25">
      <c r="A29" s="563"/>
      <c r="B29" s="53"/>
      <c r="C29" s="57" t="s">
        <v>257</v>
      </c>
      <c r="D29" s="126" t="s">
        <v>59</v>
      </c>
      <c r="E29" s="48"/>
      <c r="F29" s="59" t="s">
        <v>258</v>
      </c>
      <c r="G29" s="127" t="s">
        <v>62</v>
      </c>
      <c r="H29" s="48"/>
      <c r="I29" s="59" t="s">
        <v>259</v>
      </c>
      <c r="J29" s="571" t="s">
        <v>62</v>
      </c>
      <c r="K29" s="565"/>
      <c r="L29" s="572"/>
      <c r="M29" s="61"/>
    </row>
    <row r="30" spans="1:13" x14ac:dyDescent="0.25">
      <c r="A30" s="563"/>
      <c r="B30" s="8"/>
      <c r="C30" s="43"/>
      <c r="D30" s="44"/>
      <c r="E30" s="44"/>
      <c r="F30" s="44"/>
      <c r="G30" s="44"/>
      <c r="H30" s="44"/>
      <c r="I30" s="44"/>
      <c r="J30" s="44"/>
      <c r="K30" s="44"/>
      <c r="L30" s="44"/>
      <c r="M30" s="45"/>
    </row>
    <row r="31" spans="1:13" x14ac:dyDescent="0.25">
      <c r="A31" s="563"/>
      <c r="B31" s="567" t="s">
        <v>260</v>
      </c>
      <c r="C31" s="62"/>
      <c r="D31" s="63"/>
      <c r="E31" s="63"/>
      <c r="F31" s="63"/>
      <c r="G31" s="63"/>
      <c r="H31" s="63"/>
      <c r="I31" s="63"/>
      <c r="J31" s="63"/>
      <c r="K31" s="63"/>
      <c r="L31" s="15"/>
      <c r="M31" s="16"/>
    </row>
    <row r="32" spans="1:13" x14ac:dyDescent="0.25">
      <c r="A32" s="563"/>
      <c r="B32" s="568"/>
      <c r="C32" s="64" t="s">
        <v>261</v>
      </c>
      <c r="D32" s="65">
        <v>2020</v>
      </c>
      <c r="E32" s="66"/>
      <c r="F32" s="48" t="s">
        <v>262</v>
      </c>
      <c r="G32" s="67" t="s">
        <v>324</v>
      </c>
      <c r="H32" s="66"/>
      <c r="I32" s="59"/>
      <c r="J32" s="66"/>
      <c r="K32" s="66"/>
      <c r="L32" s="18"/>
      <c r="M32" s="19"/>
    </row>
    <row r="33" spans="1:13" x14ac:dyDescent="0.25">
      <c r="A33" s="563"/>
      <c r="B33" s="569"/>
      <c r="C33" s="43"/>
      <c r="D33" s="68"/>
      <c r="E33" s="69"/>
      <c r="F33" s="44"/>
      <c r="G33" s="69"/>
      <c r="H33" s="69"/>
      <c r="I33" s="70"/>
      <c r="J33" s="69"/>
      <c r="K33" s="69"/>
      <c r="L33" s="21"/>
      <c r="M33" s="22"/>
    </row>
    <row r="34" spans="1:13" x14ac:dyDescent="0.25">
      <c r="A34" s="563"/>
      <c r="B34" s="567" t="s">
        <v>264</v>
      </c>
      <c r="C34" s="71"/>
      <c r="D34" s="72"/>
      <c r="E34" s="72"/>
      <c r="F34" s="72"/>
      <c r="G34" s="72"/>
      <c r="H34" s="72"/>
      <c r="I34" s="72"/>
      <c r="J34" s="72"/>
      <c r="K34" s="72"/>
      <c r="L34" s="72"/>
      <c r="M34" s="73"/>
    </row>
    <row r="35" spans="1:13" x14ac:dyDescent="0.25">
      <c r="A35" s="563"/>
      <c r="B35" s="568"/>
      <c r="C35" s="74"/>
      <c r="D35" s="75" t="s">
        <v>265</v>
      </c>
      <c r="E35" s="75"/>
      <c r="F35" s="75" t="s">
        <v>266</v>
      </c>
      <c r="G35" s="75"/>
      <c r="H35" s="76" t="s">
        <v>267</v>
      </c>
      <c r="I35" s="76"/>
      <c r="J35" s="76" t="s">
        <v>268</v>
      </c>
      <c r="K35" s="75"/>
      <c r="L35" s="75" t="s">
        <v>269</v>
      </c>
      <c r="M35" s="77"/>
    </row>
    <row r="36" spans="1:13" x14ac:dyDescent="0.25">
      <c r="A36" s="563"/>
      <c r="B36" s="568"/>
      <c r="C36" s="74"/>
      <c r="D36" s="631">
        <v>1</v>
      </c>
      <c r="E36" s="632"/>
      <c r="F36" s="631">
        <v>5</v>
      </c>
      <c r="G36" s="632"/>
      <c r="H36" s="631">
        <v>5</v>
      </c>
      <c r="I36" s="632"/>
      <c r="J36" s="631">
        <v>5</v>
      </c>
      <c r="K36" s="632"/>
      <c r="L36" s="631">
        <v>5</v>
      </c>
      <c r="M36" s="632"/>
    </row>
    <row r="37" spans="1:13" x14ac:dyDescent="0.25">
      <c r="A37" s="563"/>
      <c r="B37" s="568"/>
      <c r="C37" s="74"/>
      <c r="D37" s="129" t="s">
        <v>270</v>
      </c>
      <c r="E37" s="129"/>
      <c r="F37" s="129" t="s">
        <v>271</v>
      </c>
      <c r="G37" s="129"/>
      <c r="H37" s="130" t="s">
        <v>272</v>
      </c>
      <c r="I37" s="130"/>
      <c r="J37" s="130" t="s">
        <v>273</v>
      </c>
      <c r="K37" s="129"/>
      <c r="L37" s="129" t="s">
        <v>274</v>
      </c>
      <c r="M37" s="131"/>
    </row>
    <row r="38" spans="1:13" x14ac:dyDescent="0.25">
      <c r="A38" s="563"/>
      <c r="B38" s="568"/>
      <c r="C38" s="74"/>
      <c r="D38" s="631">
        <v>5</v>
      </c>
      <c r="E38" s="632"/>
      <c r="F38" s="631">
        <v>5</v>
      </c>
      <c r="G38" s="632"/>
      <c r="H38" s="631">
        <v>5</v>
      </c>
      <c r="I38" s="632"/>
      <c r="J38" s="631">
        <v>5</v>
      </c>
      <c r="K38" s="632"/>
      <c r="L38" s="631">
        <v>5</v>
      </c>
      <c r="M38" s="632"/>
    </row>
    <row r="39" spans="1:13" x14ac:dyDescent="0.25">
      <c r="A39" s="563"/>
      <c r="B39" s="568"/>
      <c r="C39" s="74"/>
      <c r="D39" s="75" t="s">
        <v>275</v>
      </c>
      <c r="E39" s="75"/>
      <c r="F39" s="75" t="s">
        <v>276</v>
      </c>
      <c r="G39" s="75"/>
      <c r="H39" s="76" t="s">
        <v>277</v>
      </c>
      <c r="I39" s="76"/>
      <c r="J39" s="76" t="s">
        <v>278</v>
      </c>
      <c r="K39" s="75"/>
      <c r="L39" s="75" t="s">
        <v>279</v>
      </c>
      <c r="M39" s="32"/>
    </row>
    <row r="40" spans="1:13" x14ac:dyDescent="0.25">
      <c r="A40" s="563"/>
      <c r="B40" s="568"/>
      <c r="C40" s="74"/>
      <c r="D40" s="78">
        <v>5</v>
      </c>
      <c r="E40" s="86"/>
      <c r="F40" s="128" t="s">
        <v>62</v>
      </c>
      <c r="G40" s="86"/>
      <c r="H40" s="128" t="s">
        <v>62</v>
      </c>
      <c r="I40" s="86"/>
      <c r="J40" s="128" t="s">
        <v>62</v>
      </c>
      <c r="K40" s="86"/>
      <c r="L40" s="128" t="s">
        <v>62</v>
      </c>
      <c r="M40" s="82"/>
    </row>
    <row r="41" spans="1:13" x14ac:dyDescent="0.25">
      <c r="A41" s="563"/>
      <c r="B41" s="568"/>
      <c r="C41" s="74"/>
      <c r="D41" s="83" t="s">
        <v>279</v>
      </c>
      <c r="E41" s="83"/>
      <c r="F41" s="83" t="s">
        <v>280</v>
      </c>
      <c r="G41" s="83"/>
      <c r="H41" s="84"/>
      <c r="I41" s="84"/>
      <c r="J41" s="84"/>
      <c r="K41" s="84"/>
      <c r="L41" s="84"/>
      <c r="M41" s="85"/>
    </row>
    <row r="42" spans="1:13" x14ac:dyDescent="0.25">
      <c r="A42" s="563"/>
      <c r="B42" s="568"/>
      <c r="C42" s="74"/>
      <c r="D42" s="128" t="s">
        <v>62</v>
      </c>
      <c r="E42" s="86"/>
      <c r="F42" s="629">
        <v>5</v>
      </c>
      <c r="G42" s="630"/>
      <c r="H42" s="584"/>
      <c r="I42" s="584"/>
      <c r="J42" s="75"/>
      <c r="K42" s="75"/>
      <c r="L42" s="75"/>
      <c r="M42" s="87"/>
    </row>
    <row r="43" spans="1:13" x14ac:dyDescent="0.25">
      <c r="A43" s="563"/>
      <c r="B43" s="568"/>
      <c r="C43" s="88"/>
      <c r="D43" s="89"/>
      <c r="E43" s="83"/>
      <c r="F43" s="89"/>
      <c r="G43" s="83"/>
      <c r="H43" s="90"/>
      <c r="I43" s="91"/>
      <c r="J43" s="90"/>
      <c r="K43" s="91"/>
      <c r="L43" s="90"/>
      <c r="M43" s="92"/>
    </row>
    <row r="44" spans="1:13" ht="18" customHeight="1" x14ac:dyDescent="0.25">
      <c r="A44" s="563"/>
      <c r="B44" s="567" t="s">
        <v>281</v>
      </c>
      <c r="C44" s="46"/>
      <c r="D44" s="47"/>
      <c r="E44" s="47"/>
      <c r="F44" s="47"/>
      <c r="G44" s="47"/>
      <c r="H44" s="47"/>
      <c r="I44" s="47"/>
      <c r="J44" s="47"/>
      <c r="K44" s="47"/>
      <c r="L44" s="18"/>
      <c r="M44" s="19"/>
    </row>
    <row r="45" spans="1:13" ht="15.75" customHeight="1" x14ac:dyDescent="0.25">
      <c r="A45" s="563"/>
      <c r="B45" s="568"/>
      <c r="C45" s="93"/>
      <c r="D45" s="94" t="s">
        <v>122</v>
      </c>
      <c r="E45" s="95" t="s">
        <v>65</v>
      </c>
      <c r="F45" s="573" t="s">
        <v>282</v>
      </c>
      <c r="G45" s="574" t="s">
        <v>325</v>
      </c>
      <c r="H45" s="574"/>
      <c r="I45" s="574"/>
      <c r="J45" s="574"/>
      <c r="K45" s="96" t="s">
        <v>283</v>
      </c>
      <c r="L45" s="578"/>
      <c r="M45" s="579"/>
    </row>
    <row r="46" spans="1:13" ht="15.75" customHeight="1" x14ac:dyDescent="0.25">
      <c r="A46" s="563"/>
      <c r="B46" s="568"/>
      <c r="C46" s="93"/>
      <c r="D46" s="97" t="s">
        <v>246</v>
      </c>
      <c r="E46" s="38"/>
      <c r="F46" s="573"/>
      <c r="G46" s="574"/>
      <c r="H46" s="574"/>
      <c r="I46" s="574"/>
      <c r="J46" s="574"/>
      <c r="K46" s="18"/>
      <c r="L46" s="580"/>
      <c r="M46" s="581"/>
    </row>
    <row r="47" spans="1:13" x14ac:dyDescent="0.25">
      <c r="A47" s="563"/>
      <c r="B47" s="569"/>
      <c r="C47" s="98"/>
      <c r="D47" s="21"/>
      <c r="E47" s="21"/>
      <c r="F47" s="21"/>
      <c r="G47" s="21"/>
      <c r="H47" s="21"/>
      <c r="I47" s="21"/>
      <c r="J47" s="21"/>
      <c r="K47" s="21"/>
      <c r="L47" s="18"/>
      <c r="M47" s="19"/>
    </row>
    <row r="48" spans="1:13" ht="41.25" customHeight="1" x14ac:dyDescent="0.25">
      <c r="A48" s="563"/>
      <c r="B48" s="7" t="s">
        <v>285</v>
      </c>
      <c r="C48" s="620" t="s">
        <v>338</v>
      </c>
      <c r="D48" s="576"/>
      <c r="E48" s="576"/>
      <c r="F48" s="576"/>
      <c r="G48" s="576"/>
      <c r="H48" s="576"/>
      <c r="I48" s="576"/>
      <c r="J48" s="576"/>
      <c r="K48" s="576"/>
      <c r="L48" s="576"/>
      <c r="M48" s="577"/>
    </row>
    <row r="49" spans="1:13" ht="38.25" customHeight="1" x14ac:dyDescent="0.25">
      <c r="A49" s="563"/>
      <c r="B49" s="25" t="s">
        <v>287</v>
      </c>
      <c r="C49" s="620" t="s">
        <v>339</v>
      </c>
      <c r="D49" s="576"/>
      <c r="E49" s="576"/>
      <c r="F49" s="576"/>
      <c r="G49" s="576"/>
      <c r="H49" s="576"/>
      <c r="I49" s="576"/>
      <c r="J49" s="576"/>
      <c r="K49" s="576"/>
      <c r="L49" s="576"/>
      <c r="M49" s="577"/>
    </row>
    <row r="50" spans="1:13" ht="15.75" customHeight="1" x14ac:dyDescent="0.25">
      <c r="A50" s="563"/>
      <c r="B50" s="25" t="s">
        <v>289</v>
      </c>
      <c r="C50" s="620">
        <v>20</v>
      </c>
      <c r="D50" s="576"/>
      <c r="E50" s="576"/>
      <c r="F50" s="576"/>
      <c r="G50" s="576"/>
      <c r="H50" s="576"/>
      <c r="I50" s="576"/>
      <c r="J50" s="576"/>
      <c r="K50" s="576"/>
      <c r="L50" s="576"/>
      <c r="M50" s="577"/>
    </row>
    <row r="51" spans="1:13" x14ac:dyDescent="0.25">
      <c r="A51" s="563"/>
      <c r="B51" s="25" t="s">
        <v>290</v>
      </c>
      <c r="C51" s="621" t="s">
        <v>59</v>
      </c>
      <c r="D51" s="622"/>
      <c r="E51" s="622"/>
      <c r="F51" s="622"/>
      <c r="G51" s="622"/>
      <c r="H51" s="622"/>
      <c r="I51" s="622"/>
      <c r="J51" s="622"/>
      <c r="K51" s="622"/>
      <c r="L51" s="622"/>
      <c r="M51" s="623"/>
    </row>
    <row r="52" spans="1:13" ht="15.75" customHeight="1" x14ac:dyDescent="0.25">
      <c r="A52" s="549" t="s">
        <v>291</v>
      </c>
      <c r="B52" s="103" t="s">
        <v>292</v>
      </c>
      <c r="C52" s="551" t="s">
        <v>110</v>
      </c>
      <c r="D52" s="552"/>
      <c r="E52" s="552"/>
      <c r="F52" s="552"/>
      <c r="G52" s="552"/>
      <c r="H52" s="552"/>
      <c r="I52" s="552"/>
      <c r="J52" s="552"/>
      <c r="K52" s="552"/>
      <c r="L52" s="552"/>
      <c r="M52" s="553"/>
    </row>
    <row r="53" spans="1:13" ht="15.75" customHeight="1" x14ac:dyDescent="0.25">
      <c r="A53" s="550"/>
      <c r="B53" s="103" t="s">
        <v>294</v>
      </c>
      <c r="C53" s="551" t="s">
        <v>329</v>
      </c>
      <c r="D53" s="552"/>
      <c r="E53" s="552"/>
      <c r="F53" s="552"/>
      <c r="G53" s="552"/>
      <c r="H53" s="552"/>
      <c r="I53" s="552"/>
      <c r="J53" s="552"/>
      <c r="K53" s="552"/>
      <c r="L53" s="552"/>
      <c r="M53" s="553"/>
    </row>
    <row r="54" spans="1:13" ht="15.75" customHeight="1" x14ac:dyDescent="0.25">
      <c r="A54" s="550"/>
      <c r="B54" s="103" t="s">
        <v>296</v>
      </c>
      <c r="C54" s="551" t="s">
        <v>108</v>
      </c>
      <c r="D54" s="552"/>
      <c r="E54" s="552"/>
      <c r="F54" s="552"/>
      <c r="G54" s="552"/>
      <c r="H54" s="552"/>
      <c r="I54" s="552"/>
      <c r="J54" s="552"/>
      <c r="K54" s="552"/>
      <c r="L54" s="552"/>
      <c r="M54" s="553"/>
    </row>
    <row r="55" spans="1:13" ht="15.75" customHeight="1" x14ac:dyDescent="0.25">
      <c r="A55" s="550"/>
      <c r="B55" s="104" t="s">
        <v>297</v>
      </c>
      <c r="C55" s="551" t="s">
        <v>340</v>
      </c>
      <c r="D55" s="552"/>
      <c r="E55" s="552"/>
      <c r="F55" s="552"/>
      <c r="G55" s="552"/>
      <c r="H55" s="552"/>
      <c r="I55" s="552"/>
      <c r="J55" s="552"/>
      <c r="K55" s="552"/>
      <c r="L55" s="552"/>
      <c r="M55" s="553"/>
    </row>
    <row r="56" spans="1:13" ht="15.75" customHeight="1" x14ac:dyDescent="0.25">
      <c r="A56" s="550"/>
      <c r="B56" s="103" t="s">
        <v>299</v>
      </c>
      <c r="C56" s="624"/>
      <c r="D56" s="552"/>
      <c r="E56" s="552"/>
      <c r="F56" s="552"/>
      <c r="G56" s="552"/>
      <c r="H56" s="552"/>
      <c r="I56" s="552"/>
      <c r="J56" s="552"/>
      <c r="K56" s="552"/>
      <c r="L56" s="552"/>
      <c r="M56" s="553"/>
    </row>
    <row r="57" spans="1:13" ht="16.5" customHeight="1" thickBot="1" x14ac:dyDescent="0.3">
      <c r="A57" s="560"/>
      <c r="B57" s="103" t="s">
        <v>300</v>
      </c>
      <c r="C57" s="551">
        <v>3386660</v>
      </c>
      <c r="D57" s="552"/>
      <c r="E57" s="552"/>
      <c r="F57" s="552"/>
      <c r="G57" s="552"/>
      <c r="H57" s="552"/>
      <c r="I57" s="552"/>
      <c r="J57" s="552"/>
      <c r="K57" s="552"/>
      <c r="L57" s="552"/>
      <c r="M57" s="553"/>
    </row>
    <row r="58" spans="1:13" ht="15.75" customHeight="1" x14ac:dyDescent="0.25">
      <c r="A58" s="549" t="s">
        <v>301</v>
      </c>
      <c r="B58" s="105" t="s">
        <v>302</v>
      </c>
      <c r="C58" s="551" t="s">
        <v>341</v>
      </c>
      <c r="D58" s="552"/>
      <c r="E58" s="552"/>
      <c r="F58" s="552"/>
      <c r="G58" s="552"/>
      <c r="H58" s="552"/>
      <c r="I58" s="552"/>
      <c r="J58" s="552"/>
      <c r="K58" s="552"/>
      <c r="L58" s="552"/>
      <c r="M58" s="553"/>
    </row>
    <row r="59" spans="1:13" ht="30" customHeight="1" x14ac:dyDescent="0.25">
      <c r="A59" s="550"/>
      <c r="B59" s="105" t="s">
        <v>304</v>
      </c>
      <c r="C59" s="551" t="s">
        <v>333</v>
      </c>
      <c r="D59" s="552"/>
      <c r="E59" s="552"/>
      <c r="F59" s="552"/>
      <c r="G59" s="552"/>
      <c r="H59" s="552"/>
      <c r="I59" s="552"/>
      <c r="J59" s="552"/>
      <c r="K59" s="552"/>
      <c r="L59" s="552"/>
      <c r="M59" s="553"/>
    </row>
    <row r="60" spans="1:13" ht="30" customHeight="1" thickBot="1" x14ac:dyDescent="0.3">
      <c r="A60" s="550"/>
      <c r="B60" s="106" t="s">
        <v>41</v>
      </c>
      <c r="C60" s="551" t="s">
        <v>108</v>
      </c>
      <c r="D60" s="552"/>
      <c r="E60" s="552"/>
      <c r="F60" s="552"/>
      <c r="G60" s="552"/>
      <c r="H60" s="552"/>
      <c r="I60" s="552"/>
      <c r="J60" s="552"/>
      <c r="K60" s="552"/>
      <c r="L60" s="552"/>
      <c r="M60" s="553"/>
    </row>
    <row r="61" spans="1:13" ht="16.5" customHeight="1" thickBot="1" x14ac:dyDescent="0.3">
      <c r="A61" s="107" t="s">
        <v>306</v>
      </c>
      <c r="B61" s="108"/>
      <c r="C61" s="554"/>
      <c r="D61" s="618"/>
      <c r="E61" s="618"/>
      <c r="F61" s="618"/>
      <c r="G61" s="618"/>
      <c r="H61" s="618"/>
      <c r="I61" s="618"/>
      <c r="J61" s="618"/>
      <c r="K61" s="618"/>
      <c r="L61" s="618"/>
      <c r="M61" s="619"/>
    </row>
    <row r="62" spans="1:13" ht="15.75" customHeight="1" x14ac:dyDescent="0.25">
      <c r="C62" s="615"/>
      <c r="D62" s="616"/>
      <c r="E62" s="616"/>
      <c r="F62" s="616"/>
      <c r="G62" s="616"/>
      <c r="H62" s="616"/>
      <c r="I62" s="616"/>
      <c r="J62" s="616"/>
      <c r="K62" s="616"/>
      <c r="L62" s="616"/>
      <c r="M62" s="616"/>
    </row>
    <row r="63" spans="1:13" ht="15.75" customHeight="1" x14ac:dyDescent="0.25">
      <c r="C63" s="617"/>
      <c r="D63" s="617"/>
      <c r="E63" s="617"/>
      <c r="F63" s="617"/>
      <c r="G63" s="617"/>
      <c r="H63" s="617"/>
      <c r="I63" s="617"/>
      <c r="J63" s="617"/>
      <c r="K63" s="617"/>
      <c r="L63" s="617"/>
      <c r="M63" s="617"/>
    </row>
  </sheetData>
  <mergeCells count="60">
    <mergeCell ref="C13:M13"/>
    <mergeCell ref="A2:A14"/>
    <mergeCell ref="C2:M2"/>
    <mergeCell ref="C3:M3"/>
    <mergeCell ref="F4:G4"/>
    <mergeCell ref="C5:M5"/>
    <mergeCell ref="C6:M6"/>
    <mergeCell ref="C7:G7"/>
    <mergeCell ref="I7:M7"/>
    <mergeCell ref="B8:B10"/>
    <mergeCell ref="C8:D9"/>
    <mergeCell ref="C10:D10"/>
    <mergeCell ref="F10:G10"/>
    <mergeCell ref="I10:J10"/>
    <mergeCell ref="C11:M11"/>
    <mergeCell ref="C12:M12"/>
    <mergeCell ref="C14:D14"/>
    <mergeCell ref="F14:M14"/>
    <mergeCell ref="A15:A51"/>
    <mergeCell ref="C15:M15"/>
    <mergeCell ref="C16:M16"/>
    <mergeCell ref="B17:B23"/>
    <mergeCell ref="B24:B27"/>
    <mergeCell ref="J29:L29"/>
    <mergeCell ref="B31:B33"/>
    <mergeCell ref="B34:B43"/>
    <mergeCell ref="L45:M46"/>
    <mergeCell ref="D36:E36"/>
    <mergeCell ref="F36:G36"/>
    <mergeCell ref="H36:I36"/>
    <mergeCell ref="J36:K36"/>
    <mergeCell ref="L36:M36"/>
    <mergeCell ref="D38:E38"/>
    <mergeCell ref="F38:G38"/>
    <mergeCell ref="H38:I38"/>
    <mergeCell ref="J38:K38"/>
    <mergeCell ref="L38:M38"/>
    <mergeCell ref="F42:G42"/>
    <mergeCell ref="H42:I42"/>
    <mergeCell ref="B44:B47"/>
    <mergeCell ref="F45:F46"/>
    <mergeCell ref="G45:J46"/>
    <mergeCell ref="C48:M48"/>
    <mergeCell ref="C49:M49"/>
    <mergeCell ref="C50:M50"/>
    <mergeCell ref="C51:M51"/>
    <mergeCell ref="A52:A57"/>
    <mergeCell ref="C52:M52"/>
    <mergeCell ref="C53:M53"/>
    <mergeCell ref="C54:M54"/>
    <mergeCell ref="C55:M55"/>
    <mergeCell ref="C56:M56"/>
    <mergeCell ref="C62:M62"/>
    <mergeCell ref="C63:M63"/>
    <mergeCell ref="C57:M57"/>
    <mergeCell ref="A58:A60"/>
    <mergeCell ref="C58:M58"/>
    <mergeCell ref="C59:M59"/>
    <mergeCell ref="C60:M60"/>
    <mergeCell ref="C61:M61"/>
  </mergeCells>
  <dataValidations count="7">
    <dataValidation type="list" allowBlank="1" showInputMessage="1" showErrorMessage="1" sqref="I7:M7" xr:uid="{00000000-0002-0000-0400-000000000000}">
      <formula1>INDIRECT($C$7)</formula1>
    </dataValidation>
    <dataValidation allowBlank="1" showInputMessage="1" showErrorMessage="1" prompt="Seleccione de la lista desplegable" sqref="B4 B7 H7" xr:uid="{00000000-0002-0000-0400-000001000000}"/>
    <dataValidation allowBlank="1" showInputMessage="1" showErrorMessage="1" prompt="Incluir una ficha por cada indicador, ya sea de producto o de resultado" sqref="B1" xr:uid="{00000000-0002-0000-0400-000002000000}"/>
    <dataValidation allowBlank="1" showInputMessage="1" showErrorMessage="1" prompt="Identifique el ODS a que le apunta el indicador de producto. Seleccione de la lista desplegable._x000a_" sqref="B14" xr:uid="{00000000-0002-0000-0400-000003000000}"/>
    <dataValidation allowBlank="1" showInputMessage="1" showErrorMessage="1" prompt="Identifique la meta ODS a que le apunta el indicador de producto. Seleccione de la lista desplegable." sqref="E14" xr:uid="{00000000-0002-0000-0400-000004000000}"/>
    <dataValidation allowBlank="1" showInputMessage="1" showErrorMessage="1" prompt="Determine si el indicador responde a un enfoque (Derechos Humanos, Género, Diferencial, Poblacional, Ambiental y Territorial). Si responde a más de enfoque separelos por ;" sqref="B15" xr:uid="{00000000-0002-0000-0400-000005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400-000006000000}"/>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63"/>
  <sheetViews>
    <sheetView topLeftCell="C31" workbookViewId="0">
      <selection activeCell="C6" sqref="C6:M6"/>
    </sheetView>
  </sheetViews>
  <sheetFormatPr baseColWidth="10" defaultColWidth="11.42578125" defaultRowHeight="15.75" x14ac:dyDescent="0.25"/>
  <cols>
    <col min="1" max="1" width="25.140625" style="5" customWidth="1"/>
    <col min="2" max="2" width="39.140625" style="109" customWidth="1"/>
    <col min="3" max="16384" width="11.42578125" style="5"/>
  </cols>
  <sheetData>
    <row r="1" spans="1:13" ht="16.5" thickBot="1" x14ac:dyDescent="0.3">
      <c r="A1" s="1"/>
      <c r="B1" s="2" t="s">
        <v>342</v>
      </c>
      <c r="C1" s="3"/>
      <c r="D1" s="3"/>
      <c r="E1" s="3"/>
      <c r="F1" s="3"/>
      <c r="G1" s="3"/>
      <c r="H1" s="3"/>
      <c r="I1" s="3"/>
      <c r="J1" s="3"/>
      <c r="K1" s="3"/>
      <c r="L1" s="3"/>
      <c r="M1" s="4"/>
    </row>
    <row r="2" spans="1:13" ht="39" customHeight="1" x14ac:dyDescent="0.25">
      <c r="A2" s="586" t="s">
        <v>216</v>
      </c>
      <c r="B2" s="6" t="s">
        <v>217</v>
      </c>
      <c r="C2" s="588" t="s">
        <v>343</v>
      </c>
      <c r="D2" s="589"/>
      <c r="E2" s="589"/>
      <c r="F2" s="589"/>
      <c r="G2" s="589"/>
      <c r="H2" s="589"/>
      <c r="I2" s="589"/>
      <c r="J2" s="589"/>
      <c r="K2" s="589"/>
      <c r="L2" s="589"/>
      <c r="M2" s="590"/>
    </row>
    <row r="3" spans="1:13" ht="57.95" customHeight="1" x14ac:dyDescent="0.25">
      <c r="A3" s="587"/>
      <c r="B3" s="7" t="s">
        <v>219</v>
      </c>
      <c r="C3" s="591" t="s">
        <v>92</v>
      </c>
      <c r="D3" s="592"/>
      <c r="E3" s="592"/>
      <c r="F3" s="592"/>
      <c r="G3" s="592"/>
      <c r="H3" s="592"/>
      <c r="I3" s="592"/>
      <c r="J3" s="592"/>
      <c r="K3" s="592"/>
      <c r="L3" s="592"/>
      <c r="M3" s="593"/>
    </row>
    <row r="4" spans="1:13" x14ac:dyDescent="0.25">
      <c r="A4" s="587"/>
      <c r="B4" s="8" t="s">
        <v>38</v>
      </c>
      <c r="C4" s="9" t="s">
        <v>65</v>
      </c>
      <c r="D4" s="10"/>
      <c r="E4" s="11"/>
      <c r="F4" s="594" t="s">
        <v>39</v>
      </c>
      <c r="G4" s="595"/>
      <c r="H4" s="118" t="s">
        <v>62</v>
      </c>
      <c r="I4" s="119"/>
      <c r="J4" s="119"/>
      <c r="K4" s="119"/>
      <c r="L4" s="119"/>
      <c r="M4" s="120"/>
    </row>
    <row r="5" spans="1:13" ht="45" customHeight="1" x14ac:dyDescent="0.25">
      <c r="A5" s="587"/>
      <c r="B5" s="8" t="s">
        <v>220</v>
      </c>
      <c r="C5" s="591" t="s">
        <v>62</v>
      </c>
      <c r="D5" s="592"/>
      <c r="E5" s="592"/>
      <c r="F5" s="592"/>
      <c r="G5" s="592"/>
      <c r="H5" s="592"/>
      <c r="I5" s="592"/>
      <c r="J5" s="592"/>
      <c r="K5" s="592"/>
      <c r="L5" s="592"/>
      <c r="M5" s="593"/>
    </row>
    <row r="6" spans="1:13" ht="45" customHeight="1" x14ac:dyDescent="0.25">
      <c r="A6" s="587"/>
      <c r="B6" s="8" t="s">
        <v>221</v>
      </c>
      <c r="C6" s="591" t="s">
        <v>62</v>
      </c>
      <c r="D6" s="592"/>
      <c r="E6" s="592"/>
      <c r="F6" s="592"/>
      <c r="G6" s="592"/>
      <c r="H6" s="592"/>
      <c r="I6" s="592"/>
      <c r="J6" s="592"/>
      <c r="K6" s="592"/>
      <c r="L6" s="592"/>
      <c r="M6" s="593"/>
    </row>
    <row r="7" spans="1:13" x14ac:dyDescent="0.25">
      <c r="A7" s="587"/>
      <c r="B7" s="7" t="s">
        <v>222</v>
      </c>
      <c r="C7" s="600" t="s">
        <v>100</v>
      </c>
      <c r="D7" s="601"/>
      <c r="E7" s="601"/>
      <c r="F7" s="601"/>
      <c r="G7" s="602"/>
      <c r="H7" s="12" t="s">
        <v>41</v>
      </c>
      <c r="I7" s="603" t="s">
        <v>344</v>
      </c>
      <c r="J7" s="604"/>
      <c r="K7" s="604"/>
      <c r="L7" s="604"/>
      <c r="M7" s="605"/>
    </row>
    <row r="8" spans="1:13" ht="15.75" customHeight="1" x14ac:dyDescent="0.25">
      <c r="A8" s="587"/>
      <c r="B8" s="606" t="s">
        <v>223</v>
      </c>
      <c r="C8" s="625" t="s">
        <v>9</v>
      </c>
      <c r="D8" s="626"/>
      <c r="E8" s="121"/>
      <c r="F8" s="121"/>
      <c r="G8" s="121"/>
      <c r="H8" s="121"/>
      <c r="I8" s="121"/>
      <c r="J8" s="121"/>
      <c r="K8" s="121"/>
      <c r="L8" s="121"/>
      <c r="M8" s="122"/>
    </row>
    <row r="9" spans="1:13" ht="15.75" customHeight="1" x14ac:dyDescent="0.25">
      <c r="A9" s="587"/>
      <c r="B9" s="607"/>
      <c r="C9" s="627"/>
      <c r="D9" s="628"/>
      <c r="E9" s="123"/>
      <c r="F9" s="124"/>
      <c r="G9" s="124"/>
      <c r="H9" s="123"/>
      <c r="I9" s="124"/>
      <c r="J9" s="124"/>
      <c r="K9" s="123"/>
      <c r="L9" s="123"/>
      <c r="M9" s="125"/>
    </row>
    <row r="10" spans="1:13" x14ac:dyDescent="0.25">
      <c r="A10" s="587"/>
      <c r="B10" s="608"/>
      <c r="C10" s="609" t="s">
        <v>224</v>
      </c>
      <c r="D10" s="610"/>
      <c r="E10" s="20"/>
      <c r="F10" s="585" t="s">
        <v>224</v>
      </c>
      <c r="G10" s="585"/>
      <c r="H10" s="20"/>
      <c r="I10" s="585" t="s">
        <v>224</v>
      </c>
      <c r="J10" s="585"/>
      <c r="K10" s="20"/>
      <c r="L10" s="21"/>
      <c r="M10" s="22"/>
    </row>
    <row r="11" spans="1:13" ht="54" customHeight="1" x14ac:dyDescent="0.25">
      <c r="A11" s="587"/>
      <c r="B11" s="7" t="s">
        <v>225</v>
      </c>
      <c r="C11" s="564" t="s">
        <v>345</v>
      </c>
      <c r="D11" s="565"/>
      <c r="E11" s="565"/>
      <c r="F11" s="565"/>
      <c r="G11" s="565"/>
      <c r="H11" s="565"/>
      <c r="I11" s="565"/>
      <c r="J11" s="565"/>
      <c r="K11" s="565"/>
      <c r="L11" s="565"/>
      <c r="M11" s="566"/>
    </row>
    <row r="12" spans="1:13" ht="88.5" customHeight="1" x14ac:dyDescent="0.25">
      <c r="A12" s="587"/>
      <c r="B12" s="7" t="s">
        <v>227</v>
      </c>
      <c r="C12" s="564" t="s">
        <v>346</v>
      </c>
      <c r="D12" s="565"/>
      <c r="E12" s="565"/>
      <c r="F12" s="565"/>
      <c r="G12" s="565"/>
      <c r="H12" s="565"/>
      <c r="I12" s="565"/>
      <c r="J12" s="565"/>
      <c r="K12" s="565"/>
      <c r="L12" s="565"/>
      <c r="M12" s="566"/>
    </row>
    <row r="13" spans="1:13" ht="60" customHeight="1" x14ac:dyDescent="0.25">
      <c r="A13" s="587"/>
      <c r="B13" s="7" t="s">
        <v>229</v>
      </c>
      <c r="C13" s="564" t="s">
        <v>91</v>
      </c>
      <c r="D13" s="565"/>
      <c r="E13" s="565"/>
      <c r="F13" s="565"/>
      <c r="G13" s="565"/>
      <c r="H13" s="565"/>
      <c r="I13" s="565"/>
      <c r="J13" s="565"/>
      <c r="K13" s="565"/>
      <c r="L13" s="565"/>
      <c r="M13" s="566"/>
    </row>
    <row r="14" spans="1:13" ht="102.95" customHeight="1" x14ac:dyDescent="0.25">
      <c r="A14" s="587"/>
      <c r="B14" s="23" t="s">
        <v>230</v>
      </c>
      <c r="C14" s="564" t="s">
        <v>60</v>
      </c>
      <c r="D14" s="572"/>
      <c r="E14" s="24" t="s">
        <v>231</v>
      </c>
      <c r="F14" s="575" t="s">
        <v>99</v>
      </c>
      <c r="G14" s="576"/>
      <c r="H14" s="576"/>
      <c r="I14" s="576"/>
      <c r="J14" s="576"/>
      <c r="K14" s="576"/>
      <c r="L14" s="576"/>
      <c r="M14" s="577"/>
    </row>
    <row r="15" spans="1:13" x14ac:dyDescent="0.25">
      <c r="A15" s="562" t="s">
        <v>233</v>
      </c>
      <c r="B15" s="25" t="s">
        <v>29</v>
      </c>
      <c r="C15" s="564" t="s">
        <v>323</v>
      </c>
      <c r="D15" s="565"/>
      <c r="E15" s="565"/>
      <c r="F15" s="565"/>
      <c r="G15" s="565"/>
      <c r="H15" s="565"/>
      <c r="I15" s="565"/>
      <c r="J15" s="565"/>
      <c r="K15" s="565"/>
      <c r="L15" s="565"/>
      <c r="M15" s="566"/>
    </row>
    <row r="16" spans="1:13" ht="30" customHeight="1" x14ac:dyDescent="0.25">
      <c r="A16" s="563"/>
      <c r="B16" s="25" t="s">
        <v>235</v>
      </c>
      <c r="C16" s="564" t="s">
        <v>116</v>
      </c>
      <c r="D16" s="565"/>
      <c r="E16" s="565"/>
      <c r="F16" s="565"/>
      <c r="G16" s="565"/>
      <c r="H16" s="565"/>
      <c r="I16" s="565"/>
      <c r="J16" s="565"/>
      <c r="K16" s="565"/>
      <c r="L16" s="565"/>
      <c r="M16" s="566"/>
    </row>
    <row r="17" spans="1:13" ht="8.25" customHeight="1" x14ac:dyDescent="0.25">
      <c r="A17" s="563"/>
      <c r="B17" s="567" t="s">
        <v>237</v>
      </c>
      <c r="C17" s="26"/>
      <c r="D17" s="27"/>
      <c r="E17" s="27"/>
      <c r="F17" s="27"/>
      <c r="G17" s="27"/>
      <c r="H17" s="27"/>
      <c r="I17" s="27"/>
      <c r="J17" s="27"/>
      <c r="K17" s="27"/>
      <c r="L17" s="27"/>
      <c r="M17" s="28"/>
    </row>
    <row r="18" spans="1:13" ht="9" customHeight="1" x14ac:dyDescent="0.25">
      <c r="A18" s="563"/>
      <c r="B18" s="568"/>
      <c r="C18" s="29"/>
      <c r="D18" s="30"/>
      <c r="E18" s="31"/>
      <c r="F18" s="30"/>
      <c r="G18" s="31"/>
      <c r="H18" s="30"/>
      <c r="I18" s="31"/>
      <c r="J18" s="30"/>
      <c r="K18" s="31"/>
      <c r="L18" s="31"/>
      <c r="M18" s="32"/>
    </row>
    <row r="19" spans="1:13" x14ac:dyDescent="0.25">
      <c r="A19" s="563"/>
      <c r="B19" s="568"/>
      <c r="C19" s="33" t="s">
        <v>238</v>
      </c>
      <c r="D19" s="34"/>
      <c r="E19" s="35" t="s">
        <v>239</v>
      </c>
      <c r="F19" s="34"/>
      <c r="G19" s="35" t="s">
        <v>240</v>
      </c>
      <c r="H19" s="34"/>
      <c r="I19" s="35" t="s">
        <v>241</v>
      </c>
      <c r="J19" s="36"/>
      <c r="K19" s="35"/>
      <c r="L19" s="35"/>
      <c r="M19" s="37"/>
    </row>
    <row r="20" spans="1:13" x14ac:dyDescent="0.25">
      <c r="A20" s="563"/>
      <c r="B20" s="568"/>
      <c r="C20" s="33" t="s">
        <v>242</v>
      </c>
      <c r="D20" s="38"/>
      <c r="E20" s="35" t="s">
        <v>243</v>
      </c>
      <c r="F20" s="39"/>
      <c r="G20" s="35" t="s">
        <v>244</v>
      </c>
      <c r="H20" s="39"/>
      <c r="I20" s="35"/>
      <c r="J20" s="40"/>
      <c r="K20" s="35"/>
      <c r="L20" s="35"/>
      <c r="M20" s="37"/>
    </row>
    <row r="21" spans="1:13" x14ac:dyDescent="0.25">
      <c r="A21" s="563"/>
      <c r="B21" s="568"/>
      <c r="C21" s="33" t="s">
        <v>245</v>
      </c>
      <c r="D21" s="38"/>
      <c r="E21" s="35" t="s">
        <v>247</v>
      </c>
      <c r="F21" s="38" t="s">
        <v>246</v>
      </c>
      <c r="G21" s="35"/>
      <c r="H21" s="40"/>
      <c r="I21" s="35"/>
      <c r="J21" s="40"/>
      <c r="K21" s="35"/>
      <c r="L21" s="35"/>
      <c r="M21" s="37"/>
    </row>
    <row r="22" spans="1:13" x14ac:dyDescent="0.25">
      <c r="A22" s="563"/>
      <c r="B22" s="568"/>
      <c r="C22" s="33" t="s">
        <v>248</v>
      </c>
      <c r="D22" s="39"/>
      <c r="E22" s="35" t="s">
        <v>249</v>
      </c>
      <c r="F22" s="41"/>
      <c r="G22" s="41"/>
      <c r="H22" s="41"/>
      <c r="I22" s="41"/>
      <c r="J22" s="41"/>
      <c r="K22" s="41"/>
      <c r="L22" s="41"/>
      <c r="M22" s="42"/>
    </row>
    <row r="23" spans="1:13" ht="9.75" customHeight="1" x14ac:dyDescent="0.25">
      <c r="A23" s="563"/>
      <c r="B23" s="569"/>
      <c r="C23" s="43"/>
      <c r="D23" s="44"/>
      <c r="E23" s="44"/>
      <c r="F23" s="44"/>
      <c r="G23" s="44"/>
      <c r="H23" s="44"/>
      <c r="I23" s="44"/>
      <c r="J23" s="44"/>
      <c r="K23" s="44"/>
      <c r="L23" s="44"/>
      <c r="M23" s="45"/>
    </row>
    <row r="24" spans="1:13" x14ac:dyDescent="0.25">
      <c r="A24" s="563"/>
      <c r="B24" s="567" t="s">
        <v>250</v>
      </c>
      <c r="C24" s="46"/>
      <c r="D24" s="47"/>
      <c r="E24" s="47"/>
      <c r="F24" s="47"/>
      <c r="G24" s="47"/>
      <c r="H24" s="47"/>
      <c r="I24" s="47"/>
      <c r="J24" s="47"/>
      <c r="K24" s="47"/>
      <c r="L24" s="15"/>
      <c r="M24" s="16"/>
    </row>
    <row r="25" spans="1:13" x14ac:dyDescent="0.25">
      <c r="A25" s="563"/>
      <c r="B25" s="568"/>
      <c r="C25" s="33" t="s">
        <v>251</v>
      </c>
      <c r="D25" s="39"/>
      <c r="E25" s="48"/>
      <c r="F25" s="35" t="s">
        <v>252</v>
      </c>
      <c r="G25" s="38"/>
      <c r="H25" s="48"/>
      <c r="I25" s="35" t="s">
        <v>253</v>
      </c>
      <c r="J25" s="38" t="s">
        <v>246</v>
      </c>
      <c r="K25" s="48"/>
      <c r="L25" s="18"/>
      <c r="M25" s="19"/>
    </row>
    <row r="26" spans="1:13" x14ac:dyDescent="0.25">
      <c r="A26" s="563"/>
      <c r="B26" s="568"/>
      <c r="C26" s="33" t="s">
        <v>254</v>
      </c>
      <c r="D26" s="49"/>
      <c r="E26" s="18"/>
      <c r="F26" s="35" t="s">
        <v>255</v>
      </c>
      <c r="G26" s="39"/>
      <c r="H26" s="18"/>
      <c r="I26" s="50"/>
      <c r="J26" s="18"/>
      <c r="K26" s="17"/>
      <c r="L26" s="18"/>
      <c r="M26" s="19"/>
    </row>
    <row r="27" spans="1:13" x14ac:dyDescent="0.25">
      <c r="A27" s="563"/>
      <c r="B27" s="569"/>
      <c r="C27" s="51"/>
      <c r="D27" s="52"/>
      <c r="E27" s="52"/>
      <c r="F27" s="52"/>
      <c r="G27" s="52"/>
      <c r="H27" s="52"/>
      <c r="I27" s="52"/>
      <c r="J27" s="52"/>
      <c r="K27" s="52"/>
      <c r="L27" s="21"/>
      <c r="M27" s="22"/>
    </row>
    <row r="28" spans="1:13" x14ac:dyDescent="0.25">
      <c r="A28" s="563"/>
      <c r="B28" s="53" t="s">
        <v>256</v>
      </c>
      <c r="C28" s="54"/>
      <c r="D28" s="55"/>
      <c r="E28" s="55"/>
      <c r="F28" s="55"/>
      <c r="G28" s="55"/>
      <c r="H28" s="55"/>
      <c r="I28" s="55"/>
      <c r="J28" s="55"/>
      <c r="K28" s="55"/>
      <c r="L28" s="55"/>
      <c r="M28" s="56"/>
    </row>
    <row r="29" spans="1:13" x14ac:dyDescent="0.25">
      <c r="A29" s="563"/>
      <c r="B29" s="53"/>
      <c r="C29" s="57" t="s">
        <v>257</v>
      </c>
      <c r="D29" s="126" t="s">
        <v>59</v>
      </c>
      <c r="E29" s="48"/>
      <c r="F29" s="59" t="s">
        <v>258</v>
      </c>
      <c r="G29" s="127" t="s">
        <v>62</v>
      </c>
      <c r="H29" s="48"/>
      <c r="I29" s="59" t="s">
        <v>259</v>
      </c>
      <c r="J29" s="571" t="s">
        <v>62</v>
      </c>
      <c r="K29" s="565"/>
      <c r="L29" s="572"/>
      <c r="M29" s="61"/>
    </row>
    <row r="30" spans="1:13" x14ac:dyDescent="0.25">
      <c r="A30" s="563"/>
      <c r="B30" s="8"/>
      <c r="C30" s="43"/>
      <c r="D30" s="44"/>
      <c r="E30" s="44"/>
      <c r="F30" s="44"/>
      <c r="G30" s="44"/>
      <c r="H30" s="44"/>
      <c r="I30" s="44"/>
      <c r="J30" s="44"/>
      <c r="K30" s="44"/>
      <c r="L30" s="44"/>
      <c r="M30" s="45"/>
    </row>
    <row r="31" spans="1:13" x14ac:dyDescent="0.25">
      <c r="A31" s="563"/>
      <c r="B31" s="567" t="s">
        <v>260</v>
      </c>
      <c r="C31" s="62"/>
      <c r="D31" s="63"/>
      <c r="E31" s="63"/>
      <c r="F31" s="63"/>
      <c r="G31" s="63"/>
      <c r="H31" s="63"/>
      <c r="I31" s="63"/>
      <c r="J31" s="63"/>
      <c r="K31" s="63"/>
      <c r="L31" s="15"/>
      <c r="M31" s="16"/>
    </row>
    <row r="32" spans="1:13" x14ac:dyDescent="0.25">
      <c r="A32" s="563"/>
      <c r="B32" s="568"/>
      <c r="C32" s="64" t="s">
        <v>261</v>
      </c>
      <c r="D32" s="65">
        <v>2020</v>
      </c>
      <c r="E32" s="66"/>
      <c r="F32" s="48" t="s">
        <v>262</v>
      </c>
      <c r="G32" s="67" t="s">
        <v>324</v>
      </c>
      <c r="H32" s="66"/>
      <c r="I32" s="59"/>
      <c r="J32" s="66"/>
      <c r="K32" s="66"/>
      <c r="L32" s="18"/>
      <c r="M32" s="19"/>
    </row>
    <row r="33" spans="1:13" x14ac:dyDescent="0.25">
      <c r="A33" s="563"/>
      <c r="B33" s="569"/>
      <c r="C33" s="43"/>
      <c r="D33" s="68"/>
      <c r="E33" s="69"/>
      <c r="F33" s="44"/>
      <c r="G33" s="69"/>
      <c r="H33" s="69"/>
      <c r="I33" s="70"/>
      <c r="J33" s="69"/>
      <c r="K33" s="69"/>
      <c r="L33" s="21"/>
      <c r="M33" s="22"/>
    </row>
    <row r="34" spans="1:13" x14ac:dyDescent="0.25">
      <c r="A34" s="563"/>
      <c r="B34" s="567" t="s">
        <v>264</v>
      </c>
      <c r="C34" s="71"/>
      <c r="D34" s="72"/>
      <c r="E34" s="72"/>
      <c r="F34" s="72"/>
      <c r="G34" s="72"/>
      <c r="H34" s="72"/>
      <c r="I34" s="72"/>
      <c r="J34" s="72"/>
      <c r="K34" s="72"/>
      <c r="L34" s="72"/>
      <c r="M34" s="73"/>
    </row>
    <row r="35" spans="1:13" x14ac:dyDescent="0.25">
      <c r="A35" s="563"/>
      <c r="B35" s="568"/>
      <c r="C35" s="74"/>
      <c r="D35" s="75" t="s">
        <v>265</v>
      </c>
      <c r="E35" s="75"/>
      <c r="F35" s="75" t="s">
        <v>266</v>
      </c>
      <c r="G35" s="75"/>
      <c r="H35" s="76" t="s">
        <v>267</v>
      </c>
      <c r="I35" s="76"/>
      <c r="J35" s="76" t="s">
        <v>268</v>
      </c>
      <c r="K35" s="75"/>
      <c r="L35" s="75" t="s">
        <v>269</v>
      </c>
      <c r="M35" s="77"/>
    </row>
    <row r="36" spans="1:13" x14ac:dyDescent="0.25">
      <c r="A36" s="563"/>
      <c r="B36" s="568"/>
      <c r="C36" s="74"/>
      <c r="D36" s="631">
        <v>3</v>
      </c>
      <c r="E36" s="632"/>
      <c r="F36" s="631">
        <v>3</v>
      </c>
      <c r="G36" s="632"/>
      <c r="H36" s="631">
        <v>3</v>
      </c>
      <c r="I36" s="632"/>
      <c r="J36" s="631">
        <v>3</v>
      </c>
      <c r="K36" s="632"/>
      <c r="L36" s="631">
        <v>3</v>
      </c>
      <c r="M36" s="632"/>
    </row>
    <row r="37" spans="1:13" x14ac:dyDescent="0.25">
      <c r="A37" s="563"/>
      <c r="B37" s="568"/>
      <c r="C37" s="74"/>
      <c r="D37" s="129" t="s">
        <v>270</v>
      </c>
      <c r="E37" s="129"/>
      <c r="F37" s="129" t="s">
        <v>271</v>
      </c>
      <c r="G37" s="129"/>
      <c r="H37" s="130" t="s">
        <v>272</v>
      </c>
      <c r="I37" s="130"/>
      <c r="J37" s="130" t="s">
        <v>273</v>
      </c>
      <c r="K37" s="129"/>
      <c r="L37" s="129" t="s">
        <v>274</v>
      </c>
      <c r="M37" s="131"/>
    </row>
    <row r="38" spans="1:13" x14ac:dyDescent="0.25">
      <c r="A38" s="563"/>
      <c r="B38" s="568"/>
      <c r="C38" s="74"/>
      <c r="D38" s="631">
        <v>3</v>
      </c>
      <c r="E38" s="632"/>
      <c r="F38" s="631">
        <v>3</v>
      </c>
      <c r="G38" s="632"/>
      <c r="H38" s="631">
        <v>3</v>
      </c>
      <c r="I38" s="632"/>
      <c r="J38" s="631">
        <v>3</v>
      </c>
      <c r="K38" s="632"/>
      <c r="L38" s="631">
        <v>3</v>
      </c>
      <c r="M38" s="632"/>
    </row>
    <row r="39" spans="1:13" x14ac:dyDescent="0.25">
      <c r="A39" s="563"/>
      <c r="B39" s="568"/>
      <c r="C39" s="74"/>
      <c r="D39" s="75" t="s">
        <v>275</v>
      </c>
      <c r="E39" s="75"/>
      <c r="F39" s="75" t="s">
        <v>276</v>
      </c>
      <c r="G39" s="75"/>
      <c r="H39" s="76" t="s">
        <v>277</v>
      </c>
      <c r="I39" s="76"/>
      <c r="J39" s="76" t="s">
        <v>278</v>
      </c>
      <c r="K39" s="75"/>
      <c r="L39" s="75" t="s">
        <v>279</v>
      </c>
      <c r="M39" s="32"/>
    </row>
    <row r="40" spans="1:13" x14ac:dyDescent="0.25">
      <c r="A40" s="563"/>
      <c r="B40" s="568"/>
      <c r="C40" s="74"/>
      <c r="D40" s="631">
        <v>3</v>
      </c>
      <c r="E40" s="632"/>
      <c r="F40" s="128" t="s">
        <v>62</v>
      </c>
      <c r="G40" s="86"/>
      <c r="H40" s="128" t="s">
        <v>62</v>
      </c>
      <c r="I40" s="86"/>
      <c r="J40" s="128" t="s">
        <v>62</v>
      </c>
      <c r="K40" s="86"/>
      <c r="L40" s="128" t="s">
        <v>62</v>
      </c>
      <c r="M40" s="82"/>
    </row>
    <row r="41" spans="1:13" x14ac:dyDescent="0.25">
      <c r="A41" s="563"/>
      <c r="B41" s="568"/>
      <c r="C41" s="74"/>
      <c r="D41" s="83" t="s">
        <v>279</v>
      </c>
      <c r="E41" s="83"/>
      <c r="F41" s="83" t="s">
        <v>280</v>
      </c>
      <c r="G41" s="83"/>
      <c r="H41" s="84"/>
      <c r="I41" s="84"/>
      <c r="J41" s="84"/>
      <c r="K41" s="84"/>
      <c r="L41" s="84"/>
      <c r="M41" s="85"/>
    </row>
    <row r="42" spans="1:13" x14ac:dyDescent="0.25">
      <c r="A42" s="563"/>
      <c r="B42" s="568"/>
      <c r="C42" s="74"/>
      <c r="D42" s="128" t="s">
        <v>62</v>
      </c>
      <c r="E42" s="86"/>
      <c r="F42" s="629">
        <v>33</v>
      </c>
      <c r="G42" s="630"/>
      <c r="H42" s="584"/>
      <c r="I42" s="584"/>
      <c r="J42" s="75"/>
      <c r="K42" s="75"/>
      <c r="L42" s="75"/>
      <c r="M42" s="87"/>
    </row>
    <row r="43" spans="1:13" x14ac:dyDescent="0.25">
      <c r="A43" s="563"/>
      <c r="B43" s="568"/>
      <c r="C43" s="88"/>
      <c r="D43" s="89"/>
      <c r="E43" s="83"/>
      <c r="F43" s="89"/>
      <c r="G43" s="83"/>
      <c r="H43" s="90"/>
      <c r="I43" s="91"/>
      <c r="J43" s="90"/>
      <c r="K43" s="91"/>
      <c r="L43" s="90"/>
      <c r="M43" s="92"/>
    </row>
    <row r="44" spans="1:13" ht="18" customHeight="1" x14ac:dyDescent="0.25">
      <c r="A44" s="563"/>
      <c r="B44" s="567" t="s">
        <v>281</v>
      </c>
      <c r="C44" s="46"/>
      <c r="D44" s="47"/>
      <c r="E44" s="47"/>
      <c r="F44" s="47"/>
      <c r="G44" s="47"/>
      <c r="H44" s="47"/>
      <c r="I44" s="47"/>
      <c r="J44" s="47"/>
      <c r="K44" s="47"/>
      <c r="L44" s="18"/>
      <c r="M44" s="19"/>
    </row>
    <row r="45" spans="1:13" ht="15.75" customHeight="1" x14ac:dyDescent="0.25">
      <c r="A45" s="563"/>
      <c r="B45" s="568"/>
      <c r="C45" s="93"/>
      <c r="D45" s="94" t="s">
        <v>122</v>
      </c>
      <c r="E45" s="95" t="s">
        <v>65</v>
      </c>
      <c r="F45" s="573" t="s">
        <v>282</v>
      </c>
      <c r="G45" s="574" t="s">
        <v>325</v>
      </c>
      <c r="H45" s="574"/>
      <c r="I45" s="574"/>
      <c r="J45" s="574"/>
      <c r="K45" s="96" t="s">
        <v>283</v>
      </c>
      <c r="L45" s="578"/>
      <c r="M45" s="579"/>
    </row>
    <row r="46" spans="1:13" ht="15.75" customHeight="1" x14ac:dyDescent="0.25">
      <c r="A46" s="563"/>
      <c r="B46" s="568"/>
      <c r="C46" s="93"/>
      <c r="D46" s="97" t="s">
        <v>246</v>
      </c>
      <c r="E46" s="38"/>
      <c r="F46" s="573"/>
      <c r="G46" s="574"/>
      <c r="H46" s="574"/>
      <c r="I46" s="574"/>
      <c r="J46" s="574"/>
      <c r="K46" s="18"/>
      <c r="L46" s="580"/>
      <c r="M46" s="581"/>
    </row>
    <row r="47" spans="1:13" x14ac:dyDescent="0.25">
      <c r="A47" s="563"/>
      <c r="B47" s="569"/>
      <c r="C47" s="98"/>
      <c r="D47" s="21"/>
      <c r="E47" s="21"/>
      <c r="F47" s="21"/>
      <c r="G47" s="21"/>
      <c r="H47" s="21"/>
      <c r="I47" s="21"/>
      <c r="J47" s="21"/>
      <c r="K47" s="21"/>
      <c r="L47" s="18"/>
      <c r="M47" s="19"/>
    </row>
    <row r="48" spans="1:13" ht="41.25" customHeight="1" x14ac:dyDescent="0.25">
      <c r="A48" s="563"/>
      <c r="B48" s="7" t="s">
        <v>285</v>
      </c>
      <c r="C48" s="620" t="s">
        <v>347</v>
      </c>
      <c r="D48" s="576"/>
      <c r="E48" s="576"/>
      <c r="F48" s="576"/>
      <c r="G48" s="576"/>
      <c r="H48" s="576"/>
      <c r="I48" s="576"/>
      <c r="J48" s="576"/>
      <c r="K48" s="576"/>
      <c r="L48" s="576"/>
      <c r="M48" s="577"/>
    </row>
    <row r="49" spans="1:13" ht="38.25" customHeight="1" x14ac:dyDescent="0.25">
      <c r="A49" s="563"/>
      <c r="B49" s="25" t="s">
        <v>287</v>
      </c>
      <c r="C49" s="620" t="s">
        <v>348</v>
      </c>
      <c r="D49" s="576"/>
      <c r="E49" s="576"/>
      <c r="F49" s="576"/>
      <c r="G49" s="576"/>
      <c r="H49" s="576"/>
      <c r="I49" s="576"/>
      <c r="J49" s="576"/>
      <c r="K49" s="576"/>
      <c r="L49" s="576"/>
      <c r="M49" s="577"/>
    </row>
    <row r="50" spans="1:13" ht="15.75" customHeight="1" x14ac:dyDescent="0.25">
      <c r="A50" s="563"/>
      <c r="B50" s="25" t="s">
        <v>289</v>
      </c>
      <c r="C50" s="620">
        <v>90</v>
      </c>
      <c r="D50" s="576"/>
      <c r="E50" s="576"/>
      <c r="F50" s="576"/>
      <c r="G50" s="576"/>
      <c r="H50" s="576"/>
      <c r="I50" s="576"/>
      <c r="J50" s="576"/>
      <c r="K50" s="576"/>
      <c r="L50" s="576"/>
      <c r="M50" s="577"/>
    </row>
    <row r="51" spans="1:13" x14ac:dyDescent="0.25">
      <c r="A51" s="563"/>
      <c r="B51" s="25" t="s">
        <v>290</v>
      </c>
      <c r="C51" s="621" t="s">
        <v>59</v>
      </c>
      <c r="D51" s="622"/>
      <c r="E51" s="622"/>
      <c r="F51" s="622"/>
      <c r="G51" s="622"/>
      <c r="H51" s="622"/>
      <c r="I51" s="622"/>
      <c r="J51" s="622"/>
      <c r="K51" s="622"/>
      <c r="L51" s="622"/>
      <c r="M51" s="623"/>
    </row>
    <row r="52" spans="1:13" ht="15.75" customHeight="1" x14ac:dyDescent="0.25">
      <c r="A52" s="549" t="s">
        <v>291</v>
      </c>
      <c r="B52" s="103" t="s">
        <v>292</v>
      </c>
      <c r="C52" s="551" t="s">
        <v>349</v>
      </c>
      <c r="D52" s="552"/>
      <c r="E52" s="552"/>
      <c r="F52" s="552"/>
      <c r="G52" s="552"/>
      <c r="H52" s="552"/>
      <c r="I52" s="552"/>
      <c r="J52" s="552"/>
      <c r="K52" s="552"/>
      <c r="L52" s="552"/>
      <c r="M52" s="553"/>
    </row>
    <row r="53" spans="1:13" ht="15.75" customHeight="1" x14ac:dyDescent="0.25">
      <c r="A53" s="550"/>
      <c r="B53" s="103" t="s">
        <v>294</v>
      </c>
      <c r="C53" s="551"/>
      <c r="D53" s="552"/>
      <c r="E53" s="552"/>
      <c r="F53" s="552"/>
      <c r="G53" s="552"/>
      <c r="H53" s="552"/>
      <c r="I53" s="552"/>
      <c r="J53" s="552"/>
      <c r="K53" s="552"/>
      <c r="L53" s="552"/>
      <c r="M53" s="553"/>
    </row>
    <row r="54" spans="1:13" ht="15.75" customHeight="1" x14ac:dyDescent="0.25">
      <c r="A54" s="550"/>
      <c r="B54" s="103" t="s">
        <v>296</v>
      </c>
      <c r="C54" s="551" t="s">
        <v>350</v>
      </c>
      <c r="D54" s="552"/>
      <c r="E54" s="552"/>
      <c r="F54" s="552"/>
      <c r="G54" s="552"/>
      <c r="H54" s="552"/>
      <c r="I54" s="552"/>
      <c r="J54" s="552"/>
      <c r="K54" s="552"/>
      <c r="L54" s="552"/>
      <c r="M54" s="553"/>
    </row>
    <row r="55" spans="1:13" ht="15.75" customHeight="1" x14ac:dyDescent="0.25">
      <c r="A55" s="550"/>
      <c r="B55" s="104" t="s">
        <v>297</v>
      </c>
      <c r="C55" s="551" t="s">
        <v>119</v>
      </c>
      <c r="D55" s="552"/>
      <c r="E55" s="552"/>
      <c r="F55" s="552"/>
      <c r="G55" s="552"/>
      <c r="H55" s="552"/>
      <c r="I55" s="552"/>
      <c r="J55" s="552"/>
      <c r="K55" s="552"/>
      <c r="L55" s="552"/>
      <c r="M55" s="553"/>
    </row>
    <row r="56" spans="1:13" ht="15.75" customHeight="1" x14ac:dyDescent="0.25">
      <c r="A56" s="550"/>
      <c r="B56" s="103" t="s">
        <v>299</v>
      </c>
      <c r="C56" s="624" t="s">
        <v>351</v>
      </c>
      <c r="D56" s="552"/>
      <c r="E56" s="552"/>
      <c r="F56" s="552"/>
      <c r="G56" s="552"/>
      <c r="H56" s="552"/>
      <c r="I56" s="552"/>
      <c r="J56" s="552"/>
      <c r="K56" s="552"/>
      <c r="L56" s="552"/>
      <c r="M56" s="553"/>
    </row>
    <row r="57" spans="1:13" ht="16.5" customHeight="1" thickBot="1" x14ac:dyDescent="0.3">
      <c r="A57" s="560"/>
      <c r="B57" s="103" t="s">
        <v>300</v>
      </c>
      <c r="C57" s="551"/>
      <c r="D57" s="552"/>
      <c r="E57" s="552"/>
      <c r="F57" s="552"/>
      <c r="G57" s="552"/>
      <c r="H57" s="552"/>
      <c r="I57" s="552"/>
      <c r="J57" s="552"/>
      <c r="K57" s="552"/>
      <c r="L57" s="552"/>
      <c r="M57" s="553"/>
    </row>
    <row r="58" spans="1:13" ht="15.75" customHeight="1" x14ac:dyDescent="0.25">
      <c r="A58" s="549" t="s">
        <v>301</v>
      </c>
      <c r="B58" s="105" t="s">
        <v>302</v>
      </c>
      <c r="C58" s="551" t="s">
        <v>352</v>
      </c>
      <c r="D58" s="552"/>
      <c r="E58" s="552"/>
      <c r="F58" s="552"/>
      <c r="G58" s="552"/>
      <c r="H58" s="552"/>
      <c r="I58" s="552"/>
      <c r="J58" s="552"/>
      <c r="K58" s="552"/>
      <c r="L58" s="552"/>
      <c r="M58" s="553"/>
    </row>
    <row r="59" spans="1:13" ht="30" customHeight="1" x14ac:dyDescent="0.25">
      <c r="A59" s="550"/>
      <c r="B59" s="105" t="s">
        <v>304</v>
      </c>
      <c r="C59" s="551" t="s">
        <v>333</v>
      </c>
      <c r="D59" s="552"/>
      <c r="E59" s="552"/>
      <c r="F59" s="552"/>
      <c r="G59" s="552"/>
      <c r="H59" s="552"/>
      <c r="I59" s="552"/>
      <c r="J59" s="552"/>
      <c r="K59" s="552"/>
      <c r="L59" s="552"/>
      <c r="M59" s="553"/>
    </row>
    <row r="60" spans="1:13" ht="30" customHeight="1" thickBot="1" x14ac:dyDescent="0.3">
      <c r="A60" s="550"/>
      <c r="B60" s="106" t="s">
        <v>41</v>
      </c>
      <c r="C60" s="551" t="s">
        <v>350</v>
      </c>
      <c r="D60" s="552"/>
      <c r="E60" s="552"/>
      <c r="F60" s="552"/>
      <c r="G60" s="552"/>
      <c r="H60" s="552"/>
      <c r="I60" s="552"/>
      <c r="J60" s="552"/>
      <c r="K60" s="552"/>
      <c r="L60" s="552"/>
      <c r="M60" s="553"/>
    </row>
    <row r="61" spans="1:13" ht="56.25" customHeight="1" thickBot="1" x14ac:dyDescent="0.3">
      <c r="A61" s="107" t="s">
        <v>306</v>
      </c>
      <c r="B61" s="108"/>
      <c r="C61" s="554" t="s">
        <v>353</v>
      </c>
      <c r="D61" s="618"/>
      <c r="E61" s="618"/>
      <c r="F61" s="618"/>
      <c r="G61" s="618"/>
      <c r="H61" s="618"/>
      <c r="I61" s="618"/>
      <c r="J61" s="618"/>
      <c r="K61" s="618"/>
      <c r="L61" s="618"/>
      <c r="M61" s="619"/>
    </row>
    <row r="62" spans="1:13" ht="15.75" customHeight="1" x14ac:dyDescent="0.25">
      <c r="C62" s="615"/>
      <c r="D62" s="616"/>
      <c r="E62" s="616"/>
      <c r="F62" s="616"/>
      <c r="G62" s="616"/>
      <c r="H62" s="616"/>
      <c r="I62" s="616"/>
      <c r="J62" s="616"/>
      <c r="K62" s="616"/>
      <c r="L62" s="616"/>
      <c r="M62" s="616"/>
    </row>
    <row r="63" spans="1:13" ht="15.75" customHeight="1" x14ac:dyDescent="0.25">
      <c r="C63" s="617"/>
      <c r="D63" s="617"/>
      <c r="E63" s="617"/>
      <c r="F63" s="617"/>
      <c r="G63" s="617"/>
      <c r="H63" s="617"/>
      <c r="I63" s="617"/>
      <c r="J63" s="617"/>
      <c r="K63" s="617"/>
      <c r="L63" s="617"/>
      <c r="M63" s="617"/>
    </row>
  </sheetData>
  <mergeCells count="61">
    <mergeCell ref="C13:M13"/>
    <mergeCell ref="A2:A14"/>
    <mergeCell ref="C2:M2"/>
    <mergeCell ref="C3:M3"/>
    <mergeCell ref="F4:G4"/>
    <mergeCell ref="C5:M5"/>
    <mergeCell ref="C6:M6"/>
    <mergeCell ref="C7:G7"/>
    <mergeCell ref="I7:M7"/>
    <mergeCell ref="B8:B10"/>
    <mergeCell ref="C8:D9"/>
    <mergeCell ref="C10:D10"/>
    <mergeCell ref="F10:G10"/>
    <mergeCell ref="I10:J10"/>
    <mergeCell ref="C11:M11"/>
    <mergeCell ref="C12:M12"/>
    <mergeCell ref="C14:D14"/>
    <mergeCell ref="F14:M14"/>
    <mergeCell ref="A15:A51"/>
    <mergeCell ref="C15:M15"/>
    <mergeCell ref="C16:M16"/>
    <mergeCell ref="B17:B23"/>
    <mergeCell ref="B24:B27"/>
    <mergeCell ref="J29:L29"/>
    <mergeCell ref="B31:B33"/>
    <mergeCell ref="B34:B43"/>
    <mergeCell ref="D38:E38"/>
    <mergeCell ref="F38:G38"/>
    <mergeCell ref="H38:I38"/>
    <mergeCell ref="J38:K38"/>
    <mergeCell ref="L38:M38"/>
    <mergeCell ref="D36:E36"/>
    <mergeCell ref="F36:G36"/>
    <mergeCell ref="H36:I36"/>
    <mergeCell ref="J36:K36"/>
    <mergeCell ref="L36:M36"/>
    <mergeCell ref="D40:E40"/>
    <mergeCell ref="F42:G42"/>
    <mergeCell ref="H42:I42"/>
    <mergeCell ref="B44:B47"/>
    <mergeCell ref="F45:F46"/>
    <mergeCell ref="G45:J46"/>
    <mergeCell ref="A58:A60"/>
    <mergeCell ref="C58:M58"/>
    <mergeCell ref="C59:M59"/>
    <mergeCell ref="C60:M60"/>
    <mergeCell ref="L45:M46"/>
    <mergeCell ref="C48:M48"/>
    <mergeCell ref="C49:M49"/>
    <mergeCell ref="C50:M50"/>
    <mergeCell ref="C51:M51"/>
    <mergeCell ref="A52:A57"/>
    <mergeCell ref="C52:M52"/>
    <mergeCell ref="C53:M53"/>
    <mergeCell ref="C54:M54"/>
    <mergeCell ref="C55:M55"/>
    <mergeCell ref="C61:M61"/>
    <mergeCell ref="C62:M62"/>
    <mergeCell ref="C63:M63"/>
    <mergeCell ref="C56:M56"/>
    <mergeCell ref="C57:M57"/>
  </mergeCells>
  <dataValidations count="7">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500-000000000000}"/>
    <dataValidation allowBlank="1" showInputMessage="1" showErrorMessage="1" prompt="Determine si el indicador responde a un enfoque (Derechos Humanos, Género, Diferencial, Poblacional, Ambiental y Territorial). Si responde a más de enfoque separelos por ;" sqref="B15" xr:uid="{00000000-0002-0000-0500-000001000000}"/>
    <dataValidation allowBlank="1" showInputMessage="1" showErrorMessage="1" prompt="Identifique la meta ODS a que le apunta el indicador de producto. Seleccione de la lista desplegable." sqref="E14" xr:uid="{00000000-0002-0000-0500-000002000000}"/>
    <dataValidation allowBlank="1" showInputMessage="1" showErrorMessage="1" prompt="Identifique el ODS a que le apunta el indicador de producto. Seleccione de la lista desplegable._x000a_" sqref="B14" xr:uid="{00000000-0002-0000-0500-000003000000}"/>
    <dataValidation allowBlank="1" showInputMessage="1" showErrorMessage="1" prompt="Incluir una ficha por cada indicador, ya sea de producto o de resultado" sqref="B1" xr:uid="{00000000-0002-0000-0500-000004000000}"/>
    <dataValidation allowBlank="1" showInputMessage="1" showErrorMessage="1" prompt="Seleccione de la lista desplegable" sqref="B4 B7 H7" xr:uid="{00000000-0002-0000-0500-000005000000}"/>
    <dataValidation type="list" allowBlank="1" showInputMessage="1" showErrorMessage="1" sqref="I7:M7" xr:uid="{00000000-0002-0000-0500-000006000000}">
      <formula1>INDIRECT($C$7)</formula1>
    </dataValidation>
  </dataValidations>
  <hyperlinks>
    <hyperlink ref="C56"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63"/>
  <sheetViews>
    <sheetView topLeftCell="A13" workbookViewId="0">
      <selection activeCell="C14" sqref="C14:D14"/>
    </sheetView>
  </sheetViews>
  <sheetFormatPr baseColWidth="10" defaultColWidth="11.42578125" defaultRowHeight="15.75" x14ac:dyDescent="0.25"/>
  <cols>
    <col min="1" max="1" width="25.140625" style="5" customWidth="1"/>
    <col min="2" max="2" width="39.140625" style="109" customWidth="1"/>
    <col min="3" max="16384" width="11.42578125" style="5"/>
  </cols>
  <sheetData>
    <row r="1" spans="1:13" ht="16.5" thickBot="1" x14ac:dyDescent="0.3">
      <c r="A1" s="1"/>
      <c r="B1" s="2" t="s">
        <v>354</v>
      </c>
      <c r="C1" s="3"/>
      <c r="D1" s="3"/>
      <c r="E1" s="3"/>
      <c r="F1" s="3"/>
      <c r="G1" s="3"/>
      <c r="H1" s="3"/>
      <c r="I1" s="3"/>
      <c r="J1" s="3"/>
      <c r="K1" s="3"/>
      <c r="L1" s="3"/>
      <c r="M1" s="4"/>
    </row>
    <row r="2" spans="1:13" ht="54.75" customHeight="1" x14ac:dyDescent="0.25">
      <c r="A2" s="586" t="s">
        <v>216</v>
      </c>
      <c r="B2" s="6" t="s">
        <v>217</v>
      </c>
      <c r="C2" s="588" t="s">
        <v>355</v>
      </c>
      <c r="D2" s="589"/>
      <c r="E2" s="589"/>
      <c r="F2" s="589"/>
      <c r="G2" s="589"/>
      <c r="H2" s="589"/>
      <c r="I2" s="589"/>
      <c r="J2" s="589"/>
      <c r="K2" s="589"/>
      <c r="L2" s="589"/>
      <c r="M2" s="590"/>
    </row>
    <row r="3" spans="1:13" ht="57.95" customHeight="1" x14ac:dyDescent="0.25">
      <c r="A3" s="587"/>
      <c r="B3" s="7" t="s">
        <v>219</v>
      </c>
      <c r="C3" s="591" t="s">
        <v>130</v>
      </c>
      <c r="D3" s="592"/>
      <c r="E3" s="592"/>
      <c r="F3" s="592"/>
      <c r="G3" s="592"/>
      <c r="H3" s="592"/>
      <c r="I3" s="592"/>
      <c r="J3" s="592"/>
      <c r="K3" s="592"/>
      <c r="L3" s="592"/>
      <c r="M3" s="593"/>
    </row>
    <row r="4" spans="1:13" ht="15.75" customHeight="1" x14ac:dyDescent="0.25">
      <c r="A4" s="587"/>
      <c r="B4" s="8" t="s">
        <v>38</v>
      </c>
      <c r="C4" s="9" t="s">
        <v>65</v>
      </c>
      <c r="D4" s="10"/>
      <c r="E4" s="11"/>
      <c r="F4" s="594" t="s">
        <v>39</v>
      </c>
      <c r="G4" s="595"/>
      <c r="H4" s="118" t="s">
        <v>62</v>
      </c>
      <c r="I4" s="119"/>
      <c r="J4" s="119"/>
      <c r="K4" s="119"/>
      <c r="L4" s="119"/>
      <c r="M4" s="120"/>
    </row>
    <row r="5" spans="1:13" ht="45" customHeight="1" x14ac:dyDescent="0.25">
      <c r="A5" s="587"/>
      <c r="B5" s="8" t="s">
        <v>220</v>
      </c>
      <c r="C5" s="591" t="s">
        <v>62</v>
      </c>
      <c r="D5" s="592"/>
      <c r="E5" s="592"/>
      <c r="F5" s="592"/>
      <c r="G5" s="592"/>
      <c r="H5" s="592"/>
      <c r="I5" s="592"/>
      <c r="J5" s="592"/>
      <c r="K5" s="592"/>
      <c r="L5" s="592"/>
      <c r="M5" s="593"/>
    </row>
    <row r="6" spans="1:13" ht="45" customHeight="1" x14ac:dyDescent="0.25">
      <c r="A6" s="587"/>
      <c r="B6" s="8" t="s">
        <v>221</v>
      </c>
      <c r="C6" s="591" t="s">
        <v>62</v>
      </c>
      <c r="D6" s="592"/>
      <c r="E6" s="592"/>
      <c r="F6" s="592"/>
      <c r="G6" s="592"/>
      <c r="H6" s="592"/>
      <c r="I6" s="592"/>
      <c r="J6" s="592"/>
      <c r="K6" s="592"/>
      <c r="L6" s="592"/>
      <c r="M6" s="593"/>
    </row>
    <row r="7" spans="1:13" ht="15.75" customHeight="1" x14ac:dyDescent="0.25">
      <c r="A7" s="587"/>
      <c r="B7" s="7" t="s">
        <v>222</v>
      </c>
      <c r="C7" s="600" t="s">
        <v>100</v>
      </c>
      <c r="D7" s="601"/>
      <c r="E7" s="601"/>
      <c r="F7" s="601"/>
      <c r="G7" s="602"/>
      <c r="H7" s="12" t="s">
        <v>41</v>
      </c>
      <c r="I7" s="603" t="s">
        <v>80</v>
      </c>
      <c r="J7" s="604"/>
      <c r="K7" s="604"/>
      <c r="L7" s="604"/>
      <c r="M7" s="605"/>
    </row>
    <row r="8" spans="1:13" ht="15.75" customHeight="1" x14ac:dyDescent="0.25">
      <c r="A8" s="587"/>
      <c r="B8" s="606" t="s">
        <v>223</v>
      </c>
      <c r="C8" s="625" t="s">
        <v>9</v>
      </c>
      <c r="D8" s="626"/>
      <c r="E8" s="121"/>
      <c r="F8" s="121"/>
      <c r="G8" s="121"/>
      <c r="H8" s="121"/>
      <c r="I8" s="121"/>
      <c r="J8" s="121"/>
      <c r="K8" s="121"/>
      <c r="L8" s="121"/>
      <c r="M8" s="122"/>
    </row>
    <row r="9" spans="1:13" ht="15.75" customHeight="1" x14ac:dyDescent="0.25">
      <c r="A9" s="587"/>
      <c r="B9" s="607"/>
      <c r="C9" s="627"/>
      <c r="D9" s="628"/>
      <c r="E9" s="123"/>
      <c r="F9" s="124"/>
      <c r="G9" s="124"/>
      <c r="H9" s="123"/>
      <c r="I9" s="124"/>
      <c r="J9" s="124"/>
      <c r="K9" s="123"/>
      <c r="L9" s="123"/>
      <c r="M9" s="125"/>
    </row>
    <row r="10" spans="1:13" x14ac:dyDescent="0.25">
      <c r="A10" s="587"/>
      <c r="B10" s="608"/>
      <c r="C10" s="609" t="s">
        <v>224</v>
      </c>
      <c r="D10" s="610"/>
      <c r="E10" s="20"/>
      <c r="F10" s="585" t="s">
        <v>224</v>
      </c>
      <c r="G10" s="585"/>
      <c r="H10" s="20"/>
      <c r="I10" s="585" t="s">
        <v>224</v>
      </c>
      <c r="J10" s="585"/>
      <c r="K10" s="20"/>
      <c r="L10" s="21"/>
      <c r="M10" s="22"/>
    </row>
    <row r="11" spans="1:13" ht="75" customHeight="1" x14ac:dyDescent="0.25">
      <c r="A11" s="587"/>
      <c r="B11" s="7" t="s">
        <v>225</v>
      </c>
      <c r="C11" s="564" t="s">
        <v>356</v>
      </c>
      <c r="D11" s="565"/>
      <c r="E11" s="565"/>
      <c r="F11" s="565"/>
      <c r="G11" s="565"/>
      <c r="H11" s="565"/>
      <c r="I11" s="565"/>
      <c r="J11" s="565"/>
      <c r="K11" s="565"/>
      <c r="L11" s="565"/>
      <c r="M11" s="566"/>
    </row>
    <row r="12" spans="1:13" ht="88.5" customHeight="1" x14ac:dyDescent="0.25">
      <c r="A12" s="587"/>
      <c r="B12" s="7" t="s">
        <v>227</v>
      </c>
      <c r="C12" s="564" t="s">
        <v>357</v>
      </c>
      <c r="D12" s="565"/>
      <c r="E12" s="565"/>
      <c r="F12" s="565"/>
      <c r="G12" s="565"/>
      <c r="H12" s="565"/>
      <c r="I12" s="565"/>
      <c r="J12" s="565"/>
      <c r="K12" s="565"/>
      <c r="L12" s="565"/>
      <c r="M12" s="566"/>
    </row>
    <row r="13" spans="1:13" ht="60" customHeight="1" x14ac:dyDescent="0.25">
      <c r="A13" s="587"/>
      <c r="B13" s="7" t="s">
        <v>229</v>
      </c>
      <c r="C13" s="564" t="s">
        <v>358</v>
      </c>
      <c r="D13" s="565"/>
      <c r="E13" s="565"/>
      <c r="F13" s="565"/>
      <c r="G13" s="565"/>
      <c r="H13" s="565"/>
      <c r="I13" s="565"/>
      <c r="J13" s="565"/>
      <c r="K13" s="565"/>
      <c r="L13" s="565"/>
      <c r="M13" s="566"/>
    </row>
    <row r="14" spans="1:13" ht="102.95" customHeight="1" x14ac:dyDescent="0.25">
      <c r="A14" s="587"/>
      <c r="B14" s="23" t="s">
        <v>230</v>
      </c>
      <c r="C14" s="564" t="s">
        <v>69</v>
      </c>
      <c r="D14" s="572"/>
      <c r="E14" s="24" t="s">
        <v>231</v>
      </c>
      <c r="F14" s="575" t="s">
        <v>70</v>
      </c>
      <c r="G14" s="576"/>
      <c r="H14" s="576"/>
      <c r="I14" s="576"/>
      <c r="J14" s="576"/>
      <c r="K14" s="576"/>
      <c r="L14" s="576"/>
      <c r="M14" s="577"/>
    </row>
    <row r="15" spans="1:13" x14ac:dyDescent="0.25">
      <c r="A15" s="562" t="s">
        <v>233</v>
      </c>
      <c r="B15" s="25" t="s">
        <v>29</v>
      </c>
      <c r="C15" s="564" t="s">
        <v>323</v>
      </c>
      <c r="D15" s="565"/>
      <c r="E15" s="565"/>
      <c r="F15" s="565"/>
      <c r="G15" s="565"/>
      <c r="H15" s="565"/>
      <c r="I15" s="565"/>
      <c r="J15" s="565"/>
      <c r="K15" s="565"/>
      <c r="L15" s="565"/>
      <c r="M15" s="566"/>
    </row>
    <row r="16" spans="1:13" ht="42.75" customHeight="1" x14ac:dyDescent="0.25">
      <c r="A16" s="563"/>
      <c r="B16" s="25" t="s">
        <v>235</v>
      </c>
      <c r="C16" s="564" t="s">
        <v>359</v>
      </c>
      <c r="D16" s="565"/>
      <c r="E16" s="565"/>
      <c r="F16" s="565"/>
      <c r="G16" s="565"/>
      <c r="H16" s="565"/>
      <c r="I16" s="565"/>
      <c r="J16" s="565"/>
      <c r="K16" s="565"/>
      <c r="L16" s="565"/>
      <c r="M16" s="566"/>
    </row>
    <row r="17" spans="1:13" ht="8.25" customHeight="1" x14ac:dyDescent="0.25">
      <c r="A17" s="563"/>
      <c r="B17" s="567" t="s">
        <v>237</v>
      </c>
      <c r="C17" s="26"/>
      <c r="D17" s="27"/>
      <c r="E17" s="27"/>
      <c r="F17" s="27"/>
      <c r="G17" s="27"/>
      <c r="H17" s="27"/>
      <c r="I17" s="27"/>
      <c r="J17" s="27"/>
      <c r="K17" s="27"/>
      <c r="L17" s="27"/>
      <c r="M17" s="28"/>
    </row>
    <row r="18" spans="1:13" ht="9" customHeight="1" x14ac:dyDescent="0.25">
      <c r="A18" s="563"/>
      <c r="B18" s="568"/>
      <c r="C18" s="29"/>
      <c r="D18" s="30"/>
      <c r="E18" s="31"/>
      <c r="F18" s="30"/>
      <c r="G18" s="31"/>
      <c r="H18" s="30"/>
      <c r="I18" s="31"/>
      <c r="J18" s="30"/>
      <c r="K18" s="31"/>
      <c r="L18" s="31"/>
      <c r="M18" s="32"/>
    </row>
    <row r="19" spans="1:13" x14ac:dyDescent="0.25">
      <c r="A19" s="563"/>
      <c r="B19" s="568"/>
      <c r="C19" s="33" t="s">
        <v>238</v>
      </c>
      <c r="D19" s="34"/>
      <c r="E19" s="35" t="s">
        <v>239</v>
      </c>
      <c r="F19" s="34"/>
      <c r="G19" s="35" t="s">
        <v>240</v>
      </c>
      <c r="H19" s="34"/>
      <c r="I19" s="35" t="s">
        <v>241</v>
      </c>
      <c r="J19" s="36"/>
      <c r="K19" s="35"/>
      <c r="L19" s="35"/>
      <c r="M19" s="37"/>
    </row>
    <row r="20" spans="1:13" x14ac:dyDescent="0.25">
      <c r="A20" s="563"/>
      <c r="B20" s="568"/>
      <c r="C20" s="33" t="s">
        <v>242</v>
      </c>
      <c r="D20" s="38"/>
      <c r="E20" s="35" t="s">
        <v>243</v>
      </c>
      <c r="F20" s="39"/>
      <c r="G20" s="35" t="s">
        <v>244</v>
      </c>
      <c r="H20" s="39"/>
      <c r="I20" s="35"/>
      <c r="J20" s="40"/>
      <c r="K20" s="35"/>
      <c r="L20" s="35"/>
      <c r="M20" s="37"/>
    </row>
    <row r="21" spans="1:13" x14ac:dyDescent="0.25">
      <c r="A21" s="563"/>
      <c r="B21" s="568"/>
      <c r="C21" s="33" t="s">
        <v>245</v>
      </c>
      <c r="D21" s="38"/>
      <c r="E21" s="35" t="s">
        <v>247</v>
      </c>
      <c r="F21" s="38"/>
      <c r="G21" s="35"/>
      <c r="H21" s="40"/>
      <c r="I21" s="35"/>
      <c r="J21" s="40"/>
      <c r="K21" s="35"/>
      <c r="L21" s="35"/>
      <c r="M21" s="37"/>
    </row>
    <row r="22" spans="1:13" x14ac:dyDescent="0.25">
      <c r="A22" s="563"/>
      <c r="B22" s="568"/>
      <c r="C22" s="33" t="s">
        <v>248</v>
      </c>
      <c r="D22" s="39" t="s">
        <v>246</v>
      </c>
      <c r="E22" s="35" t="s">
        <v>249</v>
      </c>
      <c r="F22" s="570" t="s">
        <v>360</v>
      </c>
      <c r="G22" s="570"/>
      <c r="H22" s="570"/>
      <c r="I22" s="570"/>
      <c r="J22" s="41"/>
      <c r="K22" s="41"/>
      <c r="L22" s="41"/>
      <c r="M22" s="42"/>
    </row>
    <row r="23" spans="1:13" ht="9.75" customHeight="1" x14ac:dyDescent="0.25">
      <c r="A23" s="563"/>
      <c r="B23" s="569"/>
      <c r="C23" s="43"/>
      <c r="D23" s="44"/>
      <c r="E23" s="44"/>
      <c r="F23" s="44"/>
      <c r="G23" s="44"/>
      <c r="H23" s="44"/>
      <c r="I23" s="44"/>
      <c r="J23" s="44"/>
      <c r="K23" s="44"/>
      <c r="L23" s="44"/>
      <c r="M23" s="45"/>
    </row>
    <row r="24" spans="1:13" x14ac:dyDescent="0.25">
      <c r="A24" s="563"/>
      <c r="B24" s="567" t="s">
        <v>250</v>
      </c>
      <c r="C24" s="46"/>
      <c r="D24" s="47"/>
      <c r="E24" s="47"/>
      <c r="F24" s="47"/>
      <c r="G24" s="47"/>
      <c r="H24" s="47"/>
      <c r="I24" s="47"/>
      <c r="J24" s="47"/>
      <c r="K24" s="47"/>
      <c r="L24" s="15"/>
      <c r="M24" s="16"/>
    </row>
    <row r="25" spans="1:13" x14ac:dyDescent="0.25">
      <c r="A25" s="563"/>
      <c r="B25" s="568"/>
      <c r="C25" s="33" t="s">
        <v>251</v>
      </c>
      <c r="D25" s="39"/>
      <c r="E25" s="48"/>
      <c r="F25" s="35" t="s">
        <v>252</v>
      </c>
      <c r="G25" s="38"/>
      <c r="H25" s="48"/>
      <c r="I25" s="35" t="s">
        <v>253</v>
      </c>
      <c r="J25" s="38"/>
      <c r="K25" s="48"/>
      <c r="L25" s="18"/>
      <c r="M25" s="19"/>
    </row>
    <row r="26" spans="1:13" x14ac:dyDescent="0.25">
      <c r="A26" s="563"/>
      <c r="B26" s="568"/>
      <c r="C26" s="33" t="s">
        <v>254</v>
      </c>
      <c r="D26" s="49"/>
      <c r="E26" s="18"/>
      <c r="F26" s="35" t="s">
        <v>255</v>
      </c>
      <c r="G26" s="39" t="s">
        <v>246</v>
      </c>
      <c r="H26" s="18"/>
      <c r="I26" s="50"/>
      <c r="J26" s="18"/>
      <c r="K26" s="17"/>
      <c r="L26" s="18"/>
      <c r="M26" s="19"/>
    </row>
    <row r="27" spans="1:13" ht="24" customHeight="1" x14ac:dyDescent="0.25">
      <c r="A27" s="563"/>
      <c r="B27" s="569"/>
      <c r="C27" s="51"/>
      <c r="D27" s="52"/>
      <c r="E27" s="52"/>
      <c r="F27" s="52"/>
      <c r="G27" s="52"/>
      <c r="H27" s="52"/>
      <c r="I27" s="52"/>
      <c r="J27" s="52"/>
      <c r="K27" s="52"/>
      <c r="L27" s="21"/>
      <c r="M27" s="22"/>
    </row>
    <row r="28" spans="1:13" x14ac:dyDescent="0.25">
      <c r="A28" s="563"/>
      <c r="B28" s="53" t="s">
        <v>256</v>
      </c>
      <c r="C28" s="54"/>
      <c r="D28" s="55"/>
      <c r="E28" s="55"/>
      <c r="F28" s="55"/>
      <c r="G28" s="55"/>
      <c r="H28" s="55"/>
      <c r="I28" s="55"/>
      <c r="J28" s="55"/>
      <c r="K28" s="55"/>
      <c r="L28" s="55"/>
      <c r="M28" s="56"/>
    </row>
    <row r="29" spans="1:13" x14ac:dyDescent="0.25">
      <c r="A29" s="563"/>
      <c r="B29" s="53"/>
      <c r="C29" s="57" t="s">
        <v>257</v>
      </c>
      <c r="D29" s="126" t="s">
        <v>59</v>
      </c>
      <c r="E29" s="48"/>
      <c r="F29" s="59" t="s">
        <v>258</v>
      </c>
      <c r="G29" s="127" t="s">
        <v>62</v>
      </c>
      <c r="H29" s="48"/>
      <c r="I29" s="59" t="s">
        <v>259</v>
      </c>
      <c r="J29" s="571" t="s">
        <v>62</v>
      </c>
      <c r="K29" s="565"/>
      <c r="L29" s="572"/>
      <c r="M29" s="61"/>
    </row>
    <row r="30" spans="1:13" x14ac:dyDescent="0.25">
      <c r="A30" s="563"/>
      <c r="B30" s="8"/>
      <c r="C30" s="43"/>
      <c r="D30" s="44"/>
      <c r="E30" s="44"/>
      <c r="F30" s="44"/>
      <c r="G30" s="44"/>
      <c r="H30" s="44"/>
      <c r="I30" s="44"/>
      <c r="J30" s="44"/>
      <c r="K30" s="44"/>
      <c r="L30" s="44"/>
      <c r="M30" s="45"/>
    </row>
    <row r="31" spans="1:13" x14ac:dyDescent="0.25">
      <c r="A31" s="563"/>
      <c r="B31" s="567" t="s">
        <v>260</v>
      </c>
      <c r="C31" s="62"/>
      <c r="D31" s="63"/>
      <c r="E31" s="63"/>
      <c r="F31" s="63"/>
      <c r="G31" s="63"/>
      <c r="H31" s="63"/>
      <c r="I31" s="63"/>
      <c r="J31" s="63"/>
      <c r="K31" s="63"/>
      <c r="L31" s="15"/>
      <c r="M31" s="16"/>
    </row>
    <row r="32" spans="1:13" x14ac:dyDescent="0.25">
      <c r="A32" s="563"/>
      <c r="B32" s="568"/>
      <c r="C32" s="64" t="s">
        <v>261</v>
      </c>
      <c r="D32" s="65">
        <v>2020</v>
      </c>
      <c r="E32" s="66"/>
      <c r="F32" s="48" t="s">
        <v>262</v>
      </c>
      <c r="G32" s="67" t="s">
        <v>324</v>
      </c>
      <c r="H32" s="66"/>
      <c r="I32" s="59"/>
      <c r="J32" s="66"/>
      <c r="K32" s="66"/>
      <c r="L32" s="18"/>
      <c r="M32" s="19"/>
    </row>
    <row r="33" spans="1:13" x14ac:dyDescent="0.25">
      <c r="A33" s="563"/>
      <c r="B33" s="569"/>
      <c r="C33" s="43"/>
      <c r="D33" s="68"/>
      <c r="E33" s="69"/>
      <c r="F33" s="44"/>
      <c r="G33" s="69"/>
      <c r="H33" s="69"/>
      <c r="I33" s="70"/>
      <c r="J33" s="69"/>
      <c r="K33" s="69"/>
      <c r="L33" s="21"/>
      <c r="M33" s="22"/>
    </row>
    <row r="34" spans="1:13" x14ac:dyDescent="0.25">
      <c r="A34" s="563"/>
      <c r="B34" s="567" t="s">
        <v>264</v>
      </c>
      <c r="C34" s="71"/>
      <c r="D34" s="72"/>
      <c r="E34" s="72"/>
      <c r="F34" s="72"/>
      <c r="G34" s="72"/>
      <c r="H34" s="72"/>
      <c r="I34" s="72"/>
      <c r="J34" s="72"/>
      <c r="K34" s="72"/>
      <c r="L34" s="72"/>
      <c r="M34" s="73"/>
    </row>
    <row r="35" spans="1:13" x14ac:dyDescent="0.25">
      <c r="A35" s="563"/>
      <c r="B35" s="568"/>
      <c r="C35" s="74"/>
      <c r="D35" s="75" t="s">
        <v>265</v>
      </c>
      <c r="E35" s="75"/>
      <c r="F35" s="75" t="s">
        <v>266</v>
      </c>
      <c r="G35" s="75"/>
      <c r="H35" s="76" t="s">
        <v>267</v>
      </c>
      <c r="I35" s="76"/>
      <c r="J35" s="76" t="s">
        <v>268</v>
      </c>
      <c r="K35" s="75"/>
      <c r="L35" s="75" t="s">
        <v>269</v>
      </c>
      <c r="M35" s="77"/>
    </row>
    <row r="36" spans="1:13" x14ac:dyDescent="0.25">
      <c r="A36" s="563"/>
      <c r="B36" s="568"/>
      <c r="C36" s="74"/>
      <c r="D36" s="629">
        <v>4</v>
      </c>
      <c r="E36" s="630"/>
      <c r="F36" s="629">
        <v>48</v>
      </c>
      <c r="G36" s="630"/>
      <c r="H36" s="629">
        <v>48</v>
      </c>
      <c r="I36" s="630"/>
      <c r="J36" s="629">
        <v>48</v>
      </c>
      <c r="K36" s="630"/>
      <c r="L36" s="629">
        <v>48</v>
      </c>
      <c r="M36" s="630"/>
    </row>
    <row r="37" spans="1:13" x14ac:dyDescent="0.25">
      <c r="A37" s="563"/>
      <c r="B37" s="568"/>
      <c r="C37" s="74"/>
      <c r="D37" s="129" t="s">
        <v>270</v>
      </c>
      <c r="E37" s="129"/>
      <c r="F37" s="129" t="s">
        <v>271</v>
      </c>
      <c r="G37" s="129"/>
      <c r="H37" s="130" t="s">
        <v>272</v>
      </c>
      <c r="I37" s="130"/>
      <c r="J37" s="130" t="s">
        <v>273</v>
      </c>
      <c r="K37" s="129"/>
      <c r="L37" s="129" t="s">
        <v>274</v>
      </c>
      <c r="M37" s="131"/>
    </row>
    <row r="38" spans="1:13" x14ac:dyDescent="0.25">
      <c r="A38" s="563"/>
      <c r="B38" s="568"/>
      <c r="C38" s="74"/>
      <c r="D38" s="629">
        <v>48</v>
      </c>
      <c r="E38" s="630"/>
      <c r="F38" s="629">
        <v>48</v>
      </c>
      <c r="G38" s="630"/>
      <c r="H38" s="629">
        <v>48</v>
      </c>
      <c r="I38" s="630"/>
      <c r="J38" s="629">
        <v>48</v>
      </c>
      <c r="K38" s="630"/>
      <c r="L38" s="629">
        <v>48</v>
      </c>
      <c r="M38" s="630"/>
    </row>
    <row r="39" spans="1:13" x14ac:dyDescent="0.25">
      <c r="A39" s="563"/>
      <c r="B39" s="568"/>
      <c r="C39" s="74"/>
      <c r="D39" s="75" t="s">
        <v>275</v>
      </c>
      <c r="E39" s="75"/>
      <c r="F39" s="75" t="s">
        <v>276</v>
      </c>
      <c r="G39" s="75"/>
      <c r="H39" s="76" t="s">
        <v>277</v>
      </c>
      <c r="I39" s="76"/>
      <c r="J39" s="76" t="s">
        <v>278</v>
      </c>
      <c r="K39" s="75"/>
      <c r="L39" s="75" t="s">
        <v>279</v>
      </c>
      <c r="M39" s="32"/>
    </row>
    <row r="40" spans="1:13" x14ac:dyDescent="0.25">
      <c r="A40" s="563"/>
      <c r="B40" s="568"/>
      <c r="C40" s="74"/>
      <c r="D40" s="629">
        <v>48</v>
      </c>
      <c r="E40" s="630"/>
      <c r="F40" s="128" t="s">
        <v>62</v>
      </c>
      <c r="G40" s="86"/>
      <c r="H40" s="128" t="s">
        <v>62</v>
      </c>
      <c r="I40" s="86"/>
      <c r="J40" s="128" t="s">
        <v>62</v>
      </c>
      <c r="K40" s="86"/>
      <c r="L40" s="128" t="s">
        <v>62</v>
      </c>
      <c r="M40" s="82"/>
    </row>
    <row r="41" spans="1:13" x14ac:dyDescent="0.25">
      <c r="A41" s="563"/>
      <c r="B41" s="568"/>
      <c r="C41" s="74"/>
      <c r="D41" s="83" t="s">
        <v>279</v>
      </c>
      <c r="E41" s="83"/>
      <c r="F41" s="83" t="s">
        <v>280</v>
      </c>
      <c r="G41" s="83"/>
      <c r="H41" s="84"/>
      <c r="I41" s="84"/>
      <c r="J41" s="84"/>
      <c r="K41" s="84"/>
      <c r="L41" s="84"/>
      <c r="M41" s="85"/>
    </row>
    <row r="42" spans="1:13" x14ac:dyDescent="0.25">
      <c r="A42" s="563"/>
      <c r="B42" s="568"/>
      <c r="C42" s="74"/>
      <c r="D42" s="128" t="s">
        <v>62</v>
      </c>
      <c r="E42" s="86"/>
      <c r="F42" s="629">
        <v>484</v>
      </c>
      <c r="G42" s="630"/>
      <c r="H42" s="584"/>
      <c r="I42" s="584"/>
      <c r="J42" s="75"/>
      <c r="K42" s="75"/>
      <c r="L42" s="75"/>
      <c r="M42" s="87"/>
    </row>
    <row r="43" spans="1:13" x14ac:dyDescent="0.25">
      <c r="A43" s="563"/>
      <c r="B43" s="568"/>
      <c r="C43" s="88"/>
      <c r="D43" s="89"/>
      <c r="E43" s="83"/>
      <c r="F43" s="89"/>
      <c r="G43" s="83"/>
      <c r="H43" s="90"/>
      <c r="I43" s="91"/>
      <c r="J43" s="90"/>
      <c r="K43" s="91"/>
      <c r="L43" s="90"/>
      <c r="M43" s="92"/>
    </row>
    <row r="44" spans="1:13" ht="18" customHeight="1" x14ac:dyDescent="0.25">
      <c r="A44" s="563"/>
      <c r="B44" s="567" t="s">
        <v>281</v>
      </c>
      <c r="C44" s="46"/>
      <c r="D44" s="47"/>
      <c r="E44" s="47"/>
      <c r="F44" s="47"/>
      <c r="G44" s="47"/>
      <c r="H44" s="47"/>
      <c r="I44" s="47"/>
      <c r="J44" s="47"/>
      <c r="K44" s="47"/>
      <c r="L44" s="18"/>
      <c r="M44" s="19"/>
    </row>
    <row r="45" spans="1:13" ht="15.75" customHeight="1" x14ac:dyDescent="0.25">
      <c r="A45" s="563"/>
      <c r="B45" s="568"/>
      <c r="C45" s="93"/>
      <c r="D45" s="94" t="s">
        <v>122</v>
      </c>
      <c r="E45" s="95" t="s">
        <v>65</v>
      </c>
      <c r="F45" s="573" t="s">
        <v>282</v>
      </c>
      <c r="G45" s="645" t="s">
        <v>361</v>
      </c>
      <c r="H45" s="645"/>
      <c r="I45" s="645"/>
      <c r="J45" s="645"/>
      <c r="K45" s="96" t="s">
        <v>283</v>
      </c>
      <c r="L45" s="578"/>
      <c r="M45" s="579"/>
    </row>
    <row r="46" spans="1:13" ht="15.75" customHeight="1" x14ac:dyDescent="0.25">
      <c r="A46" s="563"/>
      <c r="B46" s="568"/>
      <c r="C46" s="93"/>
      <c r="D46" s="97" t="s">
        <v>246</v>
      </c>
      <c r="E46" s="38"/>
      <c r="F46" s="573"/>
      <c r="G46" s="645"/>
      <c r="H46" s="645"/>
      <c r="I46" s="645"/>
      <c r="J46" s="645"/>
      <c r="K46" s="18"/>
      <c r="L46" s="580"/>
      <c r="M46" s="581"/>
    </row>
    <row r="47" spans="1:13" x14ac:dyDescent="0.25">
      <c r="A47" s="563"/>
      <c r="B47" s="569"/>
      <c r="C47" s="98"/>
      <c r="D47" s="21"/>
      <c r="E47" s="21"/>
      <c r="F47" s="21"/>
      <c r="G47" s="21"/>
      <c r="H47" s="21"/>
      <c r="I47" s="21"/>
      <c r="J47" s="21"/>
      <c r="K47" s="21"/>
      <c r="L47" s="18"/>
      <c r="M47" s="19"/>
    </row>
    <row r="48" spans="1:13" ht="58.5" customHeight="1" x14ac:dyDescent="0.25">
      <c r="A48" s="563"/>
      <c r="B48" s="7" t="s">
        <v>285</v>
      </c>
      <c r="C48" s="564" t="s">
        <v>362</v>
      </c>
      <c r="D48" s="565"/>
      <c r="E48" s="565"/>
      <c r="F48" s="565"/>
      <c r="G48" s="565"/>
      <c r="H48" s="565"/>
      <c r="I48" s="565"/>
      <c r="J48" s="565"/>
      <c r="K48" s="565"/>
      <c r="L48" s="565"/>
      <c r="M48" s="566"/>
    </row>
    <row r="49" spans="1:13" ht="38.25" customHeight="1" x14ac:dyDescent="0.25">
      <c r="A49" s="563"/>
      <c r="B49" s="25" t="s">
        <v>287</v>
      </c>
      <c r="C49" s="639" t="s">
        <v>363</v>
      </c>
      <c r="D49" s="640"/>
      <c r="E49" s="640"/>
      <c r="F49" s="640"/>
      <c r="G49" s="640"/>
      <c r="H49" s="640"/>
      <c r="I49" s="640"/>
      <c r="J49" s="640"/>
      <c r="K49" s="640"/>
      <c r="L49" s="640"/>
      <c r="M49" s="641"/>
    </row>
    <row r="50" spans="1:13" ht="15.75" customHeight="1" x14ac:dyDescent="0.25">
      <c r="A50" s="563"/>
      <c r="B50" s="25" t="s">
        <v>289</v>
      </c>
      <c r="C50" s="99" t="s">
        <v>364</v>
      </c>
      <c r="D50" s="100"/>
      <c r="E50" s="100"/>
      <c r="F50" s="100"/>
      <c r="G50" s="100"/>
      <c r="H50" s="100"/>
      <c r="I50" s="100"/>
      <c r="J50" s="100"/>
      <c r="K50" s="100"/>
      <c r="L50" s="100"/>
      <c r="M50" s="101"/>
    </row>
    <row r="51" spans="1:13" x14ac:dyDescent="0.25">
      <c r="A51" s="563"/>
      <c r="B51" s="25" t="s">
        <v>290</v>
      </c>
      <c r="C51" s="99" t="s">
        <v>59</v>
      </c>
      <c r="D51" s="100"/>
      <c r="E51" s="100"/>
      <c r="F51" s="100"/>
      <c r="G51" s="100"/>
      <c r="H51" s="100"/>
      <c r="I51" s="100"/>
      <c r="J51" s="100"/>
      <c r="K51" s="100"/>
      <c r="L51" s="100"/>
      <c r="M51" s="101"/>
    </row>
    <row r="52" spans="1:13" ht="15.75" customHeight="1" x14ac:dyDescent="0.25">
      <c r="A52" s="549" t="s">
        <v>291</v>
      </c>
      <c r="B52" s="103" t="s">
        <v>292</v>
      </c>
      <c r="C52" s="551" t="s">
        <v>365</v>
      </c>
      <c r="D52" s="552"/>
      <c r="E52" s="552"/>
      <c r="F52" s="552"/>
      <c r="G52" s="552"/>
      <c r="H52" s="552"/>
      <c r="I52" s="552"/>
      <c r="J52" s="552"/>
      <c r="K52" s="552"/>
      <c r="L52" s="552"/>
      <c r="M52" s="553"/>
    </row>
    <row r="53" spans="1:13" ht="15.75" customHeight="1" x14ac:dyDescent="0.25">
      <c r="A53" s="550"/>
      <c r="B53" s="103" t="s">
        <v>294</v>
      </c>
      <c r="C53" s="551" t="s">
        <v>366</v>
      </c>
      <c r="D53" s="552"/>
      <c r="E53" s="552"/>
      <c r="F53" s="552"/>
      <c r="G53" s="552"/>
      <c r="H53" s="552"/>
      <c r="I53" s="552"/>
      <c r="J53" s="552"/>
      <c r="K53" s="552"/>
      <c r="L53" s="552"/>
      <c r="M53" s="553"/>
    </row>
    <row r="54" spans="1:13" ht="15.75" customHeight="1" x14ac:dyDescent="0.25">
      <c r="A54" s="550"/>
      <c r="B54" s="103" t="s">
        <v>296</v>
      </c>
      <c r="C54" s="551" t="s">
        <v>80</v>
      </c>
      <c r="D54" s="552"/>
      <c r="E54" s="552"/>
      <c r="F54" s="552"/>
      <c r="G54" s="552"/>
      <c r="H54" s="552"/>
      <c r="I54" s="552"/>
      <c r="J54" s="552"/>
      <c r="K54" s="552"/>
      <c r="L54" s="552"/>
      <c r="M54" s="553"/>
    </row>
    <row r="55" spans="1:13" ht="15.75" customHeight="1" x14ac:dyDescent="0.25">
      <c r="A55" s="550"/>
      <c r="B55" s="104" t="s">
        <v>297</v>
      </c>
      <c r="C55" s="551" t="s">
        <v>136</v>
      </c>
      <c r="D55" s="552"/>
      <c r="E55" s="552"/>
      <c r="F55" s="552"/>
      <c r="G55" s="552"/>
      <c r="H55" s="552"/>
      <c r="I55" s="552"/>
      <c r="J55" s="552"/>
      <c r="K55" s="552"/>
      <c r="L55" s="552"/>
      <c r="M55" s="553"/>
    </row>
    <row r="56" spans="1:13" ht="15.75" customHeight="1" x14ac:dyDescent="0.25">
      <c r="A56" s="550"/>
      <c r="B56" s="103" t="s">
        <v>299</v>
      </c>
      <c r="C56" s="624" t="s">
        <v>138</v>
      </c>
      <c r="D56" s="552"/>
      <c r="E56" s="552"/>
      <c r="F56" s="552"/>
      <c r="G56" s="552"/>
      <c r="H56" s="552"/>
      <c r="I56" s="552"/>
      <c r="J56" s="552"/>
      <c r="K56" s="552"/>
      <c r="L56" s="552"/>
      <c r="M56" s="553"/>
    </row>
    <row r="57" spans="1:13" ht="16.5" customHeight="1" thickBot="1" x14ac:dyDescent="0.3">
      <c r="A57" s="560"/>
      <c r="B57" s="103" t="s">
        <v>300</v>
      </c>
      <c r="C57" s="642" t="s">
        <v>367</v>
      </c>
      <c r="D57" s="643"/>
      <c r="E57" s="643"/>
      <c r="F57" s="643"/>
      <c r="G57" s="643"/>
      <c r="H57" s="643"/>
      <c r="I57" s="643"/>
      <c r="J57" s="643"/>
      <c r="K57" s="643"/>
      <c r="L57" s="643"/>
      <c r="M57" s="644"/>
    </row>
    <row r="58" spans="1:13" ht="15.75" customHeight="1" x14ac:dyDescent="0.25">
      <c r="A58" s="549" t="s">
        <v>301</v>
      </c>
      <c r="B58" s="105" t="s">
        <v>302</v>
      </c>
      <c r="C58" s="633" t="s">
        <v>368</v>
      </c>
      <c r="D58" s="634"/>
      <c r="E58" s="634"/>
      <c r="F58" s="634"/>
      <c r="G58" s="634"/>
      <c r="H58" s="634"/>
      <c r="I58" s="634"/>
      <c r="J58" s="634"/>
      <c r="K58" s="634"/>
      <c r="L58" s="634"/>
      <c r="M58" s="635"/>
    </row>
    <row r="59" spans="1:13" ht="30" customHeight="1" x14ac:dyDescent="0.25">
      <c r="A59" s="550"/>
      <c r="B59" s="105" t="s">
        <v>304</v>
      </c>
      <c r="C59" s="633" t="s">
        <v>369</v>
      </c>
      <c r="D59" s="634"/>
      <c r="E59" s="634"/>
      <c r="F59" s="634"/>
      <c r="G59" s="634"/>
      <c r="H59" s="634"/>
      <c r="I59" s="634"/>
      <c r="J59" s="634"/>
      <c r="K59" s="634"/>
      <c r="L59" s="634"/>
      <c r="M59" s="635"/>
    </row>
    <row r="60" spans="1:13" ht="30" customHeight="1" thickBot="1" x14ac:dyDescent="0.3">
      <c r="A60" s="550"/>
      <c r="B60" s="106" t="s">
        <v>41</v>
      </c>
      <c r="C60" s="633" t="s">
        <v>80</v>
      </c>
      <c r="D60" s="634"/>
      <c r="E60" s="634"/>
      <c r="F60" s="634"/>
      <c r="G60" s="634"/>
      <c r="H60" s="634"/>
      <c r="I60" s="634"/>
      <c r="J60" s="634"/>
      <c r="K60" s="634"/>
      <c r="L60" s="634"/>
      <c r="M60" s="635"/>
    </row>
    <row r="61" spans="1:13" ht="16.5" customHeight="1" thickBot="1" x14ac:dyDescent="0.35">
      <c r="A61" s="107" t="s">
        <v>306</v>
      </c>
      <c r="B61" s="108"/>
      <c r="C61" s="636"/>
      <c r="D61" s="637"/>
      <c r="E61" s="637"/>
      <c r="F61" s="637"/>
      <c r="G61" s="637"/>
      <c r="H61" s="637"/>
      <c r="I61" s="637"/>
      <c r="J61" s="637"/>
      <c r="K61" s="637"/>
      <c r="L61" s="637"/>
      <c r="M61" s="638"/>
    </row>
    <row r="62" spans="1:13" ht="15.75" customHeight="1" x14ac:dyDescent="0.25">
      <c r="C62" s="615"/>
      <c r="D62" s="616"/>
      <c r="E62" s="616"/>
      <c r="F62" s="616"/>
      <c r="G62" s="616"/>
      <c r="H62" s="616"/>
      <c r="I62" s="616"/>
      <c r="J62" s="616"/>
      <c r="K62" s="616"/>
      <c r="L62" s="616"/>
      <c r="M62" s="616"/>
    </row>
    <row r="63" spans="1:13" ht="15.75" customHeight="1" x14ac:dyDescent="0.25">
      <c r="C63" s="617"/>
      <c r="D63" s="617"/>
      <c r="E63" s="617"/>
      <c r="F63" s="617"/>
      <c r="G63" s="617"/>
      <c r="H63" s="617"/>
      <c r="I63" s="617"/>
      <c r="J63" s="617"/>
      <c r="K63" s="617"/>
      <c r="L63" s="617"/>
      <c r="M63" s="617"/>
    </row>
  </sheetData>
  <mergeCells count="60">
    <mergeCell ref="C13:M13"/>
    <mergeCell ref="A2:A14"/>
    <mergeCell ref="C2:M2"/>
    <mergeCell ref="C3:M3"/>
    <mergeCell ref="F4:G4"/>
    <mergeCell ref="C5:M5"/>
    <mergeCell ref="C6:M6"/>
    <mergeCell ref="C7:G7"/>
    <mergeCell ref="I7:M7"/>
    <mergeCell ref="B8:B10"/>
    <mergeCell ref="C8:D9"/>
    <mergeCell ref="C10:D10"/>
    <mergeCell ref="F10:G10"/>
    <mergeCell ref="I10:J10"/>
    <mergeCell ref="C11:M11"/>
    <mergeCell ref="C12:M12"/>
    <mergeCell ref="C14:D14"/>
    <mergeCell ref="F14:M14"/>
    <mergeCell ref="A15:A51"/>
    <mergeCell ref="C15:M15"/>
    <mergeCell ref="C16:M16"/>
    <mergeCell ref="B17:B23"/>
    <mergeCell ref="F22:I22"/>
    <mergeCell ref="B24:B27"/>
    <mergeCell ref="J29:L29"/>
    <mergeCell ref="B31:B33"/>
    <mergeCell ref="L38:M38"/>
    <mergeCell ref="D40:E40"/>
    <mergeCell ref="F42:G42"/>
    <mergeCell ref="H42:I42"/>
    <mergeCell ref="B44:B47"/>
    <mergeCell ref="F45:F46"/>
    <mergeCell ref="G45:J46"/>
    <mergeCell ref="L45:M46"/>
    <mergeCell ref="B34:B43"/>
    <mergeCell ref="D36:E36"/>
    <mergeCell ref="F36:G36"/>
    <mergeCell ref="H36:I36"/>
    <mergeCell ref="J36:K36"/>
    <mergeCell ref="L36:M36"/>
    <mergeCell ref="D38:E38"/>
    <mergeCell ref="F38:G38"/>
    <mergeCell ref="H38:I38"/>
    <mergeCell ref="J38:K38"/>
    <mergeCell ref="C48:M48"/>
    <mergeCell ref="C49:M49"/>
    <mergeCell ref="A52:A57"/>
    <mergeCell ref="C52:M52"/>
    <mergeCell ref="C53:M53"/>
    <mergeCell ref="C54:M54"/>
    <mergeCell ref="C55:M55"/>
    <mergeCell ref="C56:M56"/>
    <mergeCell ref="C57:M57"/>
    <mergeCell ref="C63:M63"/>
    <mergeCell ref="A58:A60"/>
    <mergeCell ref="C58:M58"/>
    <mergeCell ref="C59:M59"/>
    <mergeCell ref="C60:M60"/>
    <mergeCell ref="C61:M61"/>
    <mergeCell ref="C62:M62"/>
  </mergeCells>
  <dataValidations count="7">
    <dataValidation allowBlank="1" showInputMessage="1" showErrorMessage="1" prompt="Seleccione de la lista desplegable" sqref="B4 B7 H7" xr:uid="{00000000-0002-0000-0600-000000000000}"/>
    <dataValidation allowBlank="1" showInputMessage="1" showErrorMessage="1" prompt="Incluir una ficha por cada indicador, ya sea de producto o de resultado" sqref="B1" xr:uid="{00000000-0002-0000-0600-000001000000}"/>
    <dataValidation allowBlank="1" showInputMessage="1" showErrorMessage="1" prompt="Identifique el ODS a que le apunta el indicador de producto. Seleccione de la lista desplegable._x000a_" sqref="B14" xr:uid="{00000000-0002-0000-0600-000002000000}"/>
    <dataValidation allowBlank="1" showInputMessage="1" showErrorMessage="1" prompt="Identifique la meta ODS a que le apunta el indicador de producto. Seleccione de la lista desplegable." sqref="E14" xr:uid="{00000000-0002-0000-06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06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600-000005000000}"/>
    <dataValidation type="list" allowBlank="1" showInputMessage="1" showErrorMessage="1" sqref="I7:M7" xr:uid="{00000000-0002-0000-0600-000006000000}">
      <formula1>INDIRECT($C$7)</formula1>
    </dataValidation>
  </dataValidations>
  <hyperlinks>
    <hyperlink ref="C56"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63"/>
  <sheetViews>
    <sheetView workbookViewId="0">
      <selection sqref="A1:XFD1048576"/>
    </sheetView>
  </sheetViews>
  <sheetFormatPr baseColWidth="10" defaultColWidth="11.42578125" defaultRowHeight="15.75" x14ac:dyDescent="0.25"/>
  <cols>
    <col min="1" max="1" width="25.140625" style="5" customWidth="1"/>
    <col min="2" max="2" width="39.140625" style="109" customWidth="1"/>
    <col min="3" max="16384" width="11.42578125" style="5"/>
  </cols>
  <sheetData>
    <row r="1" spans="1:13" ht="16.5" thickBot="1" x14ac:dyDescent="0.3">
      <c r="A1" s="1"/>
      <c r="B1" s="2" t="s">
        <v>370</v>
      </c>
      <c r="C1" s="3"/>
      <c r="D1" s="3"/>
      <c r="E1" s="3"/>
      <c r="F1" s="3"/>
      <c r="G1" s="3"/>
      <c r="H1" s="3"/>
      <c r="I1" s="3"/>
      <c r="J1" s="3"/>
      <c r="K1" s="3"/>
      <c r="L1" s="3"/>
      <c r="M1" s="4"/>
    </row>
    <row r="2" spans="1:13" ht="54.75" customHeight="1" x14ac:dyDescent="0.25">
      <c r="A2" s="586" t="s">
        <v>216</v>
      </c>
      <c r="B2" s="6" t="s">
        <v>217</v>
      </c>
      <c r="C2" s="588" t="s">
        <v>143</v>
      </c>
      <c r="D2" s="589"/>
      <c r="E2" s="589"/>
      <c r="F2" s="589"/>
      <c r="G2" s="589"/>
      <c r="H2" s="589"/>
      <c r="I2" s="589"/>
      <c r="J2" s="589"/>
      <c r="K2" s="589"/>
      <c r="L2" s="589"/>
      <c r="M2" s="590"/>
    </row>
    <row r="3" spans="1:13" ht="57.95" customHeight="1" x14ac:dyDescent="0.25">
      <c r="A3" s="587"/>
      <c r="B3" s="7" t="s">
        <v>219</v>
      </c>
      <c r="C3" s="591" t="s">
        <v>130</v>
      </c>
      <c r="D3" s="592"/>
      <c r="E3" s="592"/>
      <c r="F3" s="592"/>
      <c r="G3" s="592"/>
      <c r="H3" s="592"/>
      <c r="I3" s="592"/>
      <c r="J3" s="592"/>
      <c r="K3" s="592"/>
      <c r="L3" s="592"/>
      <c r="M3" s="593"/>
    </row>
    <row r="4" spans="1:13" ht="15.75" customHeight="1" x14ac:dyDescent="0.25">
      <c r="A4" s="587"/>
      <c r="B4" s="8" t="s">
        <v>38</v>
      </c>
      <c r="C4" s="9" t="s">
        <v>65</v>
      </c>
      <c r="D4" s="10"/>
      <c r="E4" s="11"/>
      <c r="F4" s="594" t="s">
        <v>39</v>
      </c>
      <c r="G4" s="595"/>
      <c r="H4" s="118" t="s">
        <v>62</v>
      </c>
      <c r="I4" s="119"/>
      <c r="J4" s="119"/>
      <c r="K4" s="119"/>
      <c r="L4" s="119"/>
      <c r="M4" s="120"/>
    </row>
    <row r="5" spans="1:13" ht="30" customHeight="1" x14ac:dyDescent="0.25">
      <c r="A5" s="587"/>
      <c r="B5" s="8" t="s">
        <v>220</v>
      </c>
      <c r="C5" s="591" t="s">
        <v>62</v>
      </c>
      <c r="D5" s="592"/>
      <c r="E5" s="592"/>
      <c r="F5" s="592"/>
      <c r="G5" s="592"/>
      <c r="H5" s="592"/>
      <c r="I5" s="592"/>
      <c r="J5" s="592"/>
      <c r="K5" s="592"/>
      <c r="L5" s="592"/>
      <c r="M5" s="593"/>
    </row>
    <row r="6" spans="1:13" ht="23.25" customHeight="1" x14ac:dyDescent="0.25">
      <c r="A6" s="587"/>
      <c r="B6" s="8" t="s">
        <v>221</v>
      </c>
      <c r="C6" s="591" t="s">
        <v>62</v>
      </c>
      <c r="D6" s="592"/>
      <c r="E6" s="592"/>
      <c r="F6" s="592"/>
      <c r="G6" s="592"/>
      <c r="H6" s="592"/>
      <c r="I6" s="592"/>
      <c r="J6" s="592"/>
      <c r="K6" s="592"/>
      <c r="L6" s="592"/>
      <c r="M6" s="593"/>
    </row>
    <row r="7" spans="1:13" ht="15.75" customHeight="1" x14ac:dyDescent="0.25">
      <c r="A7" s="587"/>
      <c r="B7" s="7" t="s">
        <v>222</v>
      </c>
      <c r="C7" s="600" t="s">
        <v>100</v>
      </c>
      <c r="D7" s="601"/>
      <c r="E7" s="601"/>
      <c r="F7" s="601"/>
      <c r="G7" s="602"/>
      <c r="H7" s="12" t="s">
        <v>41</v>
      </c>
      <c r="I7" s="603" t="s">
        <v>335</v>
      </c>
      <c r="J7" s="604"/>
      <c r="K7" s="604"/>
      <c r="L7" s="604"/>
      <c r="M7" s="605"/>
    </row>
    <row r="8" spans="1:13" ht="15.75" customHeight="1" x14ac:dyDescent="0.25">
      <c r="A8" s="587"/>
      <c r="B8" s="606" t="s">
        <v>223</v>
      </c>
      <c r="C8" s="625" t="s">
        <v>9</v>
      </c>
      <c r="D8" s="626"/>
      <c r="E8" s="121"/>
      <c r="F8" s="121"/>
      <c r="G8" s="121"/>
      <c r="H8" s="121"/>
      <c r="I8" s="121"/>
      <c r="J8" s="121"/>
      <c r="K8" s="121"/>
      <c r="L8" s="121"/>
      <c r="M8" s="122"/>
    </row>
    <row r="9" spans="1:13" ht="15.75" customHeight="1" x14ac:dyDescent="0.25">
      <c r="A9" s="587"/>
      <c r="B9" s="607"/>
      <c r="C9" s="627"/>
      <c r="D9" s="628"/>
      <c r="E9" s="123"/>
      <c r="F9" s="124"/>
      <c r="G9" s="124"/>
      <c r="H9" s="123"/>
      <c r="I9" s="124"/>
      <c r="J9" s="124"/>
      <c r="K9" s="123"/>
      <c r="L9" s="123"/>
      <c r="M9" s="125"/>
    </row>
    <row r="10" spans="1:13" x14ac:dyDescent="0.25">
      <c r="A10" s="587"/>
      <c r="B10" s="608"/>
      <c r="C10" s="609" t="s">
        <v>224</v>
      </c>
      <c r="D10" s="610"/>
      <c r="E10" s="20"/>
      <c r="F10" s="585" t="s">
        <v>224</v>
      </c>
      <c r="G10" s="585"/>
      <c r="H10" s="20"/>
      <c r="I10" s="585" t="s">
        <v>224</v>
      </c>
      <c r="J10" s="585"/>
      <c r="K10" s="20"/>
      <c r="L10" s="21"/>
      <c r="M10" s="22"/>
    </row>
    <row r="11" spans="1:13" ht="75" customHeight="1" x14ac:dyDescent="0.25">
      <c r="A11" s="587"/>
      <c r="B11" s="7" t="s">
        <v>225</v>
      </c>
      <c r="C11" s="564" t="s">
        <v>371</v>
      </c>
      <c r="D11" s="565"/>
      <c r="E11" s="565"/>
      <c r="F11" s="565"/>
      <c r="G11" s="565"/>
      <c r="H11" s="565"/>
      <c r="I11" s="565"/>
      <c r="J11" s="565"/>
      <c r="K11" s="565"/>
      <c r="L11" s="565"/>
      <c r="M11" s="566"/>
    </row>
    <row r="12" spans="1:13" ht="88.5" customHeight="1" x14ac:dyDescent="0.25">
      <c r="A12" s="587"/>
      <c r="B12" s="7" t="s">
        <v>227</v>
      </c>
      <c r="C12" s="564" t="s">
        <v>372</v>
      </c>
      <c r="D12" s="565"/>
      <c r="E12" s="565"/>
      <c r="F12" s="565"/>
      <c r="G12" s="565"/>
      <c r="H12" s="565"/>
      <c r="I12" s="565"/>
      <c r="J12" s="565"/>
      <c r="K12" s="565"/>
      <c r="L12" s="565"/>
      <c r="M12" s="566"/>
    </row>
    <row r="13" spans="1:13" ht="60" customHeight="1" x14ac:dyDescent="0.25">
      <c r="A13" s="587"/>
      <c r="B13" s="7" t="s">
        <v>229</v>
      </c>
      <c r="C13" s="564" t="s">
        <v>358</v>
      </c>
      <c r="D13" s="565"/>
      <c r="E13" s="565"/>
      <c r="F13" s="565"/>
      <c r="G13" s="565"/>
      <c r="H13" s="565"/>
      <c r="I13" s="565"/>
      <c r="J13" s="565"/>
      <c r="K13" s="565"/>
      <c r="L13" s="565"/>
      <c r="M13" s="566"/>
    </row>
    <row r="14" spans="1:13" ht="102.95" customHeight="1" x14ac:dyDescent="0.25">
      <c r="A14" s="587"/>
      <c r="B14" s="23" t="s">
        <v>230</v>
      </c>
      <c r="C14" s="564" t="s">
        <v>69</v>
      </c>
      <c r="D14" s="572"/>
      <c r="E14" s="24" t="s">
        <v>231</v>
      </c>
      <c r="F14" s="575" t="s">
        <v>70</v>
      </c>
      <c r="G14" s="576"/>
      <c r="H14" s="576"/>
      <c r="I14" s="576"/>
      <c r="J14" s="576"/>
      <c r="K14" s="576"/>
      <c r="L14" s="576"/>
      <c r="M14" s="577"/>
    </row>
    <row r="15" spans="1:13" x14ac:dyDescent="0.25">
      <c r="A15" s="562" t="s">
        <v>233</v>
      </c>
      <c r="B15" s="25" t="s">
        <v>29</v>
      </c>
      <c r="C15" s="564" t="s">
        <v>323</v>
      </c>
      <c r="D15" s="565"/>
      <c r="E15" s="565"/>
      <c r="F15" s="565"/>
      <c r="G15" s="565"/>
      <c r="H15" s="565"/>
      <c r="I15" s="565"/>
      <c r="J15" s="565"/>
      <c r="K15" s="565"/>
      <c r="L15" s="565"/>
      <c r="M15" s="566"/>
    </row>
    <row r="16" spans="1:13" ht="42.75" customHeight="1" x14ac:dyDescent="0.25">
      <c r="A16" s="563"/>
      <c r="B16" s="25" t="s">
        <v>235</v>
      </c>
      <c r="C16" s="564" t="s">
        <v>359</v>
      </c>
      <c r="D16" s="565"/>
      <c r="E16" s="565"/>
      <c r="F16" s="565"/>
      <c r="G16" s="565"/>
      <c r="H16" s="565"/>
      <c r="I16" s="565"/>
      <c r="J16" s="565"/>
      <c r="K16" s="565"/>
      <c r="L16" s="565"/>
      <c r="M16" s="566"/>
    </row>
    <row r="17" spans="1:13" ht="8.25" customHeight="1" x14ac:dyDescent="0.25">
      <c r="A17" s="563"/>
      <c r="B17" s="567" t="s">
        <v>237</v>
      </c>
      <c r="C17" s="26"/>
      <c r="D17" s="27"/>
      <c r="E17" s="27"/>
      <c r="F17" s="27"/>
      <c r="G17" s="27"/>
      <c r="H17" s="27"/>
      <c r="I17" s="27"/>
      <c r="J17" s="27"/>
      <c r="K17" s="27"/>
      <c r="L17" s="27"/>
      <c r="M17" s="28"/>
    </row>
    <row r="18" spans="1:13" ht="9" customHeight="1" x14ac:dyDescent="0.25">
      <c r="A18" s="563"/>
      <c r="B18" s="568"/>
      <c r="C18" s="29"/>
      <c r="D18" s="30"/>
      <c r="E18" s="31"/>
      <c r="F18" s="30"/>
      <c r="G18" s="31"/>
      <c r="H18" s="30"/>
      <c r="I18" s="31"/>
      <c r="J18" s="30"/>
      <c r="K18" s="31"/>
      <c r="L18" s="31"/>
      <c r="M18" s="32"/>
    </row>
    <row r="19" spans="1:13" x14ac:dyDescent="0.25">
      <c r="A19" s="563"/>
      <c r="B19" s="568"/>
      <c r="C19" s="33" t="s">
        <v>238</v>
      </c>
      <c r="D19" s="34"/>
      <c r="E19" s="35" t="s">
        <v>239</v>
      </c>
      <c r="F19" s="34"/>
      <c r="G19" s="35" t="s">
        <v>240</v>
      </c>
      <c r="H19" s="34"/>
      <c r="I19" s="35" t="s">
        <v>241</v>
      </c>
      <c r="J19" s="36"/>
      <c r="K19" s="35"/>
      <c r="L19" s="35"/>
      <c r="M19" s="37"/>
    </row>
    <row r="20" spans="1:13" x14ac:dyDescent="0.25">
      <c r="A20" s="563"/>
      <c r="B20" s="568"/>
      <c r="C20" s="33" t="s">
        <v>242</v>
      </c>
      <c r="D20" s="38"/>
      <c r="E20" s="35" t="s">
        <v>243</v>
      </c>
      <c r="F20" s="39"/>
      <c r="G20" s="35" t="s">
        <v>244</v>
      </c>
      <c r="H20" s="39"/>
      <c r="I20" s="35"/>
      <c r="J20" s="40"/>
      <c r="K20" s="35"/>
      <c r="L20" s="35"/>
      <c r="M20" s="37"/>
    </row>
    <row r="21" spans="1:13" x14ac:dyDescent="0.25">
      <c r="A21" s="563"/>
      <c r="B21" s="568"/>
      <c r="C21" s="33" t="s">
        <v>245</v>
      </c>
      <c r="D21" s="38"/>
      <c r="E21" s="35" t="s">
        <v>247</v>
      </c>
      <c r="F21" s="38"/>
      <c r="G21" s="35"/>
      <c r="H21" s="40"/>
      <c r="I21" s="35"/>
      <c r="J21" s="40"/>
      <c r="K21" s="35"/>
      <c r="L21" s="35"/>
      <c r="M21" s="37"/>
    </row>
    <row r="22" spans="1:13" x14ac:dyDescent="0.25">
      <c r="A22" s="563"/>
      <c r="B22" s="568"/>
      <c r="C22" s="33" t="s">
        <v>248</v>
      </c>
      <c r="D22" s="39" t="s">
        <v>246</v>
      </c>
      <c r="E22" s="35" t="s">
        <v>249</v>
      </c>
      <c r="F22" s="570" t="s">
        <v>360</v>
      </c>
      <c r="G22" s="570"/>
      <c r="H22" s="570"/>
      <c r="I22" s="570"/>
      <c r="J22" s="41"/>
      <c r="K22" s="41"/>
      <c r="L22" s="41"/>
      <c r="M22" s="42"/>
    </row>
    <row r="23" spans="1:13" ht="9.75" customHeight="1" x14ac:dyDescent="0.25">
      <c r="A23" s="563"/>
      <c r="B23" s="569"/>
      <c r="C23" s="43"/>
      <c r="D23" s="44"/>
      <c r="E23" s="44"/>
      <c r="F23" s="44"/>
      <c r="G23" s="44"/>
      <c r="H23" s="44"/>
      <c r="I23" s="44"/>
      <c r="J23" s="44"/>
      <c r="K23" s="44"/>
      <c r="L23" s="44"/>
      <c r="M23" s="45"/>
    </row>
    <row r="24" spans="1:13" x14ac:dyDescent="0.25">
      <c r="A24" s="563"/>
      <c r="B24" s="567" t="s">
        <v>250</v>
      </c>
      <c r="C24" s="46"/>
      <c r="D24" s="47"/>
      <c r="E24" s="47"/>
      <c r="F24" s="47"/>
      <c r="G24" s="47"/>
      <c r="H24" s="47"/>
      <c r="I24" s="47"/>
      <c r="J24" s="47"/>
      <c r="K24" s="47"/>
      <c r="L24" s="15"/>
      <c r="M24" s="16"/>
    </row>
    <row r="25" spans="1:13" x14ac:dyDescent="0.25">
      <c r="A25" s="563"/>
      <c r="B25" s="568"/>
      <c r="C25" s="33" t="s">
        <v>251</v>
      </c>
      <c r="D25" s="39"/>
      <c r="E25" s="48"/>
      <c r="F25" s="35" t="s">
        <v>252</v>
      </c>
      <c r="G25" s="38"/>
      <c r="H25" s="48"/>
      <c r="I25" s="35" t="s">
        <v>253</v>
      </c>
      <c r="J25" s="38" t="s">
        <v>246</v>
      </c>
      <c r="K25" s="48"/>
      <c r="L25" s="18"/>
      <c r="M25" s="19"/>
    </row>
    <row r="26" spans="1:13" x14ac:dyDescent="0.25">
      <c r="A26" s="563"/>
      <c r="B26" s="568"/>
      <c r="C26" s="33" t="s">
        <v>254</v>
      </c>
      <c r="D26" s="49"/>
      <c r="E26" s="18"/>
      <c r="F26" s="35" t="s">
        <v>255</v>
      </c>
      <c r="G26" s="39"/>
      <c r="H26" s="18"/>
      <c r="I26" s="50"/>
      <c r="J26" s="18"/>
      <c r="K26" s="17"/>
      <c r="L26" s="18"/>
      <c r="M26" s="19"/>
    </row>
    <row r="27" spans="1:13" ht="24" customHeight="1" x14ac:dyDescent="0.25">
      <c r="A27" s="563"/>
      <c r="B27" s="569"/>
      <c r="C27" s="51"/>
      <c r="D27" s="52"/>
      <c r="E27" s="52"/>
      <c r="F27" s="52"/>
      <c r="G27" s="52"/>
      <c r="H27" s="52"/>
      <c r="I27" s="52"/>
      <c r="J27" s="52"/>
      <c r="K27" s="52"/>
      <c r="L27" s="21"/>
      <c r="M27" s="22"/>
    </row>
    <row r="28" spans="1:13" x14ac:dyDescent="0.25">
      <c r="A28" s="563"/>
      <c r="B28" s="53" t="s">
        <v>256</v>
      </c>
      <c r="C28" s="54"/>
      <c r="D28" s="55"/>
      <c r="E28" s="55"/>
      <c r="F28" s="55"/>
      <c r="G28" s="55"/>
      <c r="H28" s="55"/>
      <c r="I28" s="55"/>
      <c r="J28" s="55"/>
      <c r="K28" s="55"/>
      <c r="L28" s="55"/>
      <c r="M28" s="56"/>
    </row>
    <row r="29" spans="1:13" x14ac:dyDescent="0.25">
      <c r="A29" s="563"/>
      <c r="B29" s="53"/>
      <c r="C29" s="57" t="s">
        <v>257</v>
      </c>
      <c r="D29" s="126" t="s">
        <v>59</v>
      </c>
      <c r="E29" s="48"/>
      <c r="F29" s="59" t="s">
        <v>258</v>
      </c>
      <c r="G29" s="127" t="s">
        <v>62</v>
      </c>
      <c r="H29" s="48"/>
      <c r="I29" s="59" t="s">
        <v>259</v>
      </c>
      <c r="J29" s="571" t="s">
        <v>62</v>
      </c>
      <c r="K29" s="565"/>
      <c r="L29" s="572"/>
      <c r="M29" s="61"/>
    </row>
    <row r="30" spans="1:13" x14ac:dyDescent="0.25">
      <c r="A30" s="563"/>
      <c r="B30" s="8"/>
      <c r="C30" s="43"/>
      <c r="D30" s="44"/>
      <c r="E30" s="44"/>
      <c r="F30" s="44"/>
      <c r="G30" s="44"/>
      <c r="H30" s="44"/>
      <c r="I30" s="44"/>
      <c r="J30" s="44"/>
      <c r="K30" s="44"/>
      <c r="L30" s="44"/>
      <c r="M30" s="45"/>
    </row>
    <row r="31" spans="1:13" x14ac:dyDescent="0.25">
      <c r="A31" s="563"/>
      <c r="B31" s="567" t="s">
        <v>260</v>
      </c>
      <c r="C31" s="62"/>
      <c r="D31" s="63"/>
      <c r="E31" s="63"/>
      <c r="F31" s="63"/>
      <c r="G31" s="63"/>
      <c r="H31" s="63"/>
      <c r="I31" s="63"/>
      <c r="J31" s="63"/>
      <c r="K31" s="63"/>
      <c r="L31" s="15"/>
      <c r="M31" s="16"/>
    </row>
    <row r="32" spans="1:13" x14ac:dyDescent="0.25">
      <c r="A32" s="563"/>
      <c r="B32" s="568"/>
      <c r="C32" s="64" t="s">
        <v>261</v>
      </c>
      <c r="D32" s="65">
        <v>2020</v>
      </c>
      <c r="E32" s="66"/>
      <c r="F32" s="48" t="s">
        <v>262</v>
      </c>
      <c r="G32" s="67" t="s">
        <v>324</v>
      </c>
      <c r="H32" s="66"/>
      <c r="I32" s="59"/>
      <c r="J32" s="66"/>
      <c r="K32" s="66"/>
      <c r="L32" s="18"/>
      <c r="M32" s="19"/>
    </row>
    <row r="33" spans="1:13" x14ac:dyDescent="0.25">
      <c r="A33" s="563"/>
      <c r="B33" s="569"/>
      <c r="C33" s="43"/>
      <c r="D33" s="68"/>
      <c r="E33" s="69"/>
      <c r="F33" s="44"/>
      <c r="G33" s="69"/>
      <c r="H33" s="69"/>
      <c r="I33" s="70"/>
      <c r="J33" s="69"/>
      <c r="K33" s="69"/>
      <c r="L33" s="21"/>
      <c r="M33" s="22"/>
    </row>
    <row r="34" spans="1:13" x14ac:dyDescent="0.25">
      <c r="A34" s="563"/>
      <c r="B34" s="567" t="s">
        <v>264</v>
      </c>
      <c r="C34" s="71"/>
      <c r="D34" s="72"/>
      <c r="E34" s="72"/>
      <c r="F34" s="72"/>
      <c r="G34" s="72"/>
      <c r="H34" s="72"/>
      <c r="I34" s="72"/>
      <c r="J34" s="72"/>
      <c r="K34" s="72"/>
      <c r="L34" s="72"/>
      <c r="M34" s="73"/>
    </row>
    <row r="35" spans="1:13" x14ac:dyDescent="0.25">
      <c r="A35" s="563"/>
      <c r="B35" s="568"/>
      <c r="C35" s="74"/>
      <c r="D35" s="75" t="s">
        <v>265</v>
      </c>
      <c r="E35" s="75"/>
      <c r="F35" s="75" t="s">
        <v>266</v>
      </c>
      <c r="G35" s="75"/>
      <c r="H35" s="76" t="s">
        <v>267</v>
      </c>
      <c r="I35" s="76"/>
      <c r="J35" s="76" t="s">
        <v>268</v>
      </c>
      <c r="K35" s="75"/>
      <c r="L35" s="75" t="s">
        <v>269</v>
      </c>
      <c r="M35" s="77"/>
    </row>
    <row r="36" spans="1:13" x14ac:dyDescent="0.25">
      <c r="A36" s="563"/>
      <c r="B36" s="568"/>
      <c r="C36" s="74"/>
      <c r="D36" s="629">
        <v>1</v>
      </c>
      <c r="E36" s="630"/>
      <c r="F36" s="629">
        <v>10</v>
      </c>
      <c r="G36" s="630"/>
      <c r="H36" s="629">
        <v>10</v>
      </c>
      <c r="I36" s="630"/>
      <c r="J36" s="629">
        <v>10</v>
      </c>
      <c r="K36" s="630"/>
      <c r="L36" s="629">
        <v>10</v>
      </c>
      <c r="M36" s="630"/>
    </row>
    <row r="37" spans="1:13" x14ac:dyDescent="0.25">
      <c r="A37" s="563"/>
      <c r="B37" s="568"/>
      <c r="C37" s="74"/>
      <c r="D37" s="129" t="s">
        <v>270</v>
      </c>
      <c r="E37" s="129"/>
      <c r="F37" s="129" t="s">
        <v>271</v>
      </c>
      <c r="G37" s="129"/>
      <c r="H37" s="130" t="s">
        <v>272</v>
      </c>
      <c r="I37" s="130"/>
      <c r="J37" s="130" t="s">
        <v>273</v>
      </c>
      <c r="K37" s="129"/>
      <c r="L37" s="129" t="s">
        <v>274</v>
      </c>
      <c r="M37" s="131"/>
    </row>
    <row r="38" spans="1:13" x14ac:dyDescent="0.25">
      <c r="A38" s="563"/>
      <c r="B38" s="568"/>
      <c r="C38" s="74"/>
      <c r="D38" s="629">
        <v>10</v>
      </c>
      <c r="E38" s="630"/>
      <c r="F38" s="629">
        <v>10</v>
      </c>
      <c r="G38" s="630"/>
      <c r="H38" s="629">
        <v>10</v>
      </c>
      <c r="I38" s="630"/>
      <c r="J38" s="629">
        <v>10</v>
      </c>
      <c r="K38" s="630"/>
      <c r="L38" s="629">
        <v>10</v>
      </c>
      <c r="M38" s="630"/>
    </row>
    <row r="39" spans="1:13" x14ac:dyDescent="0.25">
      <c r="A39" s="563"/>
      <c r="B39" s="568"/>
      <c r="C39" s="74"/>
      <c r="D39" s="75" t="s">
        <v>275</v>
      </c>
      <c r="E39" s="75"/>
      <c r="F39" s="75" t="s">
        <v>276</v>
      </c>
      <c r="G39" s="75"/>
      <c r="H39" s="76" t="s">
        <v>277</v>
      </c>
      <c r="I39" s="76"/>
      <c r="J39" s="76" t="s">
        <v>278</v>
      </c>
      <c r="K39" s="75"/>
      <c r="L39" s="75" t="s">
        <v>279</v>
      </c>
      <c r="M39" s="32"/>
    </row>
    <row r="40" spans="1:13" x14ac:dyDescent="0.25">
      <c r="A40" s="563"/>
      <c r="B40" s="568"/>
      <c r="C40" s="74"/>
      <c r="D40" s="629">
        <v>10</v>
      </c>
      <c r="E40" s="630"/>
      <c r="F40" s="128" t="s">
        <v>62</v>
      </c>
      <c r="G40" s="86"/>
      <c r="H40" s="128" t="s">
        <v>62</v>
      </c>
      <c r="I40" s="86"/>
      <c r="J40" s="128" t="s">
        <v>62</v>
      </c>
      <c r="K40" s="86"/>
      <c r="L40" s="128" t="s">
        <v>62</v>
      </c>
      <c r="M40" s="82"/>
    </row>
    <row r="41" spans="1:13" x14ac:dyDescent="0.25">
      <c r="A41" s="563"/>
      <c r="B41" s="568"/>
      <c r="C41" s="74"/>
      <c r="D41" s="83" t="s">
        <v>279</v>
      </c>
      <c r="E41" s="83"/>
      <c r="F41" s="83" t="s">
        <v>280</v>
      </c>
      <c r="G41" s="83"/>
      <c r="H41" s="84"/>
      <c r="I41" s="84"/>
      <c r="J41" s="84"/>
      <c r="K41" s="84"/>
      <c r="L41" s="84"/>
      <c r="M41" s="85"/>
    </row>
    <row r="42" spans="1:13" x14ac:dyDescent="0.25">
      <c r="A42" s="563"/>
      <c r="B42" s="568"/>
      <c r="C42" s="74"/>
      <c r="D42" s="128" t="s">
        <v>62</v>
      </c>
      <c r="E42" s="86"/>
      <c r="F42" s="629">
        <v>101</v>
      </c>
      <c r="G42" s="630"/>
      <c r="H42" s="584"/>
      <c r="I42" s="584"/>
      <c r="J42" s="75"/>
      <c r="K42" s="75"/>
      <c r="L42" s="75"/>
      <c r="M42" s="87"/>
    </row>
    <row r="43" spans="1:13" x14ac:dyDescent="0.25">
      <c r="A43" s="563"/>
      <c r="B43" s="568"/>
      <c r="C43" s="88"/>
      <c r="D43" s="89"/>
      <c r="E43" s="83"/>
      <c r="F43" s="89"/>
      <c r="G43" s="83"/>
      <c r="H43" s="90"/>
      <c r="I43" s="91"/>
      <c r="J43" s="90"/>
      <c r="K43" s="91"/>
      <c r="L43" s="90"/>
      <c r="M43" s="92"/>
    </row>
    <row r="44" spans="1:13" ht="18" customHeight="1" x14ac:dyDescent="0.25">
      <c r="A44" s="563"/>
      <c r="B44" s="567" t="s">
        <v>281</v>
      </c>
      <c r="C44" s="46"/>
      <c r="D44" s="47"/>
      <c r="E44" s="47"/>
      <c r="F44" s="47"/>
      <c r="G44" s="47"/>
      <c r="H44" s="47"/>
      <c r="I44" s="47"/>
      <c r="J44" s="47"/>
      <c r="K44" s="47"/>
      <c r="L44" s="18"/>
      <c r="M44" s="19"/>
    </row>
    <row r="45" spans="1:13" ht="15.75" customHeight="1" x14ac:dyDescent="0.25">
      <c r="A45" s="563"/>
      <c r="B45" s="568"/>
      <c r="C45" s="93"/>
      <c r="D45" s="94" t="s">
        <v>122</v>
      </c>
      <c r="E45" s="95" t="s">
        <v>65</v>
      </c>
      <c r="F45" s="573" t="s">
        <v>282</v>
      </c>
      <c r="G45" s="645" t="s">
        <v>361</v>
      </c>
      <c r="H45" s="645"/>
      <c r="I45" s="645"/>
      <c r="J45" s="645"/>
      <c r="K45" s="96" t="s">
        <v>283</v>
      </c>
      <c r="L45" s="578"/>
      <c r="M45" s="579"/>
    </row>
    <row r="46" spans="1:13" ht="15.75" customHeight="1" x14ac:dyDescent="0.25">
      <c r="A46" s="563"/>
      <c r="B46" s="568"/>
      <c r="C46" s="93"/>
      <c r="D46" s="97" t="s">
        <v>246</v>
      </c>
      <c r="E46" s="38"/>
      <c r="F46" s="573"/>
      <c r="G46" s="645"/>
      <c r="H46" s="645"/>
      <c r="I46" s="645"/>
      <c r="J46" s="645"/>
      <c r="K46" s="18"/>
      <c r="L46" s="580"/>
      <c r="M46" s="581"/>
    </row>
    <row r="47" spans="1:13" x14ac:dyDescent="0.25">
      <c r="A47" s="563"/>
      <c r="B47" s="569"/>
      <c r="C47" s="98"/>
      <c r="D47" s="21"/>
      <c r="E47" s="21"/>
      <c r="F47" s="21"/>
      <c r="G47" s="21"/>
      <c r="H47" s="21"/>
      <c r="I47" s="21"/>
      <c r="J47" s="21"/>
      <c r="K47" s="21"/>
      <c r="L47" s="18"/>
      <c r="M47" s="19"/>
    </row>
    <row r="48" spans="1:13" ht="58.5" customHeight="1" x14ac:dyDescent="0.25">
      <c r="A48" s="563"/>
      <c r="B48" s="7" t="s">
        <v>285</v>
      </c>
      <c r="C48" s="564" t="s">
        <v>373</v>
      </c>
      <c r="D48" s="565"/>
      <c r="E48" s="565"/>
      <c r="F48" s="565"/>
      <c r="G48" s="565"/>
      <c r="H48" s="565"/>
      <c r="I48" s="565"/>
      <c r="J48" s="565"/>
      <c r="K48" s="565"/>
      <c r="L48" s="565"/>
      <c r="M48" s="566"/>
    </row>
    <row r="49" spans="1:13" ht="38.25" customHeight="1" x14ac:dyDescent="0.25">
      <c r="A49" s="563"/>
      <c r="B49" s="25" t="s">
        <v>287</v>
      </c>
      <c r="C49" s="639" t="s">
        <v>374</v>
      </c>
      <c r="D49" s="640"/>
      <c r="E49" s="640"/>
      <c r="F49" s="640"/>
      <c r="G49" s="640"/>
      <c r="H49" s="640"/>
      <c r="I49" s="640"/>
      <c r="J49" s="640"/>
      <c r="K49" s="640"/>
      <c r="L49" s="640"/>
      <c r="M49" s="641"/>
    </row>
    <row r="50" spans="1:13" ht="15.75" customHeight="1" x14ac:dyDescent="0.25">
      <c r="A50" s="563"/>
      <c r="B50" s="25" t="s">
        <v>289</v>
      </c>
      <c r="C50" s="99" t="s">
        <v>375</v>
      </c>
      <c r="D50" s="100"/>
      <c r="E50" s="100"/>
      <c r="F50" s="100"/>
      <c r="G50" s="100"/>
      <c r="H50" s="100"/>
      <c r="I50" s="100"/>
      <c r="J50" s="100"/>
      <c r="K50" s="100"/>
      <c r="L50" s="100"/>
      <c r="M50" s="101"/>
    </row>
    <row r="51" spans="1:13" x14ac:dyDescent="0.25">
      <c r="A51" s="563"/>
      <c r="B51" s="25" t="s">
        <v>290</v>
      </c>
      <c r="C51" s="99" t="s">
        <v>59</v>
      </c>
      <c r="D51" s="100"/>
      <c r="E51" s="100"/>
      <c r="F51" s="100"/>
      <c r="G51" s="100"/>
      <c r="H51" s="100"/>
      <c r="I51" s="100"/>
      <c r="J51" s="100"/>
      <c r="K51" s="100"/>
      <c r="L51" s="100"/>
      <c r="M51" s="101"/>
    </row>
    <row r="52" spans="1:13" ht="15.75" customHeight="1" x14ac:dyDescent="0.25">
      <c r="A52" s="549" t="s">
        <v>291</v>
      </c>
      <c r="B52" s="103" t="s">
        <v>292</v>
      </c>
      <c r="C52" s="551" t="s">
        <v>376</v>
      </c>
      <c r="D52" s="552"/>
      <c r="E52" s="552"/>
      <c r="F52" s="552"/>
      <c r="G52" s="552"/>
      <c r="H52" s="552"/>
      <c r="I52" s="552"/>
      <c r="J52" s="552"/>
      <c r="K52" s="552"/>
      <c r="L52" s="552"/>
      <c r="M52" s="553"/>
    </row>
    <row r="53" spans="1:13" ht="15.75" customHeight="1" x14ac:dyDescent="0.25">
      <c r="A53" s="550"/>
      <c r="B53" s="103" t="s">
        <v>294</v>
      </c>
      <c r="C53" s="551"/>
      <c r="D53" s="552"/>
      <c r="E53" s="552"/>
      <c r="F53" s="552"/>
      <c r="G53" s="552"/>
      <c r="H53" s="552"/>
      <c r="I53" s="552"/>
      <c r="J53" s="552"/>
      <c r="K53" s="552"/>
      <c r="L53" s="552"/>
      <c r="M53" s="553"/>
    </row>
    <row r="54" spans="1:13" ht="15.75" customHeight="1" x14ac:dyDescent="0.25">
      <c r="A54" s="550"/>
      <c r="B54" s="103" t="s">
        <v>296</v>
      </c>
      <c r="C54" s="551" t="s">
        <v>377</v>
      </c>
      <c r="D54" s="552"/>
      <c r="E54" s="552"/>
      <c r="F54" s="552"/>
      <c r="G54" s="552"/>
      <c r="H54" s="552"/>
      <c r="I54" s="552"/>
      <c r="J54" s="552"/>
      <c r="K54" s="552"/>
      <c r="L54" s="552"/>
      <c r="M54" s="553"/>
    </row>
    <row r="55" spans="1:13" ht="15.75" customHeight="1" x14ac:dyDescent="0.25">
      <c r="A55" s="550"/>
      <c r="B55" s="104" t="s">
        <v>297</v>
      </c>
      <c r="C55" s="551" t="s">
        <v>378</v>
      </c>
      <c r="D55" s="552"/>
      <c r="E55" s="552"/>
      <c r="F55" s="552"/>
      <c r="G55" s="552"/>
      <c r="H55" s="552"/>
      <c r="I55" s="552"/>
      <c r="J55" s="552"/>
      <c r="K55" s="552"/>
      <c r="L55" s="552"/>
      <c r="M55" s="553"/>
    </row>
    <row r="56" spans="1:13" ht="15.75" customHeight="1" x14ac:dyDescent="0.25">
      <c r="A56" s="550"/>
      <c r="B56" s="103" t="s">
        <v>299</v>
      </c>
      <c r="C56" s="624"/>
      <c r="D56" s="552"/>
      <c r="E56" s="552"/>
      <c r="F56" s="552"/>
      <c r="G56" s="552"/>
      <c r="H56" s="552"/>
      <c r="I56" s="552"/>
      <c r="J56" s="552"/>
      <c r="K56" s="552"/>
      <c r="L56" s="552"/>
      <c r="M56" s="553"/>
    </row>
    <row r="57" spans="1:13" ht="16.5" customHeight="1" thickBot="1" x14ac:dyDescent="0.3">
      <c r="A57" s="560"/>
      <c r="B57" s="103" t="s">
        <v>300</v>
      </c>
      <c r="C57" s="642">
        <v>3386660</v>
      </c>
      <c r="D57" s="643"/>
      <c r="E57" s="643"/>
      <c r="F57" s="643"/>
      <c r="G57" s="643"/>
      <c r="H57" s="643"/>
      <c r="I57" s="643"/>
      <c r="J57" s="643"/>
      <c r="K57" s="643"/>
      <c r="L57" s="643"/>
      <c r="M57" s="644"/>
    </row>
    <row r="58" spans="1:13" ht="15.75" customHeight="1" x14ac:dyDescent="0.25">
      <c r="A58" s="549" t="s">
        <v>301</v>
      </c>
      <c r="B58" s="105" t="s">
        <v>302</v>
      </c>
      <c r="C58" s="551" t="s">
        <v>341</v>
      </c>
      <c r="D58" s="552"/>
      <c r="E58" s="552"/>
      <c r="F58" s="552"/>
      <c r="G58" s="552"/>
      <c r="H58" s="552"/>
      <c r="I58" s="552"/>
      <c r="J58" s="552"/>
      <c r="K58" s="552"/>
      <c r="L58" s="552"/>
      <c r="M58" s="553"/>
    </row>
    <row r="59" spans="1:13" ht="30" customHeight="1" x14ac:dyDescent="0.25">
      <c r="A59" s="550"/>
      <c r="B59" s="105" t="s">
        <v>304</v>
      </c>
      <c r="C59" s="551" t="s">
        <v>333</v>
      </c>
      <c r="D59" s="552"/>
      <c r="E59" s="552"/>
      <c r="F59" s="552"/>
      <c r="G59" s="552"/>
      <c r="H59" s="552"/>
      <c r="I59" s="552"/>
      <c r="J59" s="552"/>
      <c r="K59" s="552"/>
      <c r="L59" s="552"/>
      <c r="M59" s="553"/>
    </row>
    <row r="60" spans="1:13" ht="30" customHeight="1" thickBot="1" x14ac:dyDescent="0.3">
      <c r="A60" s="550"/>
      <c r="B60" s="106" t="s">
        <v>41</v>
      </c>
      <c r="C60" s="551" t="s">
        <v>377</v>
      </c>
      <c r="D60" s="552"/>
      <c r="E60" s="552"/>
      <c r="F60" s="552"/>
      <c r="G60" s="552"/>
      <c r="H60" s="552"/>
      <c r="I60" s="552"/>
      <c r="J60" s="552"/>
      <c r="K60" s="552"/>
      <c r="L60" s="552"/>
      <c r="M60" s="553"/>
    </row>
    <row r="61" spans="1:13" ht="16.5" customHeight="1" thickBot="1" x14ac:dyDescent="0.35">
      <c r="A61" s="107" t="s">
        <v>306</v>
      </c>
      <c r="B61" s="108"/>
      <c r="C61" s="636"/>
      <c r="D61" s="637"/>
      <c r="E61" s="637"/>
      <c r="F61" s="637"/>
      <c r="G61" s="637"/>
      <c r="H61" s="637"/>
      <c r="I61" s="637"/>
      <c r="J61" s="637"/>
      <c r="K61" s="637"/>
      <c r="L61" s="637"/>
      <c r="M61" s="638"/>
    </row>
    <row r="62" spans="1:13" ht="15.75" customHeight="1" x14ac:dyDescent="0.25">
      <c r="C62" s="615"/>
      <c r="D62" s="616"/>
      <c r="E62" s="616"/>
      <c r="F62" s="616"/>
      <c r="G62" s="616"/>
      <c r="H62" s="616"/>
      <c r="I62" s="616"/>
      <c r="J62" s="616"/>
      <c r="K62" s="616"/>
      <c r="L62" s="616"/>
      <c r="M62" s="616"/>
    </row>
    <row r="63" spans="1:13" ht="15.75" customHeight="1" x14ac:dyDescent="0.25">
      <c r="C63" s="617"/>
      <c r="D63" s="617"/>
      <c r="E63" s="617"/>
      <c r="F63" s="617"/>
      <c r="G63" s="617"/>
      <c r="H63" s="617"/>
      <c r="I63" s="617"/>
      <c r="J63" s="617"/>
      <c r="K63" s="617"/>
      <c r="L63" s="617"/>
      <c r="M63" s="617"/>
    </row>
  </sheetData>
  <mergeCells count="60">
    <mergeCell ref="C13:M13"/>
    <mergeCell ref="A2:A14"/>
    <mergeCell ref="C2:M2"/>
    <mergeCell ref="C3:M3"/>
    <mergeCell ref="F4:G4"/>
    <mergeCell ref="C5:M5"/>
    <mergeCell ref="C6:M6"/>
    <mergeCell ref="C7:G7"/>
    <mergeCell ref="I7:M7"/>
    <mergeCell ref="B8:B10"/>
    <mergeCell ref="C8:D9"/>
    <mergeCell ref="C10:D10"/>
    <mergeCell ref="F10:G10"/>
    <mergeCell ref="I10:J10"/>
    <mergeCell ref="C11:M11"/>
    <mergeCell ref="C12:M12"/>
    <mergeCell ref="C14:D14"/>
    <mergeCell ref="F14:M14"/>
    <mergeCell ref="A15:A51"/>
    <mergeCell ref="C15:M15"/>
    <mergeCell ref="C16:M16"/>
    <mergeCell ref="B17:B23"/>
    <mergeCell ref="F22:I22"/>
    <mergeCell ref="B24:B27"/>
    <mergeCell ref="J29:L29"/>
    <mergeCell ref="B31:B33"/>
    <mergeCell ref="L38:M38"/>
    <mergeCell ref="D40:E40"/>
    <mergeCell ref="F42:G42"/>
    <mergeCell ref="H42:I42"/>
    <mergeCell ref="B44:B47"/>
    <mergeCell ref="F45:F46"/>
    <mergeCell ref="G45:J46"/>
    <mergeCell ref="L45:M46"/>
    <mergeCell ref="B34:B43"/>
    <mergeCell ref="D36:E36"/>
    <mergeCell ref="F36:G36"/>
    <mergeCell ref="H36:I36"/>
    <mergeCell ref="J36:K36"/>
    <mergeCell ref="L36:M36"/>
    <mergeCell ref="D38:E38"/>
    <mergeCell ref="F38:G38"/>
    <mergeCell ref="H38:I38"/>
    <mergeCell ref="J38:K38"/>
    <mergeCell ref="C48:M48"/>
    <mergeCell ref="C49:M49"/>
    <mergeCell ref="A52:A57"/>
    <mergeCell ref="C52:M52"/>
    <mergeCell ref="C53:M53"/>
    <mergeCell ref="C54:M54"/>
    <mergeCell ref="C55:M55"/>
    <mergeCell ref="C56:M56"/>
    <mergeCell ref="C57:M57"/>
    <mergeCell ref="C63:M63"/>
    <mergeCell ref="A58:A60"/>
    <mergeCell ref="C58:M58"/>
    <mergeCell ref="C59:M59"/>
    <mergeCell ref="C60:M60"/>
    <mergeCell ref="C61:M61"/>
    <mergeCell ref="C62:M62"/>
  </mergeCells>
  <dataValidations count="7">
    <dataValidation type="list" allowBlank="1" showInputMessage="1" showErrorMessage="1" sqref="I7:M7" xr:uid="{00000000-0002-0000-07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7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0700-000002000000}"/>
    <dataValidation allowBlank="1" showInputMessage="1" showErrorMessage="1" prompt="Identifique la meta ODS a que le apunta el indicador de producto. Seleccione de la lista desplegable." sqref="E14" xr:uid="{00000000-0002-0000-0700-000003000000}"/>
    <dataValidation allowBlank="1" showInputMessage="1" showErrorMessage="1" prompt="Identifique el ODS a que le apunta el indicador de producto. Seleccione de la lista desplegable._x000a_" sqref="B14" xr:uid="{00000000-0002-0000-0700-000004000000}"/>
    <dataValidation allowBlank="1" showInputMessage="1" showErrorMessage="1" prompt="Incluir una ficha por cada indicador, ya sea de producto o de resultado" sqref="B1" xr:uid="{00000000-0002-0000-0700-000005000000}"/>
    <dataValidation allowBlank="1" showInputMessage="1" showErrorMessage="1" prompt="Seleccione de la lista desplegable" sqref="B4 B7 H7" xr:uid="{00000000-0002-0000-0700-000006000000}"/>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63"/>
  <sheetViews>
    <sheetView workbookViewId="0">
      <selection sqref="A1:XFD1048576"/>
    </sheetView>
  </sheetViews>
  <sheetFormatPr baseColWidth="10" defaultColWidth="11.42578125" defaultRowHeight="15.75" x14ac:dyDescent="0.25"/>
  <cols>
    <col min="1" max="1" width="25.140625" style="5" customWidth="1"/>
    <col min="2" max="2" width="39.140625" style="109" customWidth="1"/>
    <col min="3" max="16384" width="11.42578125" style="5"/>
  </cols>
  <sheetData>
    <row r="1" spans="1:13" ht="16.5" thickBot="1" x14ac:dyDescent="0.3">
      <c r="A1" s="1"/>
      <c r="B1" s="2" t="s">
        <v>379</v>
      </c>
      <c r="C1" s="3"/>
      <c r="D1" s="3"/>
      <c r="E1" s="3"/>
      <c r="F1" s="3"/>
      <c r="G1" s="3"/>
      <c r="H1" s="3"/>
      <c r="I1" s="3"/>
      <c r="J1" s="3"/>
      <c r="K1" s="3"/>
      <c r="L1" s="3"/>
      <c r="M1" s="4"/>
    </row>
    <row r="2" spans="1:13" ht="54.75" customHeight="1" x14ac:dyDescent="0.25">
      <c r="A2" s="586" t="s">
        <v>216</v>
      </c>
      <c r="B2" s="6" t="s">
        <v>217</v>
      </c>
      <c r="C2" s="588" t="s">
        <v>147</v>
      </c>
      <c r="D2" s="589"/>
      <c r="E2" s="589"/>
      <c r="F2" s="589"/>
      <c r="G2" s="589"/>
      <c r="H2" s="589"/>
      <c r="I2" s="589"/>
      <c r="J2" s="589"/>
      <c r="K2" s="589"/>
      <c r="L2" s="589"/>
      <c r="M2" s="590"/>
    </row>
    <row r="3" spans="1:13" ht="57.95" customHeight="1" x14ac:dyDescent="0.25">
      <c r="A3" s="587"/>
      <c r="B3" s="7" t="s">
        <v>219</v>
      </c>
      <c r="C3" s="591" t="s">
        <v>130</v>
      </c>
      <c r="D3" s="592"/>
      <c r="E3" s="592"/>
      <c r="F3" s="592"/>
      <c r="G3" s="592"/>
      <c r="H3" s="592"/>
      <c r="I3" s="592"/>
      <c r="J3" s="592"/>
      <c r="K3" s="592"/>
      <c r="L3" s="592"/>
      <c r="M3" s="593"/>
    </row>
    <row r="4" spans="1:13" ht="15.75" customHeight="1" x14ac:dyDescent="0.25">
      <c r="A4" s="587"/>
      <c r="B4" s="8" t="s">
        <v>38</v>
      </c>
      <c r="C4" s="9" t="s">
        <v>65</v>
      </c>
      <c r="D4" s="10"/>
      <c r="E4" s="11"/>
      <c r="F4" s="594" t="s">
        <v>39</v>
      </c>
      <c r="G4" s="595"/>
      <c r="H4" s="118" t="s">
        <v>62</v>
      </c>
      <c r="I4" s="119"/>
      <c r="J4" s="119"/>
      <c r="K4" s="119"/>
      <c r="L4" s="119"/>
      <c r="M4" s="120"/>
    </row>
    <row r="5" spans="1:13" ht="30" customHeight="1" x14ac:dyDescent="0.25">
      <c r="A5" s="587"/>
      <c r="B5" s="8" t="s">
        <v>220</v>
      </c>
      <c r="C5" s="591" t="s">
        <v>62</v>
      </c>
      <c r="D5" s="592"/>
      <c r="E5" s="592"/>
      <c r="F5" s="592"/>
      <c r="G5" s="592"/>
      <c r="H5" s="592"/>
      <c r="I5" s="592"/>
      <c r="J5" s="592"/>
      <c r="K5" s="592"/>
      <c r="L5" s="592"/>
      <c r="M5" s="593"/>
    </row>
    <row r="6" spans="1:13" ht="23.25" customHeight="1" x14ac:dyDescent="0.25">
      <c r="A6" s="587"/>
      <c r="B6" s="8" t="s">
        <v>221</v>
      </c>
      <c r="C6" s="591" t="s">
        <v>62</v>
      </c>
      <c r="D6" s="592"/>
      <c r="E6" s="592"/>
      <c r="F6" s="592"/>
      <c r="G6" s="592"/>
      <c r="H6" s="592"/>
      <c r="I6" s="592"/>
      <c r="J6" s="592"/>
      <c r="K6" s="592"/>
      <c r="L6" s="592"/>
      <c r="M6" s="593"/>
    </row>
    <row r="7" spans="1:13" ht="15.75" customHeight="1" x14ac:dyDescent="0.25">
      <c r="A7" s="587"/>
      <c r="B7" s="7" t="s">
        <v>222</v>
      </c>
      <c r="C7" s="600" t="s">
        <v>100</v>
      </c>
      <c r="D7" s="601"/>
      <c r="E7" s="601"/>
      <c r="F7" s="601"/>
      <c r="G7" s="602"/>
      <c r="H7" s="12" t="s">
        <v>41</v>
      </c>
      <c r="I7" s="603" t="s">
        <v>344</v>
      </c>
      <c r="J7" s="604"/>
      <c r="K7" s="604"/>
      <c r="L7" s="604"/>
      <c r="M7" s="605"/>
    </row>
    <row r="8" spans="1:13" ht="15.75" customHeight="1" x14ac:dyDescent="0.25">
      <c r="A8" s="587"/>
      <c r="B8" s="606" t="s">
        <v>223</v>
      </c>
      <c r="C8" s="625" t="s">
        <v>9</v>
      </c>
      <c r="D8" s="626"/>
      <c r="E8" s="121"/>
      <c r="F8" s="121"/>
      <c r="G8" s="121"/>
      <c r="H8" s="121"/>
      <c r="I8" s="121"/>
      <c r="J8" s="121"/>
      <c r="K8" s="121"/>
      <c r="L8" s="121"/>
      <c r="M8" s="122"/>
    </row>
    <row r="9" spans="1:13" ht="15.75" customHeight="1" x14ac:dyDescent="0.25">
      <c r="A9" s="587"/>
      <c r="B9" s="607"/>
      <c r="C9" s="627"/>
      <c r="D9" s="628"/>
      <c r="E9" s="123"/>
      <c r="F9" s="124"/>
      <c r="G9" s="124"/>
      <c r="H9" s="123"/>
      <c r="I9" s="124"/>
      <c r="J9" s="124"/>
      <c r="K9" s="123"/>
      <c r="L9" s="123"/>
      <c r="M9" s="125"/>
    </row>
    <row r="10" spans="1:13" x14ac:dyDescent="0.25">
      <c r="A10" s="587"/>
      <c r="B10" s="608"/>
      <c r="C10" s="609" t="s">
        <v>224</v>
      </c>
      <c r="D10" s="610"/>
      <c r="E10" s="20"/>
      <c r="F10" s="585" t="s">
        <v>224</v>
      </c>
      <c r="G10" s="585"/>
      <c r="H10" s="20"/>
      <c r="I10" s="585" t="s">
        <v>224</v>
      </c>
      <c r="J10" s="585"/>
      <c r="K10" s="20"/>
      <c r="L10" s="21"/>
      <c r="M10" s="22"/>
    </row>
    <row r="11" spans="1:13" ht="75" customHeight="1" x14ac:dyDescent="0.25">
      <c r="A11" s="587"/>
      <c r="B11" s="7" t="s">
        <v>225</v>
      </c>
      <c r="C11" s="564" t="s">
        <v>380</v>
      </c>
      <c r="D11" s="565"/>
      <c r="E11" s="565"/>
      <c r="F11" s="565"/>
      <c r="G11" s="565"/>
      <c r="H11" s="565"/>
      <c r="I11" s="565"/>
      <c r="J11" s="565"/>
      <c r="K11" s="565"/>
      <c r="L11" s="565"/>
      <c r="M11" s="566"/>
    </row>
    <row r="12" spans="1:13" ht="88.5" customHeight="1" x14ac:dyDescent="0.25">
      <c r="A12" s="587"/>
      <c r="B12" s="7" t="s">
        <v>227</v>
      </c>
      <c r="C12" s="564" t="s">
        <v>381</v>
      </c>
      <c r="D12" s="565"/>
      <c r="E12" s="565"/>
      <c r="F12" s="565"/>
      <c r="G12" s="565"/>
      <c r="H12" s="565"/>
      <c r="I12" s="565"/>
      <c r="J12" s="565"/>
      <c r="K12" s="565"/>
      <c r="L12" s="565"/>
      <c r="M12" s="566"/>
    </row>
    <row r="13" spans="1:13" ht="60" customHeight="1" x14ac:dyDescent="0.25">
      <c r="A13" s="587"/>
      <c r="B13" s="7" t="s">
        <v>229</v>
      </c>
      <c r="C13" s="564" t="s">
        <v>358</v>
      </c>
      <c r="D13" s="565"/>
      <c r="E13" s="565"/>
      <c r="F13" s="565"/>
      <c r="G13" s="565"/>
      <c r="H13" s="565"/>
      <c r="I13" s="565"/>
      <c r="J13" s="565"/>
      <c r="K13" s="565"/>
      <c r="L13" s="565"/>
      <c r="M13" s="566"/>
    </row>
    <row r="14" spans="1:13" ht="102.95" customHeight="1" x14ac:dyDescent="0.25">
      <c r="A14" s="587"/>
      <c r="B14" s="23" t="s">
        <v>230</v>
      </c>
      <c r="C14" s="564" t="s">
        <v>69</v>
      </c>
      <c r="D14" s="572"/>
      <c r="E14" s="24" t="s">
        <v>231</v>
      </c>
      <c r="F14" s="575" t="s">
        <v>70</v>
      </c>
      <c r="G14" s="576"/>
      <c r="H14" s="576"/>
      <c r="I14" s="576"/>
      <c r="J14" s="576"/>
      <c r="K14" s="576"/>
      <c r="L14" s="576"/>
      <c r="M14" s="577"/>
    </row>
    <row r="15" spans="1:13" x14ac:dyDescent="0.25">
      <c r="A15" s="562" t="s">
        <v>233</v>
      </c>
      <c r="B15" s="25" t="s">
        <v>29</v>
      </c>
      <c r="C15" s="564" t="s">
        <v>323</v>
      </c>
      <c r="D15" s="565"/>
      <c r="E15" s="565"/>
      <c r="F15" s="565"/>
      <c r="G15" s="565"/>
      <c r="H15" s="565"/>
      <c r="I15" s="565"/>
      <c r="J15" s="565"/>
      <c r="K15" s="565"/>
      <c r="L15" s="565"/>
      <c r="M15" s="566"/>
    </row>
    <row r="16" spans="1:13" ht="42.75" customHeight="1" x14ac:dyDescent="0.25">
      <c r="A16" s="563"/>
      <c r="B16" s="25" t="s">
        <v>235</v>
      </c>
      <c r="C16" s="564" t="s">
        <v>382</v>
      </c>
      <c r="D16" s="565"/>
      <c r="E16" s="565"/>
      <c r="F16" s="565"/>
      <c r="G16" s="565"/>
      <c r="H16" s="565"/>
      <c r="I16" s="565"/>
      <c r="J16" s="565"/>
      <c r="K16" s="565"/>
      <c r="L16" s="565"/>
      <c r="M16" s="566"/>
    </row>
    <row r="17" spans="1:13" ht="8.25" customHeight="1" x14ac:dyDescent="0.25">
      <c r="A17" s="563"/>
      <c r="B17" s="567" t="s">
        <v>237</v>
      </c>
      <c r="C17" s="26"/>
      <c r="D17" s="27"/>
      <c r="E17" s="27"/>
      <c r="F17" s="27"/>
      <c r="G17" s="27"/>
      <c r="H17" s="27"/>
      <c r="I17" s="27"/>
      <c r="J17" s="27"/>
      <c r="K17" s="27"/>
      <c r="L17" s="27"/>
      <c r="M17" s="28"/>
    </row>
    <row r="18" spans="1:13" ht="9" customHeight="1" x14ac:dyDescent="0.25">
      <c r="A18" s="563"/>
      <c r="B18" s="568"/>
      <c r="C18" s="29"/>
      <c r="D18" s="30"/>
      <c r="E18" s="31"/>
      <c r="F18" s="30"/>
      <c r="G18" s="31"/>
      <c r="H18" s="30"/>
      <c r="I18" s="31"/>
      <c r="J18" s="30"/>
      <c r="K18" s="31"/>
      <c r="L18" s="31"/>
      <c r="M18" s="32"/>
    </row>
    <row r="19" spans="1:13" x14ac:dyDescent="0.25">
      <c r="A19" s="563"/>
      <c r="B19" s="568"/>
      <c r="C19" s="33" t="s">
        <v>238</v>
      </c>
      <c r="D19" s="34"/>
      <c r="E19" s="35" t="s">
        <v>239</v>
      </c>
      <c r="F19" s="34"/>
      <c r="G19" s="35" t="s">
        <v>240</v>
      </c>
      <c r="H19" s="34"/>
      <c r="I19" s="35" t="s">
        <v>241</v>
      </c>
      <c r="J19" s="36"/>
      <c r="K19" s="35"/>
      <c r="L19" s="35"/>
      <c r="M19" s="37"/>
    </row>
    <row r="20" spans="1:13" x14ac:dyDescent="0.25">
      <c r="A20" s="563"/>
      <c r="B20" s="568"/>
      <c r="C20" s="33" t="s">
        <v>242</v>
      </c>
      <c r="D20" s="38"/>
      <c r="E20" s="35" t="s">
        <v>243</v>
      </c>
      <c r="F20" s="39"/>
      <c r="G20" s="35" t="s">
        <v>244</v>
      </c>
      <c r="H20" s="39"/>
      <c r="I20" s="35"/>
      <c r="J20" s="40"/>
      <c r="K20" s="35"/>
      <c r="L20" s="35"/>
      <c r="M20" s="37"/>
    </row>
    <row r="21" spans="1:13" x14ac:dyDescent="0.25">
      <c r="A21" s="563"/>
      <c r="B21" s="568"/>
      <c r="C21" s="33" t="s">
        <v>245</v>
      </c>
      <c r="D21" s="38"/>
      <c r="E21" s="35" t="s">
        <v>247</v>
      </c>
      <c r="F21" s="38"/>
      <c r="G21" s="35"/>
      <c r="H21" s="40"/>
      <c r="I21" s="35"/>
      <c r="J21" s="40"/>
      <c r="K21" s="35"/>
      <c r="L21" s="35"/>
      <c r="M21" s="37"/>
    </row>
    <row r="22" spans="1:13" x14ac:dyDescent="0.25">
      <c r="A22" s="563"/>
      <c r="B22" s="568"/>
      <c r="C22" s="33" t="s">
        <v>248</v>
      </c>
      <c r="D22" s="39" t="s">
        <v>246</v>
      </c>
      <c r="E22" s="35" t="s">
        <v>249</v>
      </c>
      <c r="F22" s="570" t="s">
        <v>383</v>
      </c>
      <c r="G22" s="570"/>
      <c r="H22" s="570"/>
      <c r="I22" s="570"/>
      <c r="J22" s="41"/>
      <c r="K22" s="41"/>
      <c r="L22" s="41"/>
      <c r="M22" s="42"/>
    </row>
    <row r="23" spans="1:13" ht="9.75" customHeight="1" x14ac:dyDescent="0.25">
      <c r="A23" s="563"/>
      <c r="B23" s="569"/>
      <c r="C23" s="43"/>
      <c r="D23" s="44"/>
      <c r="E23" s="44"/>
      <c r="F23" s="44"/>
      <c r="G23" s="44"/>
      <c r="H23" s="44"/>
      <c r="I23" s="44"/>
      <c r="J23" s="44"/>
      <c r="K23" s="44"/>
      <c r="L23" s="44"/>
      <c r="M23" s="45"/>
    </row>
    <row r="24" spans="1:13" x14ac:dyDescent="0.25">
      <c r="A24" s="563"/>
      <c r="B24" s="567" t="s">
        <v>250</v>
      </c>
      <c r="C24" s="46"/>
      <c r="D24" s="47"/>
      <c r="E24" s="47"/>
      <c r="F24" s="47"/>
      <c r="G24" s="47"/>
      <c r="H24" s="47"/>
      <c r="I24" s="47"/>
      <c r="J24" s="47"/>
      <c r="K24" s="47"/>
      <c r="L24" s="15"/>
      <c r="M24" s="16"/>
    </row>
    <row r="25" spans="1:13" x14ac:dyDescent="0.25">
      <c r="A25" s="563"/>
      <c r="B25" s="568"/>
      <c r="C25" s="33" t="s">
        <v>251</v>
      </c>
      <c r="D25" s="39"/>
      <c r="E25" s="48"/>
      <c r="F25" s="35" t="s">
        <v>252</v>
      </c>
      <c r="G25" s="38"/>
      <c r="H25" s="48"/>
      <c r="I25" s="35" t="s">
        <v>253</v>
      </c>
      <c r="J25" s="38" t="s">
        <v>246</v>
      </c>
      <c r="K25" s="48"/>
      <c r="L25" s="18"/>
      <c r="M25" s="19"/>
    </row>
    <row r="26" spans="1:13" x14ac:dyDescent="0.25">
      <c r="A26" s="563"/>
      <c r="B26" s="568"/>
      <c r="C26" s="33" t="s">
        <v>254</v>
      </c>
      <c r="D26" s="49"/>
      <c r="E26" s="18"/>
      <c r="F26" s="35" t="s">
        <v>255</v>
      </c>
      <c r="G26" s="39"/>
      <c r="H26" s="18"/>
      <c r="I26" s="50"/>
      <c r="J26" s="18"/>
      <c r="K26" s="17"/>
      <c r="L26" s="18"/>
      <c r="M26" s="19"/>
    </row>
    <row r="27" spans="1:13" ht="24" customHeight="1" x14ac:dyDescent="0.25">
      <c r="A27" s="563"/>
      <c r="B27" s="569"/>
      <c r="C27" s="51"/>
      <c r="D27" s="52"/>
      <c r="E27" s="52"/>
      <c r="F27" s="52"/>
      <c r="G27" s="52"/>
      <c r="H27" s="52"/>
      <c r="I27" s="52"/>
      <c r="J27" s="52"/>
      <c r="K27" s="52"/>
      <c r="L27" s="21"/>
      <c r="M27" s="22"/>
    </row>
    <row r="28" spans="1:13" x14ac:dyDescent="0.25">
      <c r="A28" s="563"/>
      <c r="B28" s="53" t="s">
        <v>256</v>
      </c>
      <c r="C28" s="54"/>
      <c r="D28" s="55"/>
      <c r="E28" s="55"/>
      <c r="F28" s="55"/>
      <c r="G28" s="55"/>
      <c r="H28" s="55"/>
      <c r="I28" s="55"/>
      <c r="J28" s="55"/>
      <c r="K28" s="55"/>
      <c r="L28" s="55"/>
      <c r="M28" s="56"/>
    </row>
    <row r="29" spans="1:13" x14ac:dyDescent="0.25">
      <c r="A29" s="563"/>
      <c r="B29" s="53"/>
      <c r="C29" s="57" t="s">
        <v>257</v>
      </c>
      <c r="D29" s="126" t="s">
        <v>59</v>
      </c>
      <c r="E29" s="48"/>
      <c r="F29" s="59" t="s">
        <v>258</v>
      </c>
      <c r="G29" s="127" t="s">
        <v>62</v>
      </c>
      <c r="H29" s="48"/>
      <c r="I29" s="59" t="s">
        <v>259</v>
      </c>
      <c r="J29" s="571" t="s">
        <v>62</v>
      </c>
      <c r="K29" s="565"/>
      <c r="L29" s="572"/>
      <c r="M29" s="61"/>
    </row>
    <row r="30" spans="1:13" x14ac:dyDescent="0.25">
      <c r="A30" s="563"/>
      <c r="B30" s="8"/>
      <c r="C30" s="43"/>
      <c r="D30" s="44"/>
      <c r="E30" s="44"/>
      <c r="F30" s="44"/>
      <c r="G30" s="44"/>
      <c r="H30" s="44"/>
      <c r="I30" s="44"/>
      <c r="J30" s="44"/>
      <c r="K30" s="44"/>
      <c r="L30" s="44"/>
      <c r="M30" s="45"/>
    </row>
    <row r="31" spans="1:13" x14ac:dyDescent="0.25">
      <c r="A31" s="563"/>
      <c r="B31" s="567" t="s">
        <v>260</v>
      </c>
      <c r="C31" s="62"/>
      <c r="D31" s="63"/>
      <c r="E31" s="63"/>
      <c r="F31" s="63"/>
      <c r="G31" s="63"/>
      <c r="H31" s="63"/>
      <c r="I31" s="63"/>
      <c r="J31" s="63"/>
      <c r="K31" s="63"/>
      <c r="L31" s="15"/>
      <c r="M31" s="16"/>
    </row>
    <row r="32" spans="1:13" x14ac:dyDescent="0.25">
      <c r="A32" s="563"/>
      <c r="B32" s="568"/>
      <c r="C32" s="64" t="s">
        <v>261</v>
      </c>
      <c r="D32" s="65">
        <v>2020</v>
      </c>
      <c r="E32" s="66"/>
      <c r="F32" s="48" t="s">
        <v>262</v>
      </c>
      <c r="G32" s="67" t="s">
        <v>324</v>
      </c>
      <c r="H32" s="66"/>
      <c r="I32" s="59"/>
      <c r="J32" s="66"/>
      <c r="K32" s="66"/>
      <c r="L32" s="18"/>
      <c r="M32" s="19"/>
    </row>
    <row r="33" spans="1:13" x14ac:dyDescent="0.25">
      <c r="A33" s="563"/>
      <c r="B33" s="569"/>
      <c r="C33" s="43"/>
      <c r="D33" s="68"/>
      <c r="E33" s="69"/>
      <c r="F33" s="44"/>
      <c r="G33" s="69"/>
      <c r="H33" s="69"/>
      <c r="I33" s="70"/>
      <c r="J33" s="69"/>
      <c r="K33" s="69"/>
      <c r="L33" s="21"/>
      <c r="M33" s="22"/>
    </row>
    <row r="34" spans="1:13" x14ac:dyDescent="0.25">
      <c r="A34" s="563"/>
      <c r="B34" s="567" t="s">
        <v>264</v>
      </c>
      <c r="C34" s="71"/>
      <c r="D34" s="72"/>
      <c r="E34" s="72"/>
      <c r="F34" s="72"/>
      <c r="G34" s="72"/>
      <c r="H34" s="72"/>
      <c r="I34" s="72"/>
      <c r="J34" s="72"/>
      <c r="K34" s="72"/>
      <c r="L34" s="72"/>
      <c r="M34" s="73"/>
    </row>
    <row r="35" spans="1:13" x14ac:dyDescent="0.25">
      <c r="A35" s="563"/>
      <c r="B35" s="568"/>
      <c r="C35" s="74"/>
      <c r="D35" s="75" t="s">
        <v>265</v>
      </c>
      <c r="E35" s="75"/>
      <c r="F35" s="75" t="s">
        <v>266</v>
      </c>
      <c r="G35" s="75"/>
      <c r="H35" s="76" t="s">
        <v>267</v>
      </c>
      <c r="I35" s="76"/>
      <c r="J35" s="76" t="s">
        <v>268</v>
      </c>
      <c r="K35" s="75"/>
      <c r="L35" s="75" t="s">
        <v>269</v>
      </c>
      <c r="M35" s="77"/>
    </row>
    <row r="36" spans="1:13" x14ac:dyDescent="0.25">
      <c r="A36" s="563"/>
      <c r="B36" s="568"/>
      <c r="C36" s="74"/>
      <c r="D36" s="629">
        <v>1</v>
      </c>
      <c r="E36" s="630"/>
      <c r="F36" s="629">
        <v>4</v>
      </c>
      <c r="G36" s="630"/>
      <c r="H36" s="629">
        <v>4</v>
      </c>
      <c r="I36" s="630"/>
      <c r="J36" s="629">
        <v>4</v>
      </c>
      <c r="K36" s="630"/>
      <c r="L36" s="629">
        <v>4</v>
      </c>
      <c r="M36" s="630"/>
    </row>
    <row r="37" spans="1:13" x14ac:dyDescent="0.25">
      <c r="A37" s="563"/>
      <c r="B37" s="568"/>
      <c r="C37" s="74"/>
      <c r="D37" s="129" t="s">
        <v>270</v>
      </c>
      <c r="E37" s="129"/>
      <c r="F37" s="129" t="s">
        <v>271</v>
      </c>
      <c r="G37" s="129"/>
      <c r="H37" s="130" t="s">
        <v>272</v>
      </c>
      <c r="I37" s="130"/>
      <c r="J37" s="130" t="s">
        <v>273</v>
      </c>
      <c r="K37" s="129"/>
      <c r="L37" s="129" t="s">
        <v>274</v>
      </c>
      <c r="M37" s="131"/>
    </row>
    <row r="38" spans="1:13" x14ac:dyDescent="0.25">
      <c r="A38" s="563"/>
      <c r="B38" s="568"/>
      <c r="C38" s="74"/>
      <c r="D38" s="629">
        <v>4</v>
      </c>
      <c r="E38" s="630"/>
      <c r="F38" s="629">
        <v>4</v>
      </c>
      <c r="G38" s="630"/>
      <c r="H38" s="629">
        <v>4</v>
      </c>
      <c r="I38" s="630"/>
      <c r="J38" s="629">
        <v>4</v>
      </c>
      <c r="K38" s="630"/>
      <c r="L38" s="629">
        <v>4</v>
      </c>
      <c r="M38" s="630"/>
    </row>
    <row r="39" spans="1:13" x14ac:dyDescent="0.25">
      <c r="A39" s="563"/>
      <c r="B39" s="568"/>
      <c r="C39" s="74"/>
      <c r="D39" s="75" t="s">
        <v>275</v>
      </c>
      <c r="E39" s="75"/>
      <c r="F39" s="75" t="s">
        <v>276</v>
      </c>
      <c r="G39" s="75"/>
      <c r="H39" s="76" t="s">
        <v>277</v>
      </c>
      <c r="I39" s="76"/>
      <c r="J39" s="76" t="s">
        <v>278</v>
      </c>
      <c r="K39" s="75"/>
      <c r="L39" s="75" t="s">
        <v>279</v>
      </c>
      <c r="M39" s="32"/>
    </row>
    <row r="40" spans="1:13" x14ac:dyDescent="0.25">
      <c r="A40" s="563"/>
      <c r="B40" s="568"/>
      <c r="C40" s="74"/>
      <c r="D40" s="629">
        <v>4</v>
      </c>
      <c r="E40" s="630"/>
      <c r="F40" s="128" t="s">
        <v>62</v>
      </c>
      <c r="G40" s="86"/>
      <c r="H40" s="128" t="s">
        <v>62</v>
      </c>
      <c r="I40" s="86"/>
      <c r="J40" s="128" t="s">
        <v>62</v>
      </c>
      <c r="K40" s="86"/>
      <c r="L40" s="128" t="s">
        <v>62</v>
      </c>
      <c r="M40" s="82"/>
    </row>
    <row r="41" spans="1:13" x14ac:dyDescent="0.25">
      <c r="A41" s="563"/>
      <c r="B41" s="568"/>
      <c r="C41" s="74"/>
      <c r="D41" s="83" t="s">
        <v>279</v>
      </c>
      <c r="E41" s="83"/>
      <c r="F41" s="83" t="s">
        <v>280</v>
      </c>
      <c r="G41" s="83"/>
      <c r="H41" s="84"/>
      <c r="I41" s="84"/>
      <c r="J41" s="84"/>
      <c r="K41" s="84"/>
      <c r="L41" s="84"/>
      <c r="M41" s="85"/>
    </row>
    <row r="42" spans="1:13" x14ac:dyDescent="0.25">
      <c r="A42" s="563"/>
      <c r="B42" s="568"/>
      <c r="C42" s="74"/>
      <c r="D42" s="128" t="s">
        <v>62</v>
      </c>
      <c r="E42" s="86"/>
      <c r="F42" s="629">
        <v>41</v>
      </c>
      <c r="G42" s="630"/>
      <c r="H42" s="584"/>
      <c r="I42" s="584"/>
      <c r="J42" s="75"/>
      <c r="K42" s="75"/>
      <c r="L42" s="75"/>
      <c r="M42" s="87"/>
    </row>
    <row r="43" spans="1:13" x14ac:dyDescent="0.25">
      <c r="A43" s="563"/>
      <c r="B43" s="568"/>
      <c r="C43" s="88"/>
      <c r="D43" s="89"/>
      <c r="E43" s="83"/>
      <c r="F43" s="89"/>
      <c r="G43" s="83"/>
      <c r="H43" s="90"/>
      <c r="I43" s="91"/>
      <c r="J43" s="90"/>
      <c r="K43" s="91"/>
      <c r="L43" s="90"/>
      <c r="M43" s="92"/>
    </row>
    <row r="44" spans="1:13" ht="18" customHeight="1" x14ac:dyDescent="0.25">
      <c r="A44" s="563"/>
      <c r="B44" s="567" t="s">
        <v>281</v>
      </c>
      <c r="C44" s="46"/>
      <c r="D44" s="47"/>
      <c r="E44" s="47"/>
      <c r="F44" s="47"/>
      <c r="G44" s="47"/>
      <c r="H44" s="47"/>
      <c r="I44" s="47"/>
      <c r="J44" s="47"/>
      <c r="K44" s="47"/>
      <c r="L44" s="18"/>
      <c r="M44" s="19"/>
    </row>
    <row r="45" spans="1:13" ht="15.75" customHeight="1" x14ac:dyDescent="0.25">
      <c r="A45" s="563"/>
      <c r="B45" s="568"/>
      <c r="C45" s="93"/>
      <c r="D45" s="94" t="s">
        <v>122</v>
      </c>
      <c r="E45" s="95" t="s">
        <v>65</v>
      </c>
      <c r="F45" s="573" t="s">
        <v>282</v>
      </c>
      <c r="G45" s="645"/>
      <c r="H45" s="645"/>
      <c r="I45" s="645"/>
      <c r="J45" s="645"/>
      <c r="K45" s="96" t="s">
        <v>283</v>
      </c>
      <c r="L45" s="578"/>
      <c r="M45" s="579"/>
    </row>
    <row r="46" spans="1:13" ht="15.75" customHeight="1" x14ac:dyDescent="0.25">
      <c r="A46" s="563"/>
      <c r="B46" s="568"/>
      <c r="C46" s="93"/>
      <c r="D46" s="97"/>
      <c r="E46" s="38" t="s">
        <v>246</v>
      </c>
      <c r="F46" s="573"/>
      <c r="G46" s="645"/>
      <c r="H46" s="645"/>
      <c r="I46" s="645"/>
      <c r="J46" s="645"/>
      <c r="K46" s="18"/>
      <c r="L46" s="580"/>
      <c r="M46" s="581"/>
    </row>
    <row r="47" spans="1:13" x14ac:dyDescent="0.25">
      <c r="A47" s="563"/>
      <c r="B47" s="569"/>
      <c r="C47" s="98"/>
      <c r="D47" s="21"/>
      <c r="E47" s="21"/>
      <c r="F47" s="21"/>
      <c r="G47" s="21"/>
      <c r="H47" s="21"/>
      <c r="I47" s="21"/>
      <c r="J47" s="21"/>
      <c r="K47" s="21"/>
      <c r="L47" s="18"/>
      <c r="M47" s="19"/>
    </row>
    <row r="48" spans="1:13" ht="58.5" customHeight="1" x14ac:dyDescent="0.25">
      <c r="A48" s="563"/>
      <c r="B48" s="7" t="s">
        <v>285</v>
      </c>
      <c r="C48" s="564" t="s">
        <v>384</v>
      </c>
      <c r="D48" s="565"/>
      <c r="E48" s="565"/>
      <c r="F48" s="565"/>
      <c r="G48" s="565"/>
      <c r="H48" s="565"/>
      <c r="I48" s="565"/>
      <c r="J48" s="565"/>
      <c r="K48" s="565"/>
      <c r="L48" s="565"/>
      <c r="M48" s="566"/>
    </row>
    <row r="49" spans="1:13" ht="38.25" customHeight="1" x14ac:dyDescent="0.25">
      <c r="A49" s="563"/>
      <c r="B49" s="25" t="s">
        <v>287</v>
      </c>
      <c r="C49" s="639" t="s">
        <v>385</v>
      </c>
      <c r="D49" s="640"/>
      <c r="E49" s="640"/>
      <c r="F49" s="640"/>
      <c r="G49" s="640"/>
      <c r="H49" s="640"/>
      <c r="I49" s="640"/>
      <c r="J49" s="640"/>
      <c r="K49" s="640"/>
      <c r="L49" s="640"/>
      <c r="M49" s="641"/>
    </row>
    <row r="50" spans="1:13" ht="15.75" customHeight="1" x14ac:dyDescent="0.25">
      <c r="A50" s="563"/>
      <c r="B50" s="25" t="s">
        <v>289</v>
      </c>
      <c r="C50" s="99" t="s">
        <v>386</v>
      </c>
      <c r="D50" s="100"/>
      <c r="E50" s="100"/>
      <c r="F50" s="100"/>
      <c r="G50" s="100"/>
      <c r="H50" s="100"/>
      <c r="I50" s="100"/>
      <c r="J50" s="100"/>
      <c r="K50" s="100"/>
      <c r="L50" s="100"/>
      <c r="M50" s="101"/>
    </row>
    <row r="51" spans="1:13" x14ac:dyDescent="0.25">
      <c r="A51" s="563"/>
      <c r="B51" s="25" t="s">
        <v>290</v>
      </c>
      <c r="C51" s="99" t="s">
        <v>59</v>
      </c>
      <c r="D51" s="100"/>
      <c r="E51" s="100"/>
      <c r="F51" s="100"/>
      <c r="G51" s="100"/>
      <c r="H51" s="100"/>
      <c r="I51" s="100"/>
      <c r="J51" s="100"/>
      <c r="K51" s="100"/>
      <c r="L51" s="100"/>
      <c r="M51" s="101"/>
    </row>
    <row r="52" spans="1:13" ht="15.75" customHeight="1" x14ac:dyDescent="0.25">
      <c r="A52" s="549" t="s">
        <v>291</v>
      </c>
      <c r="B52" s="103" t="s">
        <v>292</v>
      </c>
      <c r="C52" s="551" t="s">
        <v>349</v>
      </c>
      <c r="D52" s="552"/>
      <c r="E52" s="552"/>
      <c r="F52" s="552"/>
      <c r="G52" s="552"/>
      <c r="H52" s="552"/>
      <c r="I52" s="552"/>
      <c r="J52" s="552"/>
      <c r="K52" s="552"/>
      <c r="L52" s="552"/>
      <c r="M52" s="553"/>
    </row>
    <row r="53" spans="1:13" ht="15.75" customHeight="1" x14ac:dyDescent="0.25">
      <c r="A53" s="550"/>
      <c r="B53" s="103" t="s">
        <v>294</v>
      </c>
      <c r="C53" s="551"/>
      <c r="D53" s="552"/>
      <c r="E53" s="552"/>
      <c r="F53" s="552"/>
      <c r="G53" s="552"/>
      <c r="H53" s="552"/>
      <c r="I53" s="552"/>
      <c r="J53" s="552"/>
      <c r="K53" s="552"/>
      <c r="L53" s="552"/>
      <c r="M53" s="553"/>
    </row>
    <row r="54" spans="1:13" ht="15.75" customHeight="1" x14ac:dyDescent="0.25">
      <c r="A54" s="550"/>
      <c r="B54" s="103" t="s">
        <v>296</v>
      </c>
      <c r="C54" s="551" t="s">
        <v>350</v>
      </c>
      <c r="D54" s="552"/>
      <c r="E54" s="552"/>
      <c r="F54" s="552"/>
      <c r="G54" s="552"/>
      <c r="H54" s="552"/>
      <c r="I54" s="552"/>
      <c r="J54" s="552"/>
      <c r="K54" s="552"/>
      <c r="L54" s="552"/>
      <c r="M54" s="553"/>
    </row>
    <row r="55" spans="1:13" ht="15.75" customHeight="1" x14ac:dyDescent="0.25">
      <c r="A55" s="550"/>
      <c r="B55" s="104" t="s">
        <v>297</v>
      </c>
      <c r="C55" s="551" t="s">
        <v>119</v>
      </c>
      <c r="D55" s="552"/>
      <c r="E55" s="552"/>
      <c r="F55" s="552"/>
      <c r="G55" s="552"/>
      <c r="H55" s="552"/>
      <c r="I55" s="552"/>
      <c r="J55" s="552"/>
      <c r="K55" s="552"/>
      <c r="L55" s="552"/>
      <c r="M55" s="553"/>
    </row>
    <row r="56" spans="1:13" ht="15.75" customHeight="1" x14ac:dyDescent="0.25">
      <c r="A56" s="550"/>
      <c r="B56" s="103" t="s">
        <v>299</v>
      </c>
      <c r="C56" s="624" t="s">
        <v>351</v>
      </c>
      <c r="D56" s="552"/>
      <c r="E56" s="552"/>
      <c r="F56" s="552"/>
      <c r="G56" s="552"/>
      <c r="H56" s="552"/>
      <c r="I56" s="552"/>
      <c r="J56" s="552"/>
      <c r="K56" s="552"/>
      <c r="L56" s="552"/>
      <c r="M56" s="553"/>
    </row>
    <row r="57" spans="1:13" ht="16.5" customHeight="1" thickBot="1" x14ac:dyDescent="0.3">
      <c r="A57" s="560"/>
      <c r="B57" s="103" t="s">
        <v>300</v>
      </c>
      <c r="C57" s="551"/>
      <c r="D57" s="552"/>
      <c r="E57" s="552"/>
      <c r="F57" s="552"/>
      <c r="G57" s="552"/>
      <c r="H57" s="552"/>
      <c r="I57" s="552"/>
      <c r="J57" s="552"/>
      <c r="K57" s="552"/>
      <c r="L57" s="552"/>
      <c r="M57" s="553"/>
    </row>
    <row r="58" spans="1:13" ht="15.75" customHeight="1" x14ac:dyDescent="0.25">
      <c r="A58" s="549" t="s">
        <v>301</v>
      </c>
      <c r="B58" s="105" t="s">
        <v>302</v>
      </c>
      <c r="C58" s="551" t="s">
        <v>352</v>
      </c>
      <c r="D58" s="552"/>
      <c r="E58" s="552"/>
      <c r="F58" s="552"/>
      <c r="G58" s="552"/>
      <c r="H58" s="552"/>
      <c r="I58" s="552"/>
      <c r="J58" s="552"/>
      <c r="K58" s="552"/>
      <c r="L58" s="552"/>
      <c r="M58" s="553"/>
    </row>
    <row r="59" spans="1:13" ht="30" customHeight="1" x14ac:dyDescent="0.25">
      <c r="A59" s="550"/>
      <c r="B59" s="105" t="s">
        <v>304</v>
      </c>
      <c r="C59" s="551" t="s">
        <v>333</v>
      </c>
      <c r="D59" s="552"/>
      <c r="E59" s="552"/>
      <c r="F59" s="552"/>
      <c r="G59" s="552"/>
      <c r="H59" s="552"/>
      <c r="I59" s="552"/>
      <c r="J59" s="552"/>
      <c r="K59" s="552"/>
      <c r="L59" s="552"/>
      <c r="M59" s="553"/>
    </row>
    <row r="60" spans="1:13" ht="30" customHeight="1" thickBot="1" x14ac:dyDescent="0.3">
      <c r="A60" s="550"/>
      <c r="B60" s="106" t="s">
        <v>41</v>
      </c>
      <c r="C60" s="551" t="s">
        <v>350</v>
      </c>
      <c r="D60" s="552"/>
      <c r="E60" s="552"/>
      <c r="F60" s="552"/>
      <c r="G60" s="552"/>
      <c r="H60" s="552"/>
      <c r="I60" s="552"/>
      <c r="J60" s="552"/>
      <c r="K60" s="552"/>
      <c r="L60" s="552"/>
      <c r="M60" s="553"/>
    </row>
    <row r="61" spans="1:13" ht="16.5" customHeight="1" thickBot="1" x14ac:dyDescent="0.35">
      <c r="A61" s="107" t="s">
        <v>306</v>
      </c>
      <c r="B61" s="108"/>
      <c r="C61" s="636"/>
      <c r="D61" s="637"/>
      <c r="E61" s="637"/>
      <c r="F61" s="637"/>
      <c r="G61" s="637"/>
      <c r="H61" s="637"/>
      <c r="I61" s="637"/>
      <c r="J61" s="637"/>
      <c r="K61" s="637"/>
      <c r="L61" s="637"/>
      <c r="M61" s="638"/>
    </row>
    <row r="62" spans="1:13" ht="15.75" customHeight="1" x14ac:dyDescent="0.25">
      <c r="C62" s="615"/>
      <c r="D62" s="616"/>
      <c r="E62" s="616"/>
      <c r="F62" s="616"/>
      <c r="G62" s="616"/>
      <c r="H62" s="616"/>
      <c r="I62" s="616"/>
      <c r="J62" s="616"/>
      <c r="K62" s="616"/>
      <c r="L62" s="616"/>
      <c r="M62" s="616"/>
    </row>
    <row r="63" spans="1:13" ht="15.75" customHeight="1" x14ac:dyDescent="0.25">
      <c r="C63" s="617"/>
      <c r="D63" s="617"/>
      <c r="E63" s="617"/>
      <c r="F63" s="617"/>
      <c r="G63" s="617"/>
      <c r="H63" s="617"/>
      <c r="I63" s="617"/>
      <c r="J63" s="617"/>
      <c r="K63" s="617"/>
      <c r="L63" s="617"/>
      <c r="M63" s="617"/>
    </row>
  </sheetData>
  <mergeCells count="60">
    <mergeCell ref="C13:M13"/>
    <mergeCell ref="A2:A14"/>
    <mergeCell ref="C2:M2"/>
    <mergeCell ref="C3:M3"/>
    <mergeCell ref="F4:G4"/>
    <mergeCell ref="C5:M5"/>
    <mergeCell ref="C6:M6"/>
    <mergeCell ref="C7:G7"/>
    <mergeCell ref="I7:M7"/>
    <mergeCell ref="B8:B10"/>
    <mergeCell ref="C8:D9"/>
    <mergeCell ref="C10:D10"/>
    <mergeCell ref="F10:G10"/>
    <mergeCell ref="I10:J10"/>
    <mergeCell ref="C11:M11"/>
    <mergeCell ref="C12:M12"/>
    <mergeCell ref="C14:D14"/>
    <mergeCell ref="F14:M14"/>
    <mergeCell ref="A15:A51"/>
    <mergeCell ref="C15:M15"/>
    <mergeCell ref="C16:M16"/>
    <mergeCell ref="B17:B23"/>
    <mergeCell ref="F22:I22"/>
    <mergeCell ref="B24:B27"/>
    <mergeCell ref="J29:L29"/>
    <mergeCell ref="B31:B33"/>
    <mergeCell ref="L38:M38"/>
    <mergeCell ref="D40:E40"/>
    <mergeCell ref="F42:G42"/>
    <mergeCell ref="H42:I42"/>
    <mergeCell ref="B44:B47"/>
    <mergeCell ref="F45:F46"/>
    <mergeCell ref="G45:J46"/>
    <mergeCell ref="L45:M46"/>
    <mergeCell ref="B34:B43"/>
    <mergeCell ref="D36:E36"/>
    <mergeCell ref="F36:G36"/>
    <mergeCell ref="H36:I36"/>
    <mergeCell ref="J36:K36"/>
    <mergeCell ref="L36:M36"/>
    <mergeCell ref="D38:E38"/>
    <mergeCell ref="F38:G38"/>
    <mergeCell ref="H38:I38"/>
    <mergeCell ref="J38:K38"/>
    <mergeCell ref="C48:M48"/>
    <mergeCell ref="C49:M49"/>
    <mergeCell ref="A52:A57"/>
    <mergeCell ref="C52:M52"/>
    <mergeCell ref="C53:M53"/>
    <mergeCell ref="C54:M54"/>
    <mergeCell ref="C55:M55"/>
    <mergeCell ref="C56:M56"/>
    <mergeCell ref="C57:M57"/>
    <mergeCell ref="C63:M63"/>
    <mergeCell ref="A58:A60"/>
    <mergeCell ref="C58:M58"/>
    <mergeCell ref="C59:M59"/>
    <mergeCell ref="C60:M60"/>
    <mergeCell ref="C61:M61"/>
    <mergeCell ref="C62:M62"/>
  </mergeCells>
  <dataValidations count="7">
    <dataValidation allowBlank="1" showInputMessage="1" showErrorMessage="1" prompt="Seleccione de la lista desplegable" sqref="B4 B7 H7" xr:uid="{00000000-0002-0000-0800-000000000000}"/>
    <dataValidation allowBlank="1" showInputMessage="1" showErrorMessage="1" prompt="Incluir una ficha por cada indicador, ya sea de producto o de resultado" sqref="B1" xr:uid="{00000000-0002-0000-0800-000001000000}"/>
    <dataValidation allowBlank="1" showInputMessage="1" showErrorMessage="1" prompt="Identifique el ODS a que le apunta el indicador de producto. Seleccione de la lista desplegable._x000a_" sqref="B14" xr:uid="{00000000-0002-0000-0800-000002000000}"/>
    <dataValidation allowBlank="1" showInputMessage="1" showErrorMessage="1" prompt="Identifique la meta ODS a que le apunta el indicador de producto. Seleccione de la lista desplegable." sqref="E14" xr:uid="{00000000-0002-0000-08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08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800-000005000000}"/>
    <dataValidation type="list" allowBlank="1" showInputMessage="1" showErrorMessage="1" sqref="I7:M7" xr:uid="{00000000-0002-0000-0800-000006000000}">
      <formula1>INDIRECT($C$7)</formula1>
    </dataValidation>
  </dataValidations>
  <hyperlinks>
    <hyperlink ref="C56" r:id="rId1"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MATRIZ PPMYEG</vt:lpstr>
      <vt:lpstr>Ficha Técnica IP 1.1.16</vt:lpstr>
      <vt:lpstr>Ficha Técnica IP 1.1.17</vt:lpstr>
      <vt:lpstr>Ficha Técnica IP 1.2.4</vt:lpstr>
      <vt:lpstr>Ficha Técnica IP 1.2.5</vt:lpstr>
      <vt:lpstr>Ficha Técnica IP 1.2.6</vt:lpstr>
      <vt:lpstr>Ficha Técnica IP 3.1.2</vt:lpstr>
      <vt:lpstr>Ficha Técnica IP 3.1.3</vt:lpstr>
      <vt:lpstr>Ficha Técnica IP 3.1.4</vt:lpstr>
      <vt:lpstr>Ficha Técnica IP 3.1.9</vt:lpstr>
      <vt:lpstr>Ficha Técnica IP 3.2.2</vt:lpstr>
      <vt:lpstr>Ficha Técnica IP 3.2.3</vt:lpstr>
      <vt:lpstr>Ficha Técnica IP 3.3.8</vt:lpstr>
      <vt:lpstr>Ficha Técnica IP 3.3.9</vt:lpstr>
      <vt:lpstr>Ficha Técnica IP 10.1.2</vt:lpstr>
      <vt:lpstr>Ficha Técnica IP 10.1.9</vt:lpstr>
      <vt:lpstr>Ficha Técnica IP 11.1.9</vt:lpstr>
      <vt:lpstr>Ficha Técnica IP 11.1.10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J Aranda</dc:creator>
  <cp:lastModifiedBy>Sofia</cp:lastModifiedBy>
  <cp:lastPrinted>2022-01-24T23:19:58Z</cp:lastPrinted>
  <dcterms:created xsi:type="dcterms:W3CDTF">2021-02-23T17:18:42Z</dcterms:created>
  <dcterms:modified xsi:type="dcterms:W3CDTF">2022-06-15T18:16:26Z</dcterms:modified>
</cp:coreProperties>
</file>