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erfil ldguerrero\Documents\6. POAS 2020\1. POAS 2020\2. Gestión\Sub_servicios\Sep_2020\"/>
    </mc:Choice>
  </mc:AlternateContent>
  <bookViews>
    <workbookView xWindow="-120" yWindow="-120" windowWidth="20730" windowHeight="11160"/>
  </bookViews>
  <sheets>
    <sheet name="Metas_Magnitud" sheetId="2" r:id="rId1"/>
    <sheet name="Anualización" sheetId="10" r:id="rId2"/>
    <sheet name="HV 1" sheetId="3" r:id="rId3"/>
    <sheet name="ACT_HV1" sheetId="7" r:id="rId4"/>
    <sheet name="HV 2" sheetId="4" r:id="rId5"/>
    <sheet name="ACT_HV2" sheetId="8" r:id="rId6"/>
    <sheet name="HV 3" sheetId="5" r:id="rId7"/>
    <sheet name="ACT_HV3" sheetId="9" r:id="rId8"/>
    <sheet name="VARIABLES" sheetId="11" r:id="rId9"/>
    <sheet name="ODS" sheetId="12" r:id="rId10"/>
    <sheet name="HV_4 MIPG" sheetId="1" state="hidden" r:id="rId11"/>
    <sheet name="ACT 4_MIPG" sheetId="6" state="hidden" r:id="rId12"/>
  </sheets>
  <externalReferences>
    <externalReference r:id="rId13"/>
  </externalReferences>
  <definedNames>
    <definedName name="a" localSheetId="5">#REF!</definedName>
    <definedName name="a" localSheetId="7">#REF!</definedName>
    <definedName name="a">#REF!</definedName>
    <definedName name="_xlnm.Print_Area" localSheetId="2">'HV 1'!$A$1:$I$60</definedName>
    <definedName name="_xlnm.Print_Area" localSheetId="4">'HV 2'!$A$1:$I$60</definedName>
    <definedName name="_xlnm.Print_Area" localSheetId="6">'HV 3'!$A$1:$I$60</definedName>
    <definedName name="CONDICION_POBLACIONAL">[1]Variables!$C$1:$C$24</definedName>
    <definedName name="GRUPO_ETAREO">[1]Variables!$A$1:$A$8</definedName>
    <definedName name="GRUPO_ETAREOS" localSheetId="11">#REF!</definedName>
    <definedName name="GRUPO_ETAREOS" localSheetId="3">#REF!</definedName>
    <definedName name="GRUPO_ETAREOS" localSheetId="5">#REF!</definedName>
    <definedName name="GRUPO_ETAREOS" localSheetId="7">#REF!</definedName>
    <definedName name="GRUPO_ETAREOS" localSheetId="2">#REF!</definedName>
    <definedName name="GRUPO_ETAREOS" localSheetId="4">#REF!</definedName>
    <definedName name="GRUPO_ETAREOS" localSheetId="6">#REF!</definedName>
    <definedName name="GRUPO_ETAREOS" localSheetId="10">#REF!</definedName>
    <definedName name="GRUPO_ETAREOS">#REF!</definedName>
    <definedName name="GRUPO_ETARIO" localSheetId="11">#REF!</definedName>
    <definedName name="GRUPO_ETARIO" localSheetId="3">#REF!</definedName>
    <definedName name="GRUPO_ETARIO" localSheetId="5">#REF!</definedName>
    <definedName name="GRUPO_ETARIO" localSheetId="7">#REF!</definedName>
    <definedName name="GRUPO_ETARIO" localSheetId="2">#REF!</definedName>
    <definedName name="GRUPO_ETARIO" localSheetId="4">#REF!</definedName>
    <definedName name="GRUPO_ETARIO" localSheetId="6">#REF!</definedName>
    <definedName name="GRUPO_ETARIO" localSheetId="10">#REF!</definedName>
    <definedName name="GRUPO_ETARIO">#REF!</definedName>
    <definedName name="GRUPO_ETNICO" localSheetId="11">#REF!</definedName>
    <definedName name="GRUPO_ETNICO" localSheetId="3">#REF!</definedName>
    <definedName name="GRUPO_ETNICO" localSheetId="5">#REF!</definedName>
    <definedName name="GRUPO_ETNICO" localSheetId="7">#REF!</definedName>
    <definedName name="GRUPO_ETNICO" localSheetId="2">#REF!</definedName>
    <definedName name="GRUPO_ETNICO" localSheetId="4">#REF!</definedName>
    <definedName name="GRUPO_ETNICO" localSheetId="6">#REF!</definedName>
    <definedName name="GRUPO_ETNICO" localSheetId="10">#REF!</definedName>
    <definedName name="GRUPO_ETNICO">#REF!</definedName>
    <definedName name="GRUPOETNICO" localSheetId="11">#REF!</definedName>
    <definedName name="GRUPOETNICO" localSheetId="3">#REF!</definedName>
    <definedName name="GRUPOETNICO" localSheetId="5">#REF!</definedName>
    <definedName name="GRUPOETNICO" localSheetId="7">#REF!</definedName>
    <definedName name="GRUPOETNICO" localSheetId="2">#REF!</definedName>
    <definedName name="GRUPOETNICO" localSheetId="4">#REF!</definedName>
    <definedName name="GRUPOETNICO" localSheetId="6">#REF!</definedName>
    <definedName name="GRUPOETNICO" localSheetId="10">#REF!</definedName>
    <definedName name="GRUPOETNICO">#REF!</definedName>
    <definedName name="GRUPOETNICO1" localSheetId="5">#REF!</definedName>
    <definedName name="GRUPOETNICO1" localSheetId="7">#REF!</definedName>
    <definedName name="GRUPOETNICO1">#REF!</definedName>
    <definedName name="GRUPOS_ETNICOS">[1]Variables!$H$1:$H$8</definedName>
    <definedName name="LOCALIDAD" localSheetId="11">#REF!</definedName>
    <definedName name="LOCALIDAD" localSheetId="3">#REF!</definedName>
    <definedName name="LOCALIDAD" localSheetId="5">#REF!</definedName>
    <definedName name="LOCALIDAD" localSheetId="7">#REF!</definedName>
    <definedName name="LOCALIDAD" localSheetId="2">#REF!</definedName>
    <definedName name="LOCALIDAD" localSheetId="4">#REF!</definedName>
    <definedName name="LOCALIDAD" localSheetId="6">#REF!</definedName>
    <definedName name="LOCALIDAD" localSheetId="10">#REF!</definedName>
    <definedName name="LOCALIDAD">#REF!</definedName>
    <definedName name="LOCALIZACION" localSheetId="11">#REF!</definedName>
    <definedName name="LOCALIZACION" localSheetId="3">#REF!</definedName>
    <definedName name="LOCALIZACION" localSheetId="5">#REF!</definedName>
    <definedName name="LOCALIZACION" localSheetId="7">#REF!</definedName>
    <definedName name="LOCALIZACION" localSheetId="2">#REF!</definedName>
    <definedName name="LOCALIZACION" localSheetId="4">#REF!</definedName>
    <definedName name="LOCALIZACION" localSheetId="6">#REF!</definedName>
    <definedName name="LOCALIZACION" localSheetId="10">#REF!</definedName>
    <definedName name="LOCALIZAC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0" i="2" l="1"/>
  <c r="U19" i="2"/>
  <c r="R21" i="2"/>
  <c r="N21" i="2"/>
  <c r="I21" i="2"/>
  <c r="N19" i="2"/>
  <c r="I19" i="2"/>
  <c r="U17" i="2"/>
  <c r="U16" i="2"/>
  <c r="N17" i="2"/>
  <c r="N16" i="2"/>
  <c r="N15" i="2"/>
  <c r="I15" i="2"/>
  <c r="R13" i="2"/>
  <c r="N13" i="2"/>
  <c r="V13" i="2" l="1"/>
  <c r="V16" i="2" l="1"/>
  <c r="I16" i="9" l="1"/>
  <c r="I16" i="8"/>
  <c r="I16" i="7"/>
  <c r="D30" i="4" l="1"/>
  <c r="F30" i="3"/>
  <c r="G22" i="2" l="1"/>
  <c r="F22" i="2"/>
  <c r="G35" i="4" l="1"/>
  <c r="G39" i="4"/>
  <c r="G30" i="4"/>
  <c r="C10" i="8" l="1"/>
  <c r="F35" i="5" l="1"/>
  <c r="F30" i="5"/>
  <c r="C10" i="7" l="1"/>
  <c r="C10" i="9"/>
  <c r="C10" i="6"/>
  <c r="R23" i="2"/>
  <c r="R22" i="2"/>
  <c r="O23" i="2"/>
  <c r="O22" i="2"/>
  <c r="L23" i="2"/>
  <c r="L22" i="2"/>
  <c r="I23" i="2"/>
  <c r="I22" i="2"/>
  <c r="T23" i="2"/>
  <c r="S23" i="2"/>
  <c r="Q23" i="2"/>
  <c r="P23" i="2"/>
  <c r="N23" i="2"/>
  <c r="M23" i="2"/>
  <c r="K23" i="2"/>
  <c r="J23" i="2"/>
  <c r="H19" i="2"/>
  <c r="U23" i="2" l="1"/>
  <c r="G16" i="9"/>
  <c r="E16" i="9"/>
  <c r="D16" i="9"/>
  <c r="G16" i="8"/>
  <c r="E16" i="8"/>
  <c r="D16" i="8"/>
  <c r="G16" i="7"/>
  <c r="E16" i="7"/>
  <c r="D16" i="7"/>
  <c r="H23" i="2"/>
  <c r="H22" i="2"/>
  <c r="I15" i="6"/>
  <c r="G15" i="6"/>
  <c r="E15" i="6"/>
  <c r="D15" i="6"/>
  <c r="G39" i="5"/>
  <c r="G35" i="5"/>
  <c r="G30" i="5"/>
  <c r="D30" i="5"/>
  <c r="D35" i="5" s="1"/>
  <c r="D35" i="4"/>
  <c r="F30" i="4"/>
  <c r="G39" i="3"/>
  <c r="G35" i="3"/>
  <c r="F35" i="3"/>
  <c r="G30" i="3"/>
  <c r="D30" i="3"/>
  <c r="R24" i="2"/>
  <c r="O24" i="2"/>
  <c r="L24" i="2"/>
  <c r="I24" i="2"/>
  <c r="T22" i="2"/>
  <c r="S22" i="2"/>
  <c r="Q22" i="2"/>
  <c r="P22" i="2"/>
  <c r="N22" i="2"/>
  <c r="M22" i="2"/>
  <c r="K22" i="2"/>
  <c r="J22" i="2"/>
  <c r="I20" i="2"/>
  <c r="H20" i="2"/>
  <c r="V19" i="2"/>
  <c r="R19" i="2"/>
  <c r="G19" i="2"/>
  <c r="F19" i="2"/>
  <c r="R17" i="2"/>
  <c r="I17" i="2"/>
  <c r="H17" i="2"/>
  <c r="R16" i="2"/>
  <c r="I16" i="2"/>
  <c r="H16" i="2"/>
  <c r="G16" i="2"/>
  <c r="F16" i="2"/>
  <c r="I14" i="2"/>
  <c r="H14" i="2"/>
  <c r="I13" i="2"/>
  <c r="H13" i="2"/>
  <c r="G13" i="2"/>
  <c r="F13" i="2"/>
  <c r="C12" i="10" s="1"/>
  <c r="C7" i="2"/>
  <c r="D7" i="10" s="1"/>
  <c r="G39" i="1"/>
  <c r="G36" i="1"/>
  <c r="G33" i="1"/>
  <c r="G30" i="1"/>
  <c r="F30" i="1"/>
  <c r="F33" i="1" s="1"/>
  <c r="F36" i="1" s="1"/>
  <c r="F39" i="1" s="1"/>
  <c r="D30" i="1"/>
  <c r="D35" i="3" l="1"/>
  <c r="H30" i="3"/>
  <c r="I30" i="3" s="1"/>
  <c r="H30" i="5"/>
  <c r="I30" i="5" s="1"/>
  <c r="F35" i="4"/>
  <c r="H30" i="4"/>
  <c r="I30" i="4" s="1"/>
  <c r="R18" i="2"/>
  <c r="I18" i="2"/>
  <c r="R15" i="2"/>
  <c r="H39" i="5"/>
  <c r="I39" i="5" s="1"/>
  <c r="H35" i="5"/>
  <c r="I35" i="5" s="1"/>
  <c r="N24" i="2"/>
  <c r="U13" i="2"/>
  <c r="N18" i="2"/>
  <c r="M24" i="2"/>
  <c r="P24" i="2"/>
  <c r="J24" i="2"/>
  <c r="Q24" i="2"/>
  <c r="K24" i="2"/>
  <c r="S24" i="2"/>
  <c r="U22" i="2"/>
  <c r="U24" i="2" s="1"/>
  <c r="L15" i="10" s="1"/>
  <c r="T24" i="2"/>
  <c r="U14" i="2"/>
  <c r="H33" i="1"/>
  <c r="I33" i="1" s="1"/>
  <c r="H30" i="1"/>
  <c r="I30" i="1" s="1"/>
  <c r="H35" i="3" l="1"/>
  <c r="I35" i="3" s="1"/>
  <c r="H35" i="4"/>
  <c r="I35" i="4" s="1"/>
  <c r="H39" i="4"/>
  <c r="I39" i="4" s="1"/>
  <c r="U18" i="2"/>
  <c r="L13" i="10" s="1"/>
  <c r="M13" i="10" s="1"/>
  <c r="N13" i="10" s="1"/>
  <c r="U15" i="2"/>
  <c r="L12" i="10" s="1"/>
  <c r="M12" i="10" s="1"/>
  <c r="N12" i="10" s="1"/>
  <c r="U21" i="2"/>
  <c r="L14" i="10" s="1"/>
  <c r="M14" i="10" s="1"/>
  <c r="N14" i="10" s="1"/>
  <c r="H39" i="3"/>
  <c r="I39" i="3" s="1"/>
  <c r="H39" i="1"/>
  <c r="I39" i="1" s="1"/>
  <c r="H36" i="1"/>
  <c r="I36" i="1" s="1"/>
</calcChain>
</file>

<file path=xl/comments1.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2.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4.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<sst xmlns="http://schemas.openxmlformats.org/spreadsheetml/2006/main" count="1070" uniqueCount="546">
  <si>
    <t>Producto</t>
  </si>
  <si>
    <t>PROCESO DIRECCIONAMIENTO ESTRATÉGICO</t>
  </si>
  <si>
    <t>Proceso</t>
  </si>
  <si>
    <t>Formato de Hoja de Vida Indicador</t>
  </si>
  <si>
    <t>Actividad</t>
  </si>
  <si>
    <t xml:space="preserve">CODIGO: PE01-PR01-F03 </t>
  </si>
  <si>
    <t>HOJA DE VIDA INDICADOR</t>
  </si>
  <si>
    <t>SECRETARÍA DISTRITAL DE MOVILIDAD</t>
  </si>
  <si>
    <t>SECCIÓN 1. Identificación del Indicador</t>
  </si>
  <si>
    <t>Constante</t>
  </si>
  <si>
    <t xml:space="preserve">1. Código Meta </t>
  </si>
  <si>
    <t>N/A</t>
  </si>
  <si>
    <t xml:space="preserve">2.  Descripción Meta </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</si>
  <si>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</si>
  <si>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</si>
  <si>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</si>
  <si>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</si>
  <si>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</si>
  <si>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</si>
  <si>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</si>
  <si>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</si>
  <si>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</si>
  <si>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</si>
  <si>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</si>
  <si>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</si>
  <si>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</si>
  <si>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</si>
  <si>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</si>
  <si>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</si>
  <si>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 xml:space="preserve">7. Prestar servicios eficientes, oportunos y de calidad a la ciudadanía, tanto en gestión como en trámites de la movilidad </t>
  </si>
  <si>
    <t>11. Meta Producto</t>
  </si>
  <si>
    <t>SI</t>
  </si>
  <si>
    <t>12. Nombre del indicador</t>
  </si>
  <si>
    <t>Cumplimiento del MIPG</t>
  </si>
  <si>
    <t>13. Tipología</t>
  </si>
  <si>
    <t>Eficacia</t>
  </si>
  <si>
    <t>Anual</t>
  </si>
  <si>
    <t>14. Fecha de programación</t>
  </si>
  <si>
    <t>Enero de 2019</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</si>
  <si>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</si>
  <si>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</si>
  <si>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</si>
  <si>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</si>
  <si>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</si>
  <si>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</si>
  <si>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 xml:space="preserve">Registros administrativos. </t>
  </si>
  <si>
    <t>Mensual</t>
  </si>
  <si>
    <t xml:space="preserve">2. Fomentar la cultura ciudadana y el respeto entre todos los usuarios de todas las formas de transporte, protegiendo en especial los actores vulnerables y los modos activos </t>
  </si>
  <si>
    <t>18. Fórmula de Cálculo</t>
  </si>
  <si>
    <t>(Total actividades ejecutadas / Total actividades programadas)*100</t>
  </si>
  <si>
    <t>3. Propender por la sostenibilidad ambiental, económica y social de la movilidad en una visión integral de planeación de ciudad y movilidad</t>
  </si>
  <si>
    <t>19. Unidad de medida del indicador</t>
  </si>
  <si>
    <t>Porcentaje</t>
  </si>
  <si>
    <t>4. Ser ejemplo en la rendición de cuentas a la ciudadanía</t>
  </si>
  <si>
    <t xml:space="preserve">20.  Nombre de las Variables </t>
  </si>
  <si>
    <t>VARIABLE 1 - Numerador</t>
  </si>
  <si>
    <t>VARIABLE 2 - Denominador</t>
  </si>
  <si>
    <t>Eficiencia</t>
  </si>
  <si>
    <t>5. Ser transparente, incluyente, equitativa en género y garantista de la participación e involucramiento ciudadanos y del sector privado</t>
  </si>
  <si>
    <t xml:space="preserve">Total actividades ejecutadas </t>
  </si>
  <si>
    <t>Total actividades programadas</t>
  </si>
  <si>
    <t>Efectividad</t>
  </si>
  <si>
    <t xml:space="preserve">6. Proveer un ecosistema adecuado para la innovación y adopción  de nuevas y mejores tecnologías de movilidad y de información y comunicación </t>
  </si>
  <si>
    <t>21. Unidad de medida (de la variable)</t>
  </si>
  <si>
    <t>Cantidad</t>
  </si>
  <si>
    <t>22. Descripción de la variable</t>
  </si>
  <si>
    <t>Corresponde a las actividades del Modelo Integrado de Planeación y Gestión - MIPG efectivamente realizadas y evidenciadas.</t>
  </si>
  <si>
    <t>8. Contar con un excelente equipo humano y condiciones laborales que hagan de la Secretaría Distrital de Movilidad un lugar atractivo para trabajar y desarrollarse profesionalmente</t>
  </si>
  <si>
    <t>23. Inicio de la Serie</t>
  </si>
  <si>
    <t>25. Línea base</t>
  </si>
  <si>
    <t>N.A.</t>
  </si>
  <si>
    <t>24. Fin de la Serie</t>
  </si>
  <si>
    <t>Diciembre de 2019</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</si>
  <si>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</si>
  <si>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</si>
  <si>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</si>
  <si>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</si>
  <si>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</si>
  <si>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</si>
  <si>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</si>
  <si>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</si>
  <si>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</si>
  <si>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</si>
  <si>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</si>
  <si>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</si>
  <si>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</si>
  <si>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</si>
  <si>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</si>
  <si>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</si>
  <si>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</si>
  <si>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</si>
  <si>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</si>
  <si>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</si>
  <si>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</si>
  <si>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</si>
  <si>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</si>
  <si>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</si>
  <si>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</si>
  <si>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</si>
  <si>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</si>
  <si>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</si>
  <si>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</si>
  <si>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En cumplimiento de las directrices institucionales se implementan los diferentes componentes que permiten afianzar la gestión de la SDM en el marco de la transparencia y la aplicación de los principios y valores institucionales, lo cual permitirá generar confianza ante sus partes interesadas.</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</si>
  <si>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</si>
  <si>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</si>
  <si>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</si>
  <si>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</si>
  <si>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</si>
  <si>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</si>
  <si>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</si>
  <si>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</si>
  <si>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</si>
  <si>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</si>
  <si>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</si>
  <si>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</si>
  <si>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CODIGO: PE01-PR01-F02</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</si>
  <si>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</si>
  <si>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</si>
  <si>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</si>
  <si>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</si>
  <si>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</si>
  <si>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</si>
  <si>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</si>
  <si>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</si>
  <si>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</si>
  <si>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</si>
  <si>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</si>
  <si>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</si>
  <si>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</si>
  <si>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</si>
  <si>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</si>
  <si>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</si>
  <si>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</si>
  <si>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</si>
  <si>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</si>
  <si>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</si>
  <si>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</si>
  <si>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</si>
  <si>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</si>
  <si>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5. Ser referente mundial al contar con un equipo humano comprometido y competente.</t>
  </si>
  <si>
    <t>Componente Institucional</t>
  </si>
  <si>
    <t>% de Cumplimiento = (Numerador / Denominador )*100</t>
  </si>
  <si>
    <t>Expedir los actos administrativos que impulsan procesalmente las investigaciones administrativas por infracciones a las normas de transporte público</t>
  </si>
  <si>
    <t>(No. de actos administrativos que impulsan procesalmente las investigaciones expedidos   / No. investigaciones administrativas  que se encuentren en trámite  a 31 de diciembre de la vigencia inmediatamente anterior)*100</t>
  </si>
  <si>
    <t>No. De actos administrativos que impulsan procesalmente las investigaciones administrativas por infracciones a las normas de transporte público, respecto de las investigaciones en trámite a 31 de diciembre de la vigencia inmediatamente anterior</t>
  </si>
  <si>
    <t>No. investigaciones administrativas  que se encuentren en trámite  a 31 de diciembre de la vigencia inmediatamente anterior</t>
  </si>
  <si>
    <t xml:space="preserve">Cantidad </t>
  </si>
  <si>
    <t>Son todos los actos y actuaciones administrativas que se expidan y que impulsen procesalmente las investigaciones administrativas por infracción a las nomas de transporte público</t>
  </si>
  <si>
    <t>% de meta programado</t>
  </si>
  <si>
    <t xml:space="preserve">Juan Carlos Espeleta Sánchez </t>
  </si>
  <si>
    <t xml:space="preserve">Diana Vidal Caicedo </t>
  </si>
  <si>
    <t>% meta programada</t>
  </si>
  <si>
    <t xml:space="preserve">Investigaciones administrativas resueltas de fondo y cuyos hechos hayan acaeciedo en la  antepenúltima vigencia y que se encuentren en trámite. </t>
  </si>
  <si>
    <t>(No. de investigaciones administrativas resueltas de fondo / No. de investigaciones cuyos hechos hayan acaecido en la antepenúltima vigencia y que se encuentren en trámite)*100</t>
  </si>
  <si>
    <t>No. de investigaciones administrativas resueltas de fondo.</t>
  </si>
  <si>
    <t xml:space="preserve">No. de investigaciones cuyos hechos hayan acaecido en la antepenúltima  vigencia y que se encuentren en trámite al inciar la presente vigencia. </t>
  </si>
  <si>
    <t xml:space="preserve">Son las investigaciones en las cuales se expide el acto administrativo de fondo, resolviendo en primera instancia la actuación administrativa  sancionando, absolviendo, cerrando o todas aquellas que pongan fin al proceso. </t>
  </si>
  <si>
    <t xml:space="preserve">Son el número de investigaciones administrativas cuyos hechos acaecieron  en la antepenúltima vigencia y que se encuentran en trámite, es decir, respecto de las mismas  no se ha expedido un acto administrativo de fondo que haya adquirido firmeza. </t>
  </si>
  <si>
    <t>% META  PROGRAMADA</t>
  </si>
  <si>
    <r>
      <t>Formato de Anexo de Ac</t>
    </r>
    <r>
      <rPr>
        <b/>
        <sz val="10"/>
        <color indexed="8"/>
        <rFont val="Arial"/>
        <family val="2"/>
      </rPr>
      <t>tividades</t>
    </r>
  </si>
  <si>
    <t>CODIGO Y NOMBRE DEL PROYECTO DE INVERSIÓN O DEL POA SIN INVERSIÓN</t>
  </si>
  <si>
    <t>SUBSECRETARÍA RESPONSABLE:</t>
  </si>
  <si>
    <t>ORDENADOR DEL GASTO:</t>
  </si>
  <si>
    <t xml:space="preserve">Dra. Diana Vidal </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</si>
  <si>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</si>
  <si>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</si>
  <si>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</si>
  <si>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</si>
  <si>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</si>
  <si>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</si>
  <si>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</si>
  <si>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</si>
  <si>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</si>
  <si>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</si>
  <si>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</si>
  <si>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</si>
  <si>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Dimensión evaluación de resultados</t>
  </si>
  <si>
    <t>N.A</t>
  </si>
  <si>
    <t>TOTAL MAGNITUD VIGENCIA</t>
  </si>
  <si>
    <r>
      <t>Sección No. 1: PROGRAMACIÓN  VIGENCIA _</t>
    </r>
    <r>
      <rPr>
        <b/>
        <u/>
        <sz val="11"/>
        <color indexed="56"/>
        <rFont val="Calibri"/>
        <family val="2"/>
      </rPr>
      <t>2019</t>
    </r>
  </si>
  <si>
    <t xml:space="preserve">Subdirección de Control e Investigaciones de Transporte Público </t>
  </si>
  <si>
    <t xml:space="preserve">Sistema de información (SICON)  y/o herramienta tecnológica institucionalmente adoptada que haga sus veces y base de datos de la Subdirección de Control e Investigaciones de Transporte Público. </t>
  </si>
  <si>
    <t xml:space="preserve">Sistema de información (SICON) y/o herramienta tecnológica institucionalmente adoptada que haga sus veces y base de datos de la Subdirección de Control e Investigaciones de Transporte Público. </t>
  </si>
  <si>
    <t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t>
  </si>
  <si>
    <t>Proferir los actos administrativos que en derecho correspondan y que resuelvan de fondo  los procesos administrativos sancionatorios adelantados por la Subdirección de Control e Investigaciones de Transporte Público,  y cuyos hechos hayan acecido en la antepenúltima vigencia (entendida como la segunda vigencia,  anterior a la vigencia actual) y que se encuentren en trámite al iniciar la vigencia actual. La magnitud de la meta se alcanza al finalizar la vigencia.</t>
  </si>
  <si>
    <t>Subdirección de Control e Investigaciones de Transporte Público</t>
  </si>
  <si>
    <t xml:space="preserve">Corresponde a las actividades registradas en cada componente del Modelo Integrado de Planeación y Gestión - MIPG donde participa la Subdirección de Control e Investigaciones de Transporte Público, de conformidad con el anexo de actividades de este indicador. </t>
  </si>
  <si>
    <t>POA sin inversión de la Subdirección de Control e Investigaciones de Transporte Público</t>
  </si>
  <si>
    <t>Subsecretaría de Servicios a la Ciudadanía</t>
  </si>
  <si>
    <t>4. Realizar el 100% de las actividades programadas en el Modelo Integrado de Planeación y Gestión - MIPG de la vigencia, por la Subdirección de Control e Investigaciones al Transporte Público</t>
  </si>
  <si>
    <t xml:space="preserve">Verificar el cumplimiento de los compromisos adquiridos por la Subdirección de Control e Investigaciones al Transporte Público en el Modelo Integrado de Planeación y Gestión - MIPG de la vigencia.
</t>
  </si>
  <si>
    <t>Son actuaciones administrativas de naturaleza  sancionatoria,  sobre las cuales se está surtiendo el proceso administrativo  iniciándose  con el acto administrativo  que impulsa procesalmente las investigaciones administrativas por infracción a las nomas de transporte público</t>
  </si>
  <si>
    <t>PM05</t>
  </si>
  <si>
    <t>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</si>
  <si>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 xml:space="preserve">Actos administrativos expedidos respecto de  los informes de infracción de transporte, quejas, reportes, visitas administrativas y/o chequeos documentales  allegados  y que sean competencia de la Subdirección de Control e Investigaciones de Transporte Público. </t>
  </si>
  <si>
    <t>Proferir los actos administrativos que en derecho correspondan respecto de los informes de infracción de transporte, quejas, reportes, visitas administrativas y/o chequeos documentales , que sean competencia de la Subdirección de Control e Investigaciones de Transporte Público. La magnitud de la meta se alcanza al finalizar la vigencia.</t>
  </si>
  <si>
    <t>(No. de actos administrativos expedidos respecto de los informes de infracción de transporte, quejas, reportes, visitas administrativas y/o chequeos documentales  / No.  de informes de infracción de transporte, quejas, reportes, visitas administrativas y/o chequeos documentales  que sean competencia de la Subdirección)*100</t>
  </si>
  <si>
    <t xml:space="preserve">No. de actos administrativos expedidos  respecto de los informes de infracción de transporte, quejas, reportes, visitas administrativas y/o chequeos documentales </t>
  </si>
  <si>
    <t xml:space="preserve">No.  de informes de informes de infracción de transporte, quejas, reportes, visitas administrativas y/o chequeos documentales </t>
  </si>
  <si>
    <t xml:space="preserve">Son los actos administrativos que se suscriban por el Subdirector donde se haga el pronunciamiento jurídico frente a los informes de infracción de transporte, quejas, reportes, visitas administrativas y/o chequeos documentales </t>
  </si>
  <si>
    <t xml:space="preserve">Corresponde al total de los informes de infracción de transporte, quejas, reportes, visitas administrativas y/o chequeos documentales , que sean competencia de la Subdirección.  </t>
  </si>
  <si>
    <t>Expedir los actos adminsitrativos que en derecho correspondan de conformidad con la normatividad vigente y la competencia de la Subdirección</t>
  </si>
  <si>
    <t>VERSIÓN 1.0</t>
  </si>
  <si>
    <t>CÓDIGO: PE01-PR01-F07</t>
  </si>
  <si>
    <t xml:space="preserve">SISTEMA INTEGRADO DE GESTION DISTRITAL BAJO EL ESTÁNDAR MIPG
</t>
  </si>
  <si>
    <t>Formato de programación y seguimiento al Plan Operativo Anual de gestión sin inversión</t>
  </si>
  <si>
    <t>Código: PE01-PR01-F02</t>
  </si>
  <si>
    <t>SUBSECRETARIA RESPONSABLE:</t>
  </si>
  <si>
    <t>Subsecretaría de Servicios a la  Ciudadanía</t>
  </si>
  <si>
    <t>PROGRAMACIÓN CUATRIENIO</t>
  </si>
  <si>
    <t>% CUMPLIMIENTO CUATRIENIO</t>
  </si>
  <si>
    <t>TIPO DE ANUALIZACIÓN</t>
  </si>
  <si>
    <t xml:space="preserve">VARIABLE </t>
  </si>
  <si>
    <t>MAGNITUD CUATRIENIO</t>
  </si>
  <si>
    <t>VIGENCIA 2016</t>
  </si>
  <si>
    <t>VIGENCIA 2017</t>
  </si>
  <si>
    <t>VIGENCIA 2018</t>
  </si>
  <si>
    <t>VIGENCIA 2019</t>
  </si>
  <si>
    <t>VIGENCIA 2020</t>
  </si>
  <si>
    <t>MAGNITUD META - Vigencia</t>
  </si>
  <si>
    <t>SISTEMA INTEGRADO DE GESTION DISTRITAL BAJO EL ESTÁNDAR MIPG</t>
  </si>
  <si>
    <t>SISTEMA INTEGRADO DE GESTION DISTRITAL  BAJO EL ESTÁNDAR MIPG</t>
  </si>
  <si>
    <t xml:space="preserve">1. Impulsar procesalmente el 70% de las investigaciones administrativas por infracción a las normas de transporte público que se encuentren en trámite al  31 de diciembre de la vigencia inmediatamente anterior. </t>
  </si>
  <si>
    <t>Expedir los actos administrativos que en derecho correspondan de conformidad con la normatividad vigente y la competencia de la Subdirección</t>
  </si>
  <si>
    <t xml:space="preserve">Ana Maria Corredor Yunis /                                                                                                                                                         
Juan Carlos Espeleta Sánchez </t>
  </si>
  <si>
    <t xml:space="preserve">La Subdirección de Control e Investigaciones al Transporte Público, presentó el informe de gestión y de resultados en el cual incluyó detalladamente aspectos como: Principales logros, planta de personal, concpeto general, conclusiones y recomendaciones para la vigencia 2019.  </t>
  </si>
  <si>
    <t>La Subdirección de Control e Investigaciones al Transporte Público, presentó el informe de gestión y de resultados  correspondiente a la vigencia 2018.</t>
  </si>
  <si>
    <t xml:space="preserve">La Subdirección de Control e Investigaciones al Transporte Público, presentó el informe de gestión y de resultados correspondiente a la vigencia 2018 en el cual incluyó detalladamente aspectos como: Principales logros, planta de personal, concepto general, conclusiones y recomendaciones para la vigencia 2019.  </t>
  </si>
  <si>
    <t>Proferir dentro de las investigaciones administrativas por infracciones a las normas de transporte público que se encuentren en curso a 31 de diciembre de la vigencia inmediatamente anterior, los  actos administrativos que impulsan procesalmente las investigaciones administrativas por infracciones a las normas de transporte público.  La magnitud de la meta se alcanza al finalizar la vigencia.</t>
  </si>
  <si>
    <t>Realizar el informe de gestión de la vigencia 2018, el cual dadá las bases para la programación de metas para 2019</t>
  </si>
  <si>
    <t>Fue realizado en el mes de enero de 2019,  obdece a lo requerido en MIPG.</t>
  </si>
  <si>
    <t xml:space="preserve">Carlos Alberto Rodríguez Garzón </t>
  </si>
  <si>
    <t>Por cambio en el equipo técnico operativo se actualiza información de  responsables del análisis</t>
  </si>
  <si>
    <t>Enero 2020</t>
  </si>
  <si>
    <t>Enero de 2020</t>
  </si>
  <si>
    <t>Diciembre de 2020</t>
  </si>
  <si>
    <t>N/A.</t>
  </si>
  <si>
    <r>
      <t>Sección No. 1: PROGRAMACIÓN  VIGENCIA _</t>
    </r>
    <r>
      <rPr>
        <b/>
        <u/>
        <sz val="11"/>
        <color indexed="56"/>
        <rFont val="Calibri"/>
        <family val="2"/>
      </rPr>
      <t>2020</t>
    </r>
  </si>
  <si>
    <t>VERSIÓN: 3.0</t>
  </si>
  <si>
    <t>Versión: 3.0</t>
  </si>
  <si>
    <t>OBJETIVO ESTRATÉGICO, DE CALIDAD Y ANTISOBORNO</t>
  </si>
  <si>
    <t>OBJETIVO Y META DE DESARROLLO SOSTENIBLE_ODS</t>
  </si>
  <si>
    <t xml:space="preserve"> 16. Paz, Justicia e Instituciones Solidas
Meta 144: Crear instituciones eficaces, responsables y transparentes a todos los niveles</t>
  </si>
  <si>
    <t>EJECUCIÓN</t>
  </si>
  <si>
    <t>Magnitud Ejecutado vigencia</t>
  </si>
  <si>
    <t>Avance Transcurrido PDD</t>
  </si>
  <si>
    <t>Carol Angie Pinzón Ruiz</t>
  </si>
  <si>
    <t xml:space="preserve">Mauricio Baron Granados /                                                                                                                                                         
Carol Angie Pinzón Ruiz </t>
  </si>
  <si>
    <t>Mauricio Baron Granados /                                                                                                                                                         
Carol Angie Pinzón Ruiz</t>
  </si>
  <si>
    <t>Alejandra Moreno Gámez</t>
  </si>
  <si>
    <t xml:space="preserve">Carol Angie Pinzón Ruiz </t>
  </si>
  <si>
    <t>Se modifica con el nombre de la nueva Subsecretaria</t>
  </si>
  <si>
    <t>Subsecretaria Alejandra Moreno Gámez</t>
  </si>
  <si>
    <t xml:space="preserve">Esta Subdirección se permite enviar el reporte POA, teniendo en cuenta que a la fecha se ha dado inicio a la formalización de los actos administrativos ya proyectados por los profesionales encargados del área, esto debido al levantamiento de los términos procesales desde el mes de septiembre a causa de la crisis de salubridad que ha producido el COVID-19. El retraso de debe a la suspesnión de terminos, Sustento en las normas relacionadas a continuación:
Las Resoluciones No. 103 del 16 de marzo de 2020, No. 115 del 31 de marzo de 2010, No. 123 del 8 de abril de 2020, No. 127 del 24 de abril de 2020, No. 140 del 8 de mayo de 2020, No. 153 del 22 de mayo de 2020, No.159 del 29 de mayo de 2020, No. 169 del 12 de junio de 2020, No. 186 del 30 de junio de 2020 y No. 197 del 15 de julio de 2020, en las que se ordenó la suspensión de los términos procesales, entre otros, en los procedimientos originados en la presunta transgresión a las normas de tránsito y transporte, siendo la última suspensión hasta el 31 de agosto de 2020, reanudándose los términos automáticamente el día 1 de septiembre de 2020
En este orden de ideas, una vez se reanudaron los términos procesales se reportan todos los actos administrativos que se han proyectado durante este periodo de aislamiento, ya que hasta el mes de agosto no se podian registrar en el sistema hasta tanto no se reanudaran los términos procesales.
</t>
  </si>
  <si>
    <t>Esta Subdirección se permite enviar el reporte POA, teniendo en cuenta que a la fecha se ha dado inicio a la formalización de los actos administrativos ya proyectados por los profesionales encargados del área, esto debido al levantamiento de los términos procesales desde el mes de septiembre a causa de la crisis de salubridad que ha producido el COVID-19. El retraso de debe a la suspesnión de terminos, Sustento en las normas relacionadas a continuación:
Las Resoluciones No. 103 del 16 de marzo de 2020, No. 115 del 31 de marzo de 2010, No. 123 del 8 de abril de 2020, No. 127 del 24 de abril de 2020, No. 140 del 8 de mayo de 2020, No. 153 del 22 de mayo de 2020, No.159 del 29 de mayo de 2020, No. 169 del 12 de junio de 2020, No. 186 del 30 de junio de 2020 y No. 197 del 15 de julio de 2020, en las que se ordenó la suspensión de los términos procesales, entre otros, en los procedimientos originados en la presunta transgresión a las normas de tránsito y transporte, siendo la última suspensión hasta el 31 de agosto de 2020, reanudándose los términos automáticamente el día 1 de septiembre de 2020
En este orden de ideas, una vez se reanudaron los términos procesales se reportan todos los actos administrativos que se han proyectado durante este periodo de aislamiento, ya que hasta el mes de agosto no se podian registrar en el sistema hasta tanto no se reanudaran los términos procesales.</t>
  </si>
  <si>
    <t xml:space="preserve">Esta Subdirección se permite enviar el reporte POA, teniendo en cuenta que a la fecha no ha sido posible la formalización de los actos administrativos ya proyectados por los profesionales encargados del área, esto debido a la Suspensión de los términos procesales a causa de la crisis de salubridad que ha producido el COVID-19. Sustento en las normas relacionadas a continuación:
La  Resolución 103 del 16 de marzo de 2020, Resolución 115 del 31 de marzo de 2020, Resolución 123 del 8 de abril de 2020, Resolución 127 del 24 de abril de 2020, Resolución 140 del 8 de mayo de 2020 y la Resolución 159 del 29 de mayo de 2020.
En este orden de ideas, una vez se reanuden los términos procesales reportaremos todos los actos administrativos que se han proyectado durante este periodo de aislamiento, ya que a la fecha no se pueden registrar en el sistema hasta tanto no se reanuden los términos procesales.
</t>
  </si>
  <si>
    <t xml:space="preserve"> Esta Subdirección se permite enviar el reporte POA, teniendo en cuenta que a la fecha no ha sido posible la formalización de los actos administrativos ya proyectados por los profesionales encargados del área, esto debido a la Suspensión de los términos procesales a causa de la crisis de salubridad que ha producido el COVID-19. Sustento en las normas relacionadas a continuación:
La  Resolución 103 del 16 de marzo de 2020, Resolución 115 del 31 de marzo de 2020, Resolución 123 del 8 de abril de 2020, Resolución 127 del 24 de abril de 2020, Resolución 140 del 8 de mayo de 2020 y la Resolución 159 del 29 de mayo de 2020.
En este orden de ideas, una vez se reanuden los términos procesales reportaremos todos los actos administrativos que se han proyectado durante este periodo de aislamiento, ya que a la fecha no se pueden registrar en el sistema hasta tanto no se reanuden los términos procesales.
</t>
  </si>
  <si>
    <t>Se inician  nuevamente los impulsos procesales a los expedientes que se encuentran en tramite.</t>
  </si>
  <si>
    <t>Se realizan la apertura de investigaciones administrativas por presunta infrcción a las normas de transporte.</t>
  </si>
  <si>
    <t>Se resuelven los actos administrativos dentro de los terminos estipulados en la Ley, evitando la figura de caducidad.</t>
  </si>
  <si>
    <t xml:space="preserve">Esta Subdirección se permite enviar el reporte POA, teniendo en cuenta que a la fecha se ha dado inicio a la formalización de los actos administrativos ya proyectados por los profesionales encargados del área, esto debido al levantamiento de los términos procesales desde el mes de septiembre a causa de la crisis de salubridad que ha producido el COVID-19. El retraso se debe a la suspesnión de terminos, Sustento en las normas relacionadas a continuación:
Las Resoluciones No. 103 del 16 de marzo de 2020, No. 115 del 31 de marzo de 2010, No. 123 del 8 de abril de 2020, No. 127 del 24 de abril de 2020, No. 140 del 8 de mayo de 2020, No. 153 del 22 de mayo de 2020, No.159 del 29 de mayo de 2020, No. 169 del 12 de junio de 2020, No. 186 del 30 de junio de 2020 y No. 197 del 15 de julio de 2020, en las que se ordenó la suspensión de los términos procesales, entre otros, en los procedimientos originados en la presunta transgresión a las normas de tránsito y transporte, siendo la última suspensión hasta el 31 de agosto de 2020, reanudándose los términos automáticamente el día 1 de septiembre de 2020
En este orden de ideas, una vez se reanudaron los términos procesales se reportan todos los actos administrativos que se han proyectado durante este periodo de aislamiento, ya que hasta el mes de agosto no se podian registrar en el sistema hasta tanto no se reanudaran los términos procesales.
</t>
  </si>
  <si>
    <t>EJES</t>
  </si>
  <si>
    <t>GRUPO ETAREO</t>
  </si>
  <si>
    <t>CODIGO</t>
  </si>
  <si>
    <t>LOCALIZACION</t>
  </si>
  <si>
    <t>Un territorio que enfrenta el cambio climático y se ordena alrededor del agua</t>
  </si>
  <si>
    <t xml:space="preserve">0-5 años Primera infancia </t>
  </si>
  <si>
    <t>Usaquen</t>
  </si>
  <si>
    <t>Una Bogotá en defensa y fortalecimiento de lo público</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</si>
  <si>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</si>
  <si>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</si>
  <si>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</si>
  <si>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</si>
  <si>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</si>
  <si>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</si>
  <si>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</si>
  <si>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</si>
  <si>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</si>
  <si>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</si>
  <si>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</si>
  <si>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</si>
  <si>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</si>
  <si>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</si>
  <si>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</si>
  <si>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</si>
  <si>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</si>
  <si>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</si>
  <si>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</si>
  <si>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</si>
  <si>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</si>
  <si>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</si>
  <si>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</si>
  <si>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</si>
  <si>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</si>
  <si>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</si>
  <si>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</si>
  <si>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</si>
  <si>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</si>
  <si>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</si>
  <si>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</si>
  <si>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</si>
  <si>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</si>
  <si>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</si>
  <si>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</si>
  <si>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</si>
  <si>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</si>
  <si>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</si>
  <si>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</si>
  <si>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</si>
  <si>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</si>
  <si>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</si>
  <si>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</si>
  <si>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</si>
  <si>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3. Propender por la sostenibilidad ambiental, económica y social de la movilidad en una visión integral de planeción de ciudad y movilidad</t>
  </si>
  <si>
    <t>Mujeres gestantes y lactantes</t>
  </si>
  <si>
    <t>Ciudad Bolivar</t>
  </si>
  <si>
    <t>Niños y niñas de primera infancia</t>
  </si>
  <si>
    <t>Sumapaz</t>
  </si>
  <si>
    <t>5. Ser transparente, incluyente, equitativa en género y garantista de la participación e involucramiento ciudadanos y del sectro privado</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</si>
  <si>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</si>
  <si>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</si>
  <si>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</si>
  <si>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</si>
  <si>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</si>
  <si>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</si>
  <si>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</si>
  <si>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</si>
  <si>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</si>
  <si>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</si>
  <si>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</si>
  <si>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1. Prestación de servicios, planeación y formulación de políticas del sector.</t>
  </si>
  <si>
    <t>Personas consumidoras de sustancias psicoactivas</t>
  </si>
  <si>
    <t>2. Priorización de modos ambientalmente sostenibles</t>
  </si>
  <si>
    <t>Personas en situacion de desplazamiento</t>
  </si>
  <si>
    <t>3. Implementación de un sistema de transporte inteligente e intermodal que promueve la accesibilidad, conectividad, seguridad vial y la integración regional contribuyendo a la equidad.</t>
  </si>
  <si>
    <t>Personas vinculadas a la prostitución</t>
  </si>
  <si>
    <t>4. Fortalecimiento de la cultura para la movilidad</t>
  </si>
  <si>
    <t>Reincorporados - as</t>
  </si>
  <si>
    <t xml:space="preserve">5. Recurso humano comprometido y altamente calificado para prestar un excelente servicio” </t>
  </si>
  <si>
    <t>Sector LGBT</t>
  </si>
  <si>
    <t>OBJETIVOS DE CALIDAD</t>
  </si>
  <si>
    <t>Servidores y servidoras públicos</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</si>
  <si>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</si>
  <si>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GRUPOS ETNICOS</t>
  </si>
  <si>
    <t>2. Prestar servicios eficientes, oportunos y de calidad a la ciudadanía, tanto en gestión como en trámites de la movilidad.</t>
  </si>
  <si>
    <t>OBJETIVOS ANTISOBORNO</t>
  </si>
  <si>
    <t>Afrocolombianos</t>
  </si>
  <si>
    <t xml:space="preserve">1. Promover una cultura de integridad y ética pública en los colaboradores de la SDM con tolerancia cero al soborno. </t>
  </si>
  <si>
    <t>Indígenas</t>
  </si>
  <si>
    <t xml:space="preserve">2. Fortalecer el reporte de las denuncias presentadas por presuntos actos de soborno, asegurando la protección de la identidad del denunciante. </t>
  </si>
  <si>
    <t>No identifica grupos étnicos</t>
  </si>
  <si>
    <t xml:space="preserve">3. Mitigar los riesgos de soborno o corrupción, a través de un efectivo y oportuno proceso de identificación, valoración e implementación de controles antisoborno. </t>
  </si>
  <si>
    <t>Otros Grupos étnicos</t>
  </si>
  <si>
    <t>Rom</t>
  </si>
  <si>
    <t>Raizales</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</si>
  <si>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</si>
  <si>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</si>
  <si>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</si>
  <si>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</si>
  <si>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</si>
  <si>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</si>
  <si>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</si>
  <si>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</si>
  <si>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</si>
  <si>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</si>
  <si>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</si>
  <si>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</si>
  <si>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</si>
  <si>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</si>
  <si>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</si>
  <si>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</si>
  <si>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</si>
  <si>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</si>
  <si>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</si>
  <si>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</si>
  <si>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</si>
  <si>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</si>
  <si>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</si>
  <si>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</si>
  <si>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</si>
  <si>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</si>
  <si>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</si>
  <si>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</si>
  <si>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</si>
  <si>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</si>
  <si>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</si>
  <si>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</si>
  <si>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</si>
  <si>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</si>
  <si>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</si>
  <si>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</si>
  <si>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</si>
  <si>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</si>
  <si>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</si>
  <si>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</si>
  <si>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</si>
  <si>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</si>
  <si>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</si>
  <si>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</si>
  <si>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</si>
  <si>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</si>
  <si>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</si>
  <si>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</si>
  <si>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</si>
  <si>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</si>
  <si>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</si>
  <si>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</si>
  <si>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</si>
  <si>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</si>
  <si>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</si>
  <si>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</si>
  <si>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</si>
  <si>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</si>
  <si>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</si>
  <si>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</si>
  <si>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</si>
  <si>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</si>
  <si>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</si>
  <si>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</si>
  <si>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</si>
  <si>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</si>
  <si>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</si>
  <si>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</si>
  <si>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</si>
  <si>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</si>
  <si>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</si>
  <si>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</si>
  <si>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</si>
  <si>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</si>
  <si>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</si>
  <si>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</si>
  <si>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</si>
  <si>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</si>
  <si>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</si>
  <si>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</si>
  <si>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</si>
  <si>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</si>
  <si>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</si>
  <si>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</si>
  <si>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</si>
  <si>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</si>
  <si>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</si>
  <si>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</si>
  <si>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</si>
  <si>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</si>
  <si>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</si>
  <si>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</si>
  <si>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</si>
  <si>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</si>
  <si>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</si>
  <si>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</si>
  <si>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</si>
  <si>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</si>
  <si>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</si>
  <si>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</si>
  <si>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</si>
  <si>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</si>
  <si>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</si>
  <si>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</si>
  <si>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</si>
  <si>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</si>
  <si>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</si>
  <si>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</si>
  <si>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</si>
  <si>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</si>
  <si>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</si>
  <si>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</si>
  <si>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</si>
  <si>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</si>
  <si>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</si>
  <si>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</si>
  <si>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</si>
  <si>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</si>
  <si>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</si>
  <si>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</si>
  <si>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</si>
  <si>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</si>
  <si>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</si>
  <si>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</si>
  <si>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</si>
  <si>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</si>
  <si>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</si>
  <si>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</si>
  <si>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</si>
  <si>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</si>
  <si>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</si>
  <si>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</si>
  <si>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</si>
  <si>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</si>
  <si>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</si>
  <si>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</si>
  <si>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</si>
  <si>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</si>
  <si>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</si>
  <si>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</si>
  <si>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</si>
  <si>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</si>
  <si>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</si>
  <si>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</si>
  <si>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</si>
  <si>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</si>
  <si>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</si>
  <si>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</si>
  <si>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</si>
  <si>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</si>
  <si>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</si>
  <si>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</si>
  <si>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</si>
  <si>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</si>
  <si>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</si>
  <si>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</si>
  <si>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</si>
  <si>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</si>
  <si>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</si>
  <si>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</si>
  <si>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</si>
  <si>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</si>
  <si>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</si>
  <si>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</si>
  <si>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</si>
  <si>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</si>
  <si>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</si>
  <si>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</si>
  <si>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</si>
  <si>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</si>
  <si>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</si>
  <si>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</si>
  <si>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</si>
  <si>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</si>
  <si>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</si>
  <si>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</si>
  <si>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</si>
  <si>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</si>
  <si>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</si>
  <si>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</si>
  <si>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</si>
  <si>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</si>
  <si>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</si>
  <si>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</si>
  <si>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</si>
  <si>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</si>
  <si>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r>
      <t>La Subdirección de Control e Investigaciones al Transporte Público respecto de (3.377) investigaciones administrativas en trámite a 31 de diciembre de 2019,</t>
    </r>
    <r>
      <rPr>
        <sz val="9"/>
        <color rgb="FFFF0000"/>
        <rFont val="Arial"/>
        <family val="2"/>
      </rPr>
      <t xml:space="preserve"> </t>
    </r>
    <r>
      <rPr>
        <sz val="9"/>
        <rFont val="Arial"/>
        <family val="2"/>
      </rPr>
      <t>profirió en el segundo reporte el cual corresponde a los meses de junio, julio, agosto y septiembre un total de (398) actos administrativos que impulsan procesalmente las mismas, con el fin de dar cumplimiento del valor de la meta programada en la vigencia.</t>
    </r>
  </si>
  <si>
    <t>La Subdirección de Control e Investigaciones al Transporte Público respecto del indicador,  profirió en el segundo reporte el cual corresponde a los meses de junio, julio, agosto y septiembre un total de (175) actos administrativos que en derecho correspondieron respecto de los informes de infracción de transporte, quejas, reportes, visitas administrativas y/o chequeos documentales.</t>
  </si>
  <si>
    <t>Este indicador reporta una adecuada ejecución en el segundo reporte de la vigencia 2020 el cual corresponde a los meses de junio, julio, agosto y septiembre,  expidiéndose  de manera efectiva los actos administrativos que resuelven las investigaciones administrativas,  previendo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t>
  </si>
  <si>
    <t>SEGUIMIENTO PLAN OPERATIVO ANUAL - POA                                         VIGENCIA:2020</t>
  </si>
  <si>
    <t>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1. Implementar las buenas prácticas antisoborno contenidas en la norma ISO 37001:2016.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</si>
</sst>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 #,##0.00_ ;_ * \-#,##0.00_ ;_ * &quot;-&quot;??_ ;_ @_ "/>
    <numFmt numFmtId="165" formatCode="0.0%"/>
    <numFmt numFmtId="166" formatCode="0.0"/>
    <numFmt numFmtId="167" formatCode="_(* #,##0.00_);_(* \(#,##0.00\);_(* &quot;-&quot;??_);_(@_)"/>
    <numFmt numFmtId="168" formatCode="_(* #,##0_);_(* \(#,##0\);_(* &quot;-&quot;??_);_(@_)"/>
    <numFmt numFmtId="169" formatCode="#,##0_ ;\-#,##0\ "/>
  </numFmts>
  <fonts count="5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theme="1"/>
      <name val="Arial"/>
      <family val="2"/>
    </font>
    <font>
      <sz val="10"/>
      <color theme="1"/>
      <name val="Arial"/>
      <family val="2"/>
    </font>
    <font>
      <sz val="9"/>
      <color theme="1"/>
      <name val="Arial"/>
      <family val="2"/>
    </font>
    <font>
      <sz val="9"/>
      <color theme="0" tint="-0.14999847407452621"/>
      <name val="Arial"/>
      <family val="2"/>
    </font>
    <font>
      <b/>
      <sz val="11"/>
      <color theme="1"/>
      <name val="Arial"/>
      <family val="2"/>
    </font>
    <font>
      <sz val="10"/>
      <name val="Arial"/>
      <family val="2"/>
    </font>
    <font>
      <b/>
      <sz val="11"/>
      <name val="Arial"/>
      <family val="2"/>
    </font>
    <font>
      <b/>
      <sz val="9"/>
      <color theme="1"/>
      <name val="Arial"/>
      <family val="2"/>
    </font>
    <font>
      <b/>
      <sz val="9"/>
      <name val="Arial"/>
      <family val="2"/>
    </font>
    <font>
      <sz val="9"/>
      <name val="Arial"/>
      <family val="2"/>
    </font>
    <font>
      <u/>
      <sz val="9"/>
      <name val="Arial"/>
      <family val="2"/>
    </font>
    <font>
      <sz val="9"/>
      <color theme="4"/>
      <name val="Arial"/>
      <family val="2"/>
    </font>
    <font>
      <b/>
      <sz val="9"/>
      <color theme="4"/>
      <name val="Arial"/>
      <family val="2"/>
    </font>
    <font>
      <sz val="9"/>
      <color rgb="FFFF0000"/>
      <name val="Arial"/>
      <family val="2"/>
    </font>
    <font>
      <sz val="7"/>
      <color theme="1"/>
      <name val="Arial"/>
      <family val="2"/>
    </font>
    <font>
      <b/>
      <sz val="10"/>
      <name val="Arial"/>
      <family val="2"/>
    </font>
    <font>
      <b/>
      <sz val="12"/>
      <color theme="1"/>
      <name val="Arial"/>
      <family val="2"/>
    </font>
    <font>
      <sz val="11"/>
      <name val="Arial"/>
      <family val="2"/>
    </font>
    <font>
      <sz val="9"/>
      <color theme="0" tint="-0.34998626667073579"/>
      <name val="Arial"/>
      <family val="2"/>
    </font>
    <font>
      <sz val="9"/>
      <color theme="0" tint="-0.249977111117893"/>
      <name val="Arial"/>
      <family val="2"/>
    </font>
    <font>
      <b/>
      <sz val="9"/>
      <color theme="0"/>
      <name val="Arial"/>
      <family val="2"/>
    </font>
    <font>
      <sz val="9"/>
      <color theme="0"/>
      <name val="Arial"/>
      <family val="2"/>
    </font>
    <font>
      <sz val="10"/>
      <color rgb="FFFF0000"/>
      <name val="Arial"/>
      <family val="2"/>
    </font>
    <font>
      <b/>
      <sz val="10"/>
      <color indexed="8"/>
      <name val="Arial"/>
      <family val="2"/>
    </font>
    <font>
      <b/>
      <sz val="11"/>
      <color theme="3" tint="-0.499984740745262"/>
      <name val="Calibri"/>
      <family val="2"/>
      <scheme val="minor"/>
    </font>
    <font>
      <b/>
      <u/>
      <sz val="11"/>
      <color indexed="56"/>
      <name val="Calibri"/>
      <family val="2"/>
    </font>
    <font>
      <sz val="11"/>
      <name val="Calibri"/>
      <family val="2"/>
      <scheme val="minor"/>
    </font>
    <font>
      <b/>
      <sz val="11"/>
      <color theme="1"/>
      <name val="Calibri"/>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sz val="10"/>
      <color theme="0"/>
      <name val="Arial"/>
      <family val="2"/>
    </font>
    <font>
      <b/>
      <sz val="9"/>
      <color indexed="81"/>
      <name val="Tahoma"/>
      <family val="2"/>
    </font>
    <font>
      <sz val="9"/>
      <color indexed="81"/>
      <name val="Tahoma"/>
      <family val="2"/>
    </font>
    <font>
      <b/>
      <sz val="9"/>
      <color theme="1"/>
      <name val="Calibri"/>
      <family val="2"/>
      <scheme val="minor"/>
    </font>
    <font>
      <sz val="9"/>
      <color theme="1"/>
      <name val="Calibri"/>
      <family val="2"/>
      <scheme val="minor"/>
    </font>
    <font>
      <sz val="9"/>
      <color rgb="FF000000"/>
      <name val="Arial"/>
      <family val="2"/>
    </font>
    <font>
      <sz val="9"/>
      <color rgb="FF747474"/>
      <name val="Arial"/>
      <family val="2"/>
    </font>
    <font>
      <b/>
      <sz val="9"/>
      <color rgb="FF747474"/>
      <name val="Arial"/>
      <family val="2"/>
    </font>
    <font>
      <sz val="12"/>
      <color theme="1"/>
      <name val="Calibri"/>
      <family val="2"/>
      <scheme val="minor"/>
    </font>
    <font>
      <b/>
      <sz val="12"/>
      <color theme="1"/>
      <name val="Calibri"/>
      <family val="2"/>
      <scheme val="minor"/>
    </font>
    <font>
      <b/>
      <sz val="12"/>
      <name val="Arial"/>
      <family val="2"/>
    </font>
    <font>
      <sz val="12"/>
      <color theme="1"/>
      <name val="Arial"/>
      <family val="2"/>
    </font>
    <font>
      <sz val="12"/>
      <name val="Arial"/>
      <family val="2"/>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s>
  <cellStyleXfs count="10">
    <xf numFmtId="0" fontId="0" fillId="0" borderId="0"/>
    <xf numFmtId="41" fontId="1" fillId="0" borderId="0" applyFont="0" applyFill="0" applyBorder="0" applyAlignment="0" applyProtection="0"/>
    <xf numFmtId="9" fontId="1"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9" fontId="9" fillId="0" borderId="0" applyFont="0" applyFill="0" applyBorder="0" applyAlignment="0" applyProtection="0"/>
    <xf numFmtId="167" fontId="1" fillId="0" borderId="0" applyFont="0" applyFill="0" applyBorder="0" applyAlignment="0" applyProtection="0"/>
    <xf numFmtId="0" fontId="9" fillId="0" borderId="0"/>
    <xf numFmtId="0" fontId="9" fillId="0" borderId="0"/>
  </cellStyleXfs>
  <cellXfs count="542">
    <xf numFmtId="0" fontId="0" fillId="0" borderId="0" xfId="0"/>
    <xf numFmtId="0" fontId="4" fillId="0" borderId="0" xfId="0" applyFont="1" applyAlignment="1">
      <alignment horizontal="center"/>
    </xf>
    <xf numFmtId="0" fontId="5" fillId="0" borderId="0" xfId="0" applyFont="1"/>
    <xf numFmtId="0" fontId="4" fillId="0" borderId="0" xfId="0" applyFont="1"/>
    <xf numFmtId="0" fontId="6" fillId="0" borderId="0" xfId="0" applyFont="1" applyFill="1"/>
    <xf numFmtId="0" fontId="6" fillId="0" borderId="0" xfId="0" applyFont="1"/>
    <xf numFmtId="0" fontId="7" fillId="0" borderId="0" xfId="0" applyFont="1" applyFill="1"/>
    <xf numFmtId="0" fontId="7" fillId="0" borderId="0" xfId="3" applyFont="1" applyFill="1" applyAlignment="1" applyProtection="1">
      <alignment vertical="center" wrapText="1"/>
    </xf>
    <xf numFmtId="0" fontId="12" fillId="5" borderId="1" xfId="4" applyFont="1" applyFill="1" applyBorder="1" applyAlignment="1">
      <alignment horizontal="left" vertical="center" wrapText="1"/>
    </xf>
    <xf numFmtId="0" fontId="13" fillId="2" borderId="1" xfId="4" applyFont="1" applyFill="1" applyBorder="1" applyAlignment="1">
      <alignment horizontal="center" vertical="center"/>
    </xf>
    <xf numFmtId="0" fontId="13" fillId="3" borderId="1" xfId="4" applyFont="1" applyFill="1" applyBorder="1" applyAlignment="1">
      <alignment horizontal="center" vertical="center"/>
    </xf>
    <xf numFmtId="0" fontId="12" fillId="5" borderId="1" xfId="4" applyFont="1" applyFill="1" applyBorder="1" applyAlignment="1">
      <alignment vertical="center" wrapText="1"/>
    </xf>
    <xf numFmtId="0" fontId="7" fillId="0" borderId="0" xfId="3" applyFont="1" applyFill="1" applyAlignment="1" applyProtection="1">
      <alignment vertical="center"/>
    </xf>
    <xf numFmtId="0" fontId="12" fillId="5" borderId="1" xfId="4" applyFont="1" applyFill="1" applyBorder="1" applyAlignment="1">
      <alignment vertical="top" wrapText="1"/>
    </xf>
    <xf numFmtId="0" fontId="12" fillId="5" borderId="1" xfId="4"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4" applyFont="1" applyFill="1" applyBorder="1" applyAlignment="1">
      <alignment horizontal="center" vertical="center"/>
    </xf>
    <xf numFmtId="0" fontId="12" fillId="5" borderId="1" xfId="4" applyFont="1" applyFill="1" applyBorder="1" applyAlignment="1" applyProtection="1">
      <alignment horizontal="justify" vertical="center" wrapText="1"/>
      <protection locked="0"/>
    </xf>
    <xf numFmtId="0" fontId="12" fillId="5" borderId="1" xfId="4" applyFont="1" applyFill="1" applyBorder="1" applyAlignment="1">
      <alignment horizontal="justify" vertical="center" wrapText="1"/>
    </xf>
    <xf numFmtId="0" fontId="12" fillId="5" borderId="1" xfId="4" applyFont="1" applyFill="1" applyBorder="1" applyAlignment="1" applyProtection="1">
      <alignment horizontal="center" vertical="center" wrapText="1"/>
      <protection locked="0"/>
    </xf>
    <xf numFmtId="0" fontId="18" fillId="0" borderId="0" xfId="0" applyFont="1" applyProtection="1"/>
    <xf numFmtId="0" fontId="0" fillId="0" borderId="0" xfId="0" applyProtection="1"/>
    <xf numFmtId="0" fontId="18" fillId="0" borderId="0" xfId="0" applyFont="1" applyAlignment="1" applyProtection="1">
      <alignment horizontal="center"/>
    </xf>
    <xf numFmtId="0" fontId="19" fillId="3" borderId="0" xfId="4" applyFont="1" applyFill="1" applyAlignment="1">
      <alignment horizontal="center" vertical="center"/>
    </xf>
    <xf numFmtId="0" fontId="9" fillId="3" borderId="0" xfId="4" applyFont="1" applyFill="1" applyAlignment="1">
      <alignment vertical="center"/>
    </xf>
    <xf numFmtId="0" fontId="9" fillId="3" borderId="0" xfId="4" applyFont="1" applyFill="1" applyAlignment="1">
      <alignment vertical="top" wrapText="1"/>
    </xf>
    <xf numFmtId="9" fontId="19" fillId="3" borderId="0" xfId="6" applyFont="1" applyFill="1" applyAlignment="1">
      <alignment vertical="center"/>
    </xf>
    <xf numFmtId="9" fontId="9" fillId="3" borderId="0" xfId="6" applyFont="1" applyFill="1" applyAlignment="1">
      <alignment vertical="center"/>
    </xf>
    <xf numFmtId="0" fontId="20" fillId="0" borderId="18" xfId="0" applyFont="1" applyBorder="1" applyAlignment="1" applyProtection="1">
      <alignment vertical="center" wrapText="1"/>
      <protection locked="0"/>
    </xf>
    <xf numFmtId="0" fontId="5" fillId="0" borderId="0" xfId="0" applyFont="1" applyFill="1"/>
    <xf numFmtId="0" fontId="22" fillId="0" borderId="0" xfId="3" applyFont="1" applyFill="1" applyAlignment="1" applyProtection="1">
      <alignment vertical="center" wrapText="1"/>
    </xf>
    <xf numFmtId="0" fontId="19" fillId="0" borderId="0" xfId="4" applyFont="1" applyFill="1" applyBorder="1" applyAlignment="1" applyProtection="1">
      <alignment horizontal="center" vertical="center"/>
    </xf>
    <xf numFmtId="0" fontId="4" fillId="0" borderId="0" xfId="4" applyFont="1" applyFill="1" applyBorder="1" applyAlignment="1">
      <alignment horizontal="center" vertical="center"/>
    </xf>
    <xf numFmtId="0" fontId="8" fillId="0" borderId="0" xfId="4" applyFont="1" applyFill="1" applyBorder="1" applyAlignment="1">
      <alignment horizontal="center" vertical="center"/>
    </xf>
    <xf numFmtId="0" fontId="12" fillId="5" borderId="29" xfId="4" applyFont="1" applyFill="1" applyBorder="1" applyAlignment="1">
      <alignment horizontal="left" vertical="center" wrapText="1"/>
    </xf>
    <xf numFmtId="0" fontId="13" fillId="3" borderId="7" xfId="4" applyFont="1" applyFill="1" applyBorder="1" applyAlignment="1">
      <alignment horizontal="center" vertical="center" wrapText="1"/>
    </xf>
    <xf numFmtId="0" fontId="13" fillId="0" borderId="0" xfId="4" applyFont="1" applyFill="1" applyBorder="1" applyAlignment="1">
      <alignment horizontal="center" vertical="top" wrapText="1"/>
    </xf>
    <xf numFmtId="0" fontId="12" fillId="5" borderId="23" xfId="4" applyFont="1" applyFill="1" applyBorder="1" applyAlignment="1">
      <alignment horizontal="left" vertical="center" wrapText="1"/>
    </xf>
    <xf numFmtId="0" fontId="13" fillId="2" borderId="8" xfId="4" applyFont="1" applyFill="1" applyBorder="1" applyAlignment="1">
      <alignment horizontal="center" vertical="center"/>
    </xf>
    <xf numFmtId="0" fontId="13" fillId="0" borderId="0" xfId="4" applyFont="1" applyFill="1" applyBorder="1" applyAlignment="1">
      <alignment horizontal="center" vertical="center"/>
    </xf>
    <xf numFmtId="1" fontId="12" fillId="0" borderId="0" xfId="5" applyNumberFormat="1" applyFont="1" applyFill="1" applyBorder="1" applyAlignment="1">
      <alignment horizontal="center" vertical="center" wrapText="1"/>
    </xf>
    <xf numFmtId="0" fontId="12" fillId="0" borderId="0" xfId="6" applyNumberFormat="1" applyFont="1" applyFill="1" applyBorder="1" applyAlignment="1">
      <alignment horizontal="center" vertical="center" wrapText="1"/>
    </xf>
    <xf numFmtId="0" fontId="22" fillId="0" borderId="0" xfId="3" applyFont="1" applyFill="1" applyAlignment="1" applyProtection="1">
      <alignment vertical="center"/>
    </xf>
    <xf numFmtId="0" fontId="13" fillId="0" borderId="0" xfId="4" applyFont="1" applyFill="1" applyBorder="1" applyAlignment="1">
      <alignment horizontal="left" vertical="center" wrapText="1"/>
    </xf>
    <xf numFmtId="0" fontId="13" fillId="0" borderId="0"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9" fontId="12" fillId="0" borderId="0" xfId="6" applyFont="1" applyFill="1" applyBorder="1" applyAlignment="1">
      <alignment horizontal="center" vertical="center"/>
    </xf>
    <xf numFmtId="0" fontId="13" fillId="0" borderId="0" xfId="4" applyNumberFormat="1" applyFont="1" applyFill="1" applyBorder="1" applyAlignment="1">
      <alignment horizontal="center" vertical="center" wrapText="1"/>
    </xf>
    <xf numFmtId="0" fontId="23" fillId="0" borderId="0" xfId="3" applyFont="1" applyFill="1" applyAlignment="1" applyProtection="1">
      <alignment vertical="center"/>
    </xf>
    <xf numFmtId="165" fontId="13" fillId="0" borderId="0" xfId="6" applyNumberFormat="1" applyFont="1" applyFill="1" applyBorder="1" applyAlignment="1">
      <alignment horizontal="center" vertical="top" wrapText="1"/>
    </xf>
    <xf numFmtId="9" fontId="13" fillId="0" borderId="0" xfId="6" applyFont="1" applyFill="1" applyBorder="1" applyAlignment="1">
      <alignment horizontal="center" vertical="top" wrapText="1"/>
    </xf>
    <xf numFmtId="0" fontId="12" fillId="5" borderId="31" xfId="4" applyFont="1" applyFill="1" applyBorder="1" applyAlignment="1">
      <alignment horizontal="left" vertical="center" wrapText="1"/>
    </xf>
    <xf numFmtId="0" fontId="12" fillId="5" borderId="5" xfId="4" applyFont="1" applyFill="1" applyBorder="1" applyAlignment="1">
      <alignment vertical="top" wrapText="1"/>
    </xf>
    <xf numFmtId="0" fontId="11" fillId="0" borderId="0" xfId="4" applyFont="1" applyFill="1" applyBorder="1" applyAlignment="1">
      <alignment horizontal="center" vertical="center"/>
    </xf>
    <xf numFmtId="0" fontId="12" fillId="5" borderId="23" xfId="4" applyFont="1" applyFill="1" applyBorder="1" applyAlignment="1">
      <alignment horizontal="center" vertical="center" wrapText="1"/>
    </xf>
    <xf numFmtId="0" fontId="12" fillId="5" borderId="8" xfId="4" applyFont="1" applyFill="1" applyBorder="1" applyAlignment="1">
      <alignment horizontal="center" vertical="center" wrapText="1"/>
    </xf>
    <xf numFmtId="0" fontId="24" fillId="0" borderId="0" xfId="4" applyFont="1" applyFill="1" applyBorder="1" applyAlignment="1">
      <alignment horizontal="center" vertical="center" wrapText="1"/>
    </xf>
    <xf numFmtId="0" fontId="12" fillId="2" borderId="23" xfId="4" applyFont="1" applyFill="1" applyBorder="1" applyAlignment="1">
      <alignment horizontal="center" vertical="center"/>
    </xf>
    <xf numFmtId="9" fontId="6" fillId="0" borderId="0" xfId="2" applyFont="1" applyFill="1" applyBorder="1" applyAlignment="1">
      <alignment horizontal="center" vertical="center" wrapText="1"/>
    </xf>
    <xf numFmtId="3" fontId="6" fillId="0" borderId="0" xfId="0" applyNumberFormat="1" applyFont="1" applyFill="1"/>
    <xf numFmtId="0" fontId="12" fillId="2" borderId="23" xfId="4" applyFont="1" applyFill="1" applyBorder="1" applyAlignment="1" applyProtection="1">
      <alignment horizontal="justify" vertical="center" wrapText="1"/>
      <protection locked="0"/>
    </xf>
    <xf numFmtId="0" fontId="17" fillId="0" borderId="0" xfId="4" applyFont="1" applyFill="1" applyBorder="1" applyAlignment="1" applyProtection="1">
      <alignment horizontal="center" vertical="center" wrapText="1"/>
      <protection locked="0"/>
    </xf>
    <xf numFmtId="0" fontId="26" fillId="0" borderId="0" xfId="4" applyFont="1" applyFill="1" applyBorder="1" applyAlignment="1" applyProtection="1">
      <alignment horizontal="center" vertical="center" wrapText="1"/>
      <protection locked="0"/>
    </xf>
    <xf numFmtId="0" fontId="19" fillId="0" borderId="0" xfId="4" applyFont="1" applyFill="1" applyBorder="1" applyAlignment="1">
      <alignment horizontal="center" vertical="center"/>
    </xf>
    <xf numFmtId="0" fontId="6" fillId="0" borderId="0" xfId="0" applyFont="1" applyFill="1" applyBorder="1" applyAlignment="1">
      <alignment horizontal="center" vertical="center"/>
    </xf>
    <xf numFmtId="0" fontId="12" fillId="5" borderId="23" xfId="4" applyFont="1" applyFill="1" applyBorder="1" applyAlignment="1">
      <alignment horizontal="justify" vertical="center" wrapText="1"/>
    </xf>
    <xf numFmtId="0" fontId="12" fillId="0" borderId="0" xfId="4" applyFont="1" applyFill="1" applyBorder="1" applyAlignment="1" applyProtection="1">
      <alignment horizontal="center" vertical="center" wrapText="1"/>
      <protection locked="0"/>
    </xf>
    <xf numFmtId="14" fontId="13" fillId="2" borderId="1" xfId="4" applyNumberFormat="1" applyFont="1" applyFill="1" applyBorder="1" applyAlignment="1" applyProtection="1">
      <alignment horizontal="center" vertical="center" wrapText="1"/>
      <protection locked="0"/>
    </xf>
    <xf numFmtId="0" fontId="12" fillId="5" borderId="34" xfId="4" applyFont="1" applyFill="1" applyBorder="1" applyAlignment="1">
      <alignment horizontal="justify" vertical="center" wrapText="1"/>
    </xf>
    <xf numFmtId="14" fontId="13" fillId="0" borderId="1" xfId="4"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xf>
    <xf numFmtId="0" fontId="13" fillId="0" borderId="0" xfId="4" applyFont="1" applyFill="1" applyAlignment="1">
      <alignment vertical="center"/>
    </xf>
    <xf numFmtId="0" fontId="12" fillId="5" borderId="35" xfId="4" applyFont="1" applyFill="1" applyBorder="1" applyAlignment="1">
      <alignment horizontal="justify" vertical="center" wrapText="1"/>
    </xf>
    <xf numFmtId="0" fontId="9" fillId="0" borderId="0" xfId="4" applyFont="1" applyFill="1" applyAlignment="1">
      <alignment vertical="center"/>
    </xf>
    <xf numFmtId="0" fontId="12" fillId="5" borderId="5" xfId="4" applyFont="1" applyFill="1" applyBorder="1" applyAlignment="1">
      <alignment vertical="center" wrapText="1"/>
    </xf>
    <xf numFmtId="0" fontId="12" fillId="5" borderId="23" xfId="4" applyFont="1" applyFill="1" applyBorder="1" applyAlignment="1">
      <alignment horizontal="center" vertical="center"/>
    </xf>
    <xf numFmtId="0" fontId="12" fillId="5" borderId="23" xfId="4" applyFont="1" applyFill="1" applyBorder="1" applyAlignment="1" applyProtection="1">
      <alignment horizontal="justify" vertical="center" wrapText="1"/>
      <protection locked="0"/>
    </xf>
    <xf numFmtId="0" fontId="5" fillId="0" borderId="14" xfId="0" applyFont="1" applyBorder="1"/>
    <xf numFmtId="0" fontId="6" fillId="0" borderId="14" xfId="0" applyFont="1" applyBorder="1"/>
    <xf numFmtId="9" fontId="6" fillId="0" borderId="14" xfId="2" applyFont="1" applyFill="1" applyBorder="1" applyAlignment="1">
      <alignment horizontal="center" vertical="center" wrapText="1"/>
    </xf>
    <xf numFmtId="0" fontId="12" fillId="3" borderId="0" xfId="4" applyFont="1" applyFill="1" applyAlignment="1">
      <alignment horizontal="center" vertical="center"/>
    </xf>
    <xf numFmtId="0" fontId="13" fillId="3" borderId="0" xfId="4" applyFont="1" applyFill="1" applyAlignment="1">
      <alignment vertical="center"/>
    </xf>
    <xf numFmtId="0" fontId="13" fillId="3" borderId="0" xfId="4" applyFont="1" applyFill="1" applyAlignment="1">
      <alignment vertical="top" wrapText="1"/>
    </xf>
    <xf numFmtId="9" fontId="12" fillId="3" borderId="0" xfId="6" applyFont="1" applyFill="1" applyAlignment="1">
      <alignment vertical="center"/>
    </xf>
    <xf numFmtId="9" fontId="13" fillId="3" borderId="0" xfId="6" applyFont="1" applyFill="1" applyAlignment="1">
      <alignment vertical="center"/>
    </xf>
    <xf numFmtId="0" fontId="5" fillId="0" borderId="0" xfId="0" applyFont="1" applyBorder="1" applyAlignment="1" applyProtection="1">
      <alignment horizontal="center"/>
      <protection locked="0"/>
    </xf>
    <xf numFmtId="0" fontId="4" fillId="0" borderId="0" xfId="0" applyFont="1" applyBorder="1" applyAlignment="1" applyProtection="1">
      <alignment horizontal="center" vertical="center" wrapText="1"/>
      <protection locked="0"/>
    </xf>
    <xf numFmtId="0" fontId="3" fillId="0" borderId="0" xfId="0" applyFont="1" applyBorder="1" applyAlignment="1">
      <alignment horizontal="center"/>
    </xf>
    <xf numFmtId="0" fontId="11" fillId="0" borderId="11" xfId="0" applyFont="1" applyBorder="1" applyAlignment="1" applyProtection="1">
      <alignment horizontal="justify" vertical="center" wrapText="1"/>
    </xf>
    <xf numFmtId="0" fontId="11" fillId="0" borderId="0" xfId="0" applyFont="1" applyBorder="1" applyAlignment="1" applyProtection="1">
      <alignment vertical="center" wrapText="1"/>
    </xf>
    <xf numFmtId="0" fontId="11" fillId="0" borderId="18" xfId="0" applyFont="1" applyBorder="1" applyAlignment="1" applyProtection="1">
      <alignment vertical="center" wrapText="1"/>
    </xf>
    <xf numFmtId="0" fontId="11" fillId="0" borderId="0" xfId="0" applyFont="1" applyBorder="1" applyAlignment="1" applyProtection="1">
      <alignment horizontal="center" vertical="center" wrapText="1"/>
    </xf>
    <xf numFmtId="0" fontId="3" fillId="13"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0" fillId="0" borderId="1" xfId="0" applyFont="1" applyFill="1" applyBorder="1" applyAlignment="1">
      <alignment horizontal="justify" vertical="center" wrapText="1"/>
    </xf>
    <xf numFmtId="10" fontId="0" fillId="0" borderId="1" xfId="2" applyNumberFormat="1" applyFont="1" applyFill="1" applyBorder="1" applyAlignment="1">
      <alignment horizontal="center" vertical="center" wrapText="1"/>
    </xf>
    <xf numFmtId="17" fontId="3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vertical="top" wrapText="1"/>
    </xf>
    <xf numFmtId="10" fontId="31" fillId="13" borderId="1" xfId="2" applyNumberFormat="1" applyFont="1" applyFill="1" applyBorder="1" applyAlignment="1">
      <alignment horizontal="center" vertical="center" wrapText="1"/>
    </xf>
    <xf numFmtId="167" fontId="31" fillId="13" borderId="2" xfId="7" applyFont="1" applyFill="1" applyBorder="1" applyAlignment="1">
      <alignment vertical="center" wrapText="1"/>
    </xf>
    <xf numFmtId="9" fontId="31" fillId="13" borderId="4" xfId="2" applyFont="1" applyFill="1" applyBorder="1" applyAlignment="1">
      <alignment vertical="center" wrapText="1"/>
    </xf>
    <xf numFmtId="9" fontId="31" fillId="13" borderId="1" xfId="2" applyFont="1" applyFill="1" applyBorder="1" applyAlignment="1">
      <alignment horizontal="center" vertical="center" wrapText="1"/>
    </xf>
    <xf numFmtId="41" fontId="3" fillId="5" borderId="1" xfId="1" applyFont="1" applyFill="1" applyBorder="1" applyAlignment="1">
      <alignment horizontal="center" vertical="center" wrapText="1"/>
    </xf>
    <xf numFmtId="0" fontId="3" fillId="5" borderId="1" xfId="0" applyFont="1" applyFill="1" applyBorder="1" applyAlignment="1">
      <alignment vertical="center" wrapText="1"/>
    </xf>
    <xf numFmtId="0" fontId="0" fillId="0" borderId="0" xfId="0" applyAlignment="1">
      <alignment horizontal="center"/>
    </xf>
    <xf numFmtId="10" fontId="0" fillId="0" borderId="0" xfId="0" applyNumberFormat="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0" fontId="0" fillId="0" borderId="5" xfId="2" applyNumberFormat="1" applyFont="1" applyFill="1" applyBorder="1" applyAlignment="1">
      <alignment horizontal="center" vertical="center" wrapText="1"/>
    </xf>
    <xf numFmtId="0" fontId="32" fillId="2" borderId="0" xfId="0" applyFont="1" applyFill="1" applyBorder="1" applyProtection="1"/>
    <xf numFmtId="0" fontId="32" fillId="0" borderId="0" xfId="0" applyFont="1" applyBorder="1" applyProtection="1"/>
    <xf numFmtId="0" fontId="32" fillId="0" borderId="0" xfId="0" applyFont="1" applyProtection="1"/>
    <xf numFmtId="0" fontId="33" fillId="0" borderId="0" xfId="0" applyFont="1" applyProtection="1"/>
    <xf numFmtId="0" fontId="34" fillId="7" borderId="1" xfId="0" applyFont="1" applyFill="1" applyBorder="1" applyAlignment="1" applyProtection="1">
      <alignment horizontal="center" vertical="center" wrapText="1"/>
    </xf>
    <xf numFmtId="0" fontId="35" fillId="0" borderId="0" xfId="0" applyFont="1" applyProtection="1"/>
    <xf numFmtId="0" fontId="35" fillId="0" borderId="1" xfId="0" applyFont="1" applyBorder="1" applyAlignment="1" applyProtection="1">
      <alignment horizontal="center" vertical="center" wrapText="1"/>
      <protection locked="0"/>
    </xf>
    <xf numFmtId="0" fontId="35" fillId="0" borderId="1" xfId="0" applyFont="1" applyBorder="1" applyAlignment="1" applyProtection="1">
      <alignment horizontal="justify" vertical="center" wrapText="1"/>
    </xf>
    <xf numFmtId="0" fontId="35" fillId="0" borderId="1" xfId="0" applyFont="1" applyBorder="1" applyAlignment="1" applyProtection="1">
      <alignment horizontal="center" vertical="center" wrapText="1"/>
    </xf>
    <xf numFmtId="0" fontId="36" fillId="9" borderId="1" xfId="0" applyFont="1" applyFill="1" applyBorder="1" applyAlignment="1" applyProtection="1">
      <alignment horizontal="center" vertical="center" wrapText="1"/>
    </xf>
    <xf numFmtId="10" fontId="35" fillId="2" borderId="1" xfId="2" applyNumberFormat="1" applyFont="1" applyFill="1" applyBorder="1" applyAlignment="1" applyProtection="1">
      <alignment horizontal="right" vertical="center" wrapText="1"/>
    </xf>
    <xf numFmtId="0" fontId="6" fillId="2" borderId="0" xfId="0" applyFont="1" applyFill="1"/>
    <xf numFmtId="0" fontId="25" fillId="2" borderId="0" xfId="0" applyFont="1" applyFill="1"/>
    <xf numFmtId="0" fontId="37" fillId="2" borderId="0" xfId="0" applyFont="1" applyFill="1"/>
    <xf numFmtId="0" fontId="5" fillId="2" borderId="0" xfId="0" applyFont="1" applyFill="1"/>
    <xf numFmtId="0" fontId="25" fillId="2" borderId="0" xfId="3" applyFont="1" applyFill="1" applyAlignment="1" applyProtection="1">
      <alignment vertical="center" wrapText="1"/>
    </xf>
    <xf numFmtId="0" fontId="0" fillId="2" borderId="0" xfId="0" applyFill="1"/>
    <xf numFmtId="9" fontId="35" fillId="0" borderId="1" xfId="1" applyNumberFormat="1" applyFont="1" applyFill="1" applyBorder="1" applyAlignment="1" applyProtection="1">
      <alignment horizontal="center" vertical="center" wrapText="1"/>
    </xf>
    <xf numFmtId="165" fontId="35" fillId="0" borderId="1" xfId="1" applyNumberFormat="1" applyFont="1" applyFill="1" applyBorder="1" applyAlignment="1" applyProtection="1">
      <alignment horizontal="center" vertical="center" wrapText="1"/>
    </xf>
    <xf numFmtId="165" fontId="35" fillId="0" borderId="1" xfId="2" applyNumberFormat="1" applyFont="1" applyFill="1" applyBorder="1" applyAlignment="1" applyProtection="1">
      <alignment horizontal="center" vertical="center" wrapText="1"/>
    </xf>
    <xf numFmtId="0" fontId="0" fillId="0" borderId="1" xfId="0" applyFont="1" applyFill="1" applyBorder="1" applyAlignment="1">
      <alignment horizontal="justify" vertical="top" wrapText="1"/>
    </xf>
    <xf numFmtId="0" fontId="34" fillId="7" borderId="6" xfId="0" applyFont="1" applyFill="1" applyBorder="1" applyAlignment="1" applyProtection="1">
      <alignment horizontal="center" vertical="center" wrapText="1"/>
    </xf>
    <xf numFmtId="9" fontId="35" fillId="2" borderId="7" xfId="2" applyFont="1" applyFill="1" applyBorder="1" applyAlignment="1" applyProtection="1">
      <alignment horizontal="right" vertical="center" wrapText="1"/>
    </xf>
    <xf numFmtId="10" fontId="32" fillId="2" borderId="1" xfId="0" applyNumberFormat="1" applyFont="1" applyFill="1" applyBorder="1" applyAlignment="1" applyProtection="1">
      <alignment vertical="center"/>
    </xf>
    <xf numFmtId="10" fontId="35" fillId="0" borderId="1" xfId="0" applyNumberFormat="1" applyFont="1" applyBorder="1" applyAlignment="1" applyProtection="1">
      <alignment vertical="center"/>
    </xf>
    <xf numFmtId="17" fontId="30" fillId="0" borderId="1" xfId="0" applyNumberFormat="1" applyFont="1" applyBorder="1" applyAlignment="1" applyProtection="1">
      <alignment horizontal="center" vertical="center" wrapText="1"/>
      <protection locked="0"/>
    </xf>
    <xf numFmtId="0" fontId="0" fillId="0" borderId="1" xfId="0" applyBorder="1" applyAlignment="1">
      <alignment horizontal="justify" vertical="top" wrapText="1"/>
    </xf>
    <xf numFmtId="10" fontId="3" fillId="5" borderId="1" xfId="1" applyNumberFormat="1" applyFont="1" applyFill="1" applyBorder="1" applyAlignment="1">
      <alignment horizontal="center" vertical="center" wrapText="1"/>
    </xf>
    <xf numFmtId="0" fontId="0" fillId="0" borderId="1" xfId="0" applyBorder="1" applyAlignment="1">
      <alignment vertical="top" wrapText="1"/>
    </xf>
    <xf numFmtId="0" fontId="19" fillId="8" borderId="1" xfId="8" applyFont="1" applyFill="1" applyBorder="1" applyAlignment="1">
      <alignment horizontal="center" vertical="center"/>
    </xf>
    <xf numFmtId="0" fontId="9" fillId="0" borderId="0" xfId="9"/>
    <xf numFmtId="0" fontId="9" fillId="0" borderId="0" xfId="9" applyAlignment="1">
      <alignment vertical="center"/>
    </xf>
    <xf numFmtId="0" fontId="9" fillId="0" borderId="1" xfId="8" applyBorder="1" applyAlignment="1">
      <alignment vertical="center"/>
    </xf>
    <xf numFmtId="0" fontId="9" fillId="0" borderId="1" xfId="9" applyBorder="1" applyAlignment="1">
      <alignment vertical="center"/>
    </xf>
    <xf numFmtId="0" fontId="9" fillId="0" borderId="1" xfId="9" applyBorder="1" applyAlignment="1">
      <alignment horizontal="center" vertical="center"/>
    </xf>
    <xf numFmtId="0" fontId="9" fillId="0" borderId="1" xfId="8" applyBorder="1" applyAlignment="1">
      <alignment vertical="center" wrapText="1"/>
    </xf>
    <xf numFmtId="0" fontId="19" fillId="8" borderId="1" xfId="9" applyFont="1" applyFill="1" applyBorder="1" applyAlignment="1">
      <alignment horizontal="center" vertical="center"/>
    </xf>
    <xf numFmtId="0" fontId="13" fillId="2" borderId="1" xfId="0" applyFont="1" applyFill="1" applyBorder="1" applyAlignment="1">
      <alignment vertical="center" wrapText="1"/>
    </xf>
    <xf numFmtId="0" fontId="9" fillId="0" borderId="1" xfId="9" applyBorder="1" applyAlignment="1">
      <alignment vertical="center" wrapText="1"/>
    </xf>
    <xf numFmtId="0" fontId="21" fillId="0" borderId="1" xfId="0" applyFont="1" applyBorder="1" applyAlignment="1">
      <alignment vertical="center" wrapText="1"/>
    </xf>
    <xf numFmtId="0" fontId="9" fillId="0" borderId="0" xfId="9" applyBorder="1" applyAlignment="1">
      <alignment horizontal="center" vertical="center"/>
    </xf>
    <xf numFmtId="0" fontId="9" fillId="0" borderId="0" xfId="9" applyAlignment="1">
      <alignment horizontal="center" vertical="center"/>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40" fillId="8" borderId="1" xfId="0" applyFont="1" applyFill="1" applyBorder="1" applyAlignment="1">
      <alignment horizontal="center" vertical="center"/>
    </xf>
    <xf numFmtId="0" fontId="41" fillId="0" borderId="1" xfId="0" applyFont="1" applyBorder="1" applyAlignment="1">
      <alignment horizontal="justify" vertical="center"/>
    </xf>
    <xf numFmtId="0" fontId="19" fillId="0" borderId="0" xfId="9" applyFont="1" applyBorder="1" applyAlignment="1">
      <alignment vertical="center"/>
    </xf>
    <xf numFmtId="0" fontId="42" fillId="0" borderId="1" xfId="0" applyFont="1" applyBorder="1" applyAlignment="1">
      <alignment horizontal="justify" vertical="center"/>
    </xf>
    <xf numFmtId="0" fontId="9" fillId="0" borderId="0" xfId="9" applyBorder="1" applyAlignment="1">
      <alignment vertical="center"/>
    </xf>
    <xf numFmtId="0" fontId="0" fillId="0" borderId="0" xfId="0" applyFill="1"/>
    <xf numFmtId="0" fontId="0" fillId="0" borderId="0" xfId="0" applyBorder="1"/>
    <xf numFmtId="0" fontId="43" fillId="0" borderId="0" xfId="0" applyFont="1" applyAlignment="1">
      <alignment horizontal="center" vertical="center"/>
    </xf>
    <xf numFmtId="0" fontId="43" fillId="0" borderId="0" xfId="0" applyFont="1" applyAlignment="1">
      <alignment horizontal="left" vertical="center" wrapText="1" indent="1"/>
    </xf>
    <xf numFmtId="0" fontId="43" fillId="0" borderId="0" xfId="0" applyFont="1" applyFill="1" applyAlignment="1">
      <alignment horizontal="left" vertical="center" indent="1"/>
    </xf>
    <xf numFmtId="0" fontId="43" fillId="2" borderId="0" xfId="0" applyFont="1" applyFill="1" applyAlignment="1">
      <alignment horizontal="left" vertical="center" indent="1"/>
    </xf>
    <xf numFmtId="0" fontId="43" fillId="2" borderId="1" xfId="0" applyFont="1" applyFill="1" applyBorder="1" applyAlignment="1">
      <alignment horizontal="center" vertical="center"/>
    </xf>
    <xf numFmtId="0" fontId="43" fillId="2" borderId="1" xfId="0" applyFont="1" applyFill="1" applyBorder="1" applyAlignment="1">
      <alignment horizontal="left" vertical="center" wrapText="1" indent="1"/>
    </xf>
    <xf numFmtId="0" fontId="13" fillId="2" borderId="1" xfId="0" applyFont="1" applyFill="1" applyBorder="1" applyAlignment="1">
      <alignment horizontal="left" vertical="center" wrapText="1" indent="1"/>
    </xf>
    <xf numFmtId="0" fontId="0" fillId="2" borderId="0" xfId="0" applyFill="1" applyBorder="1"/>
    <xf numFmtId="0" fontId="43" fillId="2" borderId="0" xfId="0" applyFont="1" applyFill="1" applyAlignment="1">
      <alignment horizontal="center" vertical="center"/>
    </xf>
    <xf numFmtId="0" fontId="43" fillId="2" borderId="0" xfId="0" applyFont="1" applyFill="1" applyAlignment="1">
      <alignment horizontal="left" vertical="center" wrapText="1" indent="1"/>
    </xf>
    <xf numFmtId="0" fontId="0" fillId="0" borderId="7" xfId="0" applyBorder="1"/>
    <xf numFmtId="0" fontId="0" fillId="0" borderId="1" xfId="0" applyBorder="1"/>
    <xf numFmtId="0" fontId="45" fillId="2" borderId="0" xfId="0" applyFont="1" applyFill="1" applyBorder="1" applyProtection="1"/>
    <xf numFmtId="0" fontId="45" fillId="2" borderId="0" xfId="0" applyFont="1" applyFill="1" applyBorder="1" applyProtection="1">
      <protection locked="0"/>
    </xf>
    <xf numFmtId="0" fontId="46" fillId="2" borderId="0" xfId="0" applyFont="1" applyFill="1" applyBorder="1" applyAlignment="1" applyProtection="1">
      <alignment vertical="center"/>
      <protection locked="0"/>
    </xf>
    <xf numFmtId="0" fontId="46" fillId="2" borderId="0" xfId="0" applyFont="1" applyFill="1" applyBorder="1" applyAlignment="1" applyProtection="1">
      <alignment vertical="center" wrapText="1"/>
      <protection locked="0"/>
    </xf>
    <xf numFmtId="0" fontId="46" fillId="2" borderId="0" xfId="0" applyFont="1" applyFill="1" applyBorder="1" applyAlignment="1" applyProtection="1">
      <alignment horizontal="center" vertical="center" wrapText="1"/>
      <protection locked="0"/>
    </xf>
    <xf numFmtId="166" fontId="46" fillId="2" borderId="0" xfId="0" applyNumberFormat="1" applyFont="1" applyFill="1" applyBorder="1" applyAlignment="1" applyProtection="1">
      <alignment horizontal="center" vertical="center" wrapText="1"/>
      <protection locked="0"/>
    </xf>
    <xf numFmtId="0" fontId="45" fillId="0" borderId="0" xfId="0" applyFont="1" applyFill="1" applyProtection="1">
      <protection locked="0"/>
    </xf>
    <xf numFmtId="0" fontId="46" fillId="0" borderId="0" xfId="0" applyFont="1" applyBorder="1" applyAlignment="1" applyProtection="1">
      <alignment horizontal="center" vertical="center" wrapText="1"/>
      <protection locked="0"/>
    </xf>
    <xf numFmtId="0" fontId="46" fillId="0" borderId="0" xfId="0" applyFont="1" applyBorder="1" applyAlignment="1" applyProtection="1">
      <alignment vertical="center" wrapText="1"/>
      <protection locked="0"/>
    </xf>
    <xf numFmtId="0" fontId="45" fillId="0" borderId="0" xfId="0" applyFont="1" applyBorder="1" applyProtection="1">
      <protection locked="0"/>
    </xf>
    <xf numFmtId="0" fontId="45" fillId="0" borderId="0" xfId="0" applyFont="1" applyBorder="1" applyAlignment="1" applyProtection="1">
      <protection locked="0"/>
    </xf>
    <xf numFmtId="0" fontId="48" fillId="0" borderId="0" xfId="0" applyFont="1" applyFill="1" applyProtection="1">
      <protection locked="0"/>
    </xf>
    <xf numFmtId="0" fontId="48" fillId="0" borderId="0" xfId="0" applyFont="1" applyFill="1" applyAlignment="1" applyProtection="1">
      <alignment horizontal="center" vertical="center"/>
      <protection locked="0"/>
    </xf>
    <xf numFmtId="0" fontId="47" fillId="7" borderId="22" xfId="3" applyFont="1" applyFill="1" applyBorder="1" applyAlignment="1" applyProtection="1">
      <alignment horizontal="center" vertical="center" wrapText="1"/>
      <protection locked="0"/>
    </xf>
    <xf numFmtId="0" fontId="47" fillId="7" borderId="2" xfId="3" applyFont="1" applyFill="1" applyBorder="1" applyAlignment="1" applyProtection="1">
      <alignment horizontal="center" vertical="center" wrapText="1"/>
      <protection locked="0"/>
    </xf>
    <xf numFmtId="10" fontId="47" fillId="7" borderId="1" xfId="3" applyNumberFormat="1" applyFont="1" applyFill="1" applyBorder="1" applyAlignment="1" applyProtection="1">
      <alignment horizontal="center" vertical="center" wrapText="1"/>
      <protection hidden="1"/>
    </xf>
    <xf numFmtId="0" fontId="49" fillId="9" borderId="1" xfId="0" applyNumberFormat="1" applyFont="1" applyFill="1" applyBorder="1" applyAlignment="1" applyProtection="1">
      <alignment horizontal="justify" vertical="center" wrapText="1"/>
      <protection locked="0"/>
    </xf>
    <xf numFmtId="168" fontId="20" fillId="10" borderId="1" xfId="7" applyNumberFormat="1" applyFont="1" applyFill="1" applyBorder="1" applyAlignment="1" applyProtection="1">
      <alignment horizontal="center" vertical="center" wrapText="1"/>
      <protection hidden="1"/>
    </xf>
    <xf numFmtId="0" fontId="48" fillId="0" borderId="0" xfId="0" applyFont="1" applyProtection="1">
      <protection locked="0"/>
    </xf>
    <xf numFmtId="168" fontId="48" fillId="0" borderId="0" xfId="0" applyNumberFormat="1" applyFont="1" applyProtection="1">
      <protection locked="0"/>
    </xf>
    <xf numFmtId="0" fontId="47" fillId="9" borderId="1" xfId="0" applyNumberFormat="1" applyFont="1" applyFill="1" applyBorder="1" applyAlignment="1" applyProtection="1">
      <alignment horizontal="justify" vertical="center" wrapText="1"/>
      <protection locked="0"/>
    </xf>
    <xf numFmtId="10" fontId="20" fillId="10" borderId="1" xfId="0" applyNumberFormat="1" applyFont="1" applyFill="1" applyBorder="1" applyAlignment="1" applyProtection="1">
      <alignment vertical="center"/>
      <protection hidden="1"/>
    </xf>
    <xf numFmtId="10" fontId="20" fillId="10" borderId="1" xfId="2" applyNumberFormat="1" applyFont="1" applyFill="1" applyBorder="1" applyAlignment="1" applyProtection="1">
      <alignment vertical="center"/>
      <protection hidden="1"/>
    </xf>
    <xf numFmtId="167" fontId="48" fillId="0" borderId="0" xfId="0" applyNumberFormat="1" applyFont="1" applyProtection="1">
      <protection locked="0"/>
    </xf>
    <xf numFmtId="0" fontId="48" fillId="2" borderId="1" xfId="0" applyFont="1" applyFill="1" applyBorder="1" applyAlignment="1" applyProtection="1">
      <alignment horizontal="center" vertical="center" wrapText="1"/>
      <protection locked="0"/>
    </xf>
    <xf numFmtId="10" fontId="20" fillId="10" borderId="1" xfId="2" applyNumberFormat="1" applyFont="1" applyFill="1" applyBorder="1" applyAlignment="1" applyProtection="1">
      <alignment horizontal="center" vertical="center" wrapText="1"/>
      <protection hidden="1"/>
    </xf>
    <xf numFmtId="10" fontId="20" fillId="10" borderId="1" xfId="2" applyNumberFormat="1" applyFont="1" applyFill="1" applyBorder="1" applyAlignment="1" applyProtection="1">
      <alignment horizontal="center" vertical="center"/>
      <protection hidden="1"/>
    </xf>
    <xf numFmtId="0" fontId="45" fillId="0" borderId="0" xfId="0" applyFont="1" applyProtection="1">
      <protection locked="0"/>
    </xf>
    <xf numFmtId="168" fontId="48" fillId="0" borderId="2" xfId="7" applyNumberFormat="1" applyFont="1" applyBorder="1" applyAlignment="1" applyProtection="1">
      <alignment horizontal="center" vertical="center" wrapText="1"/>
      <protection hidden="1"/>
    </xf>
    <xf numFmtId="168" fontId="48" fillId="0" borderId="3" xfId="7" applyNumberFormat="1" applyFont="1" applyBorder="1" applyAlignment="1" applyProtection="1">
      <alignment horizontal="center" vertical="center" wrapText="1"/>
      <protection hidden="1"/>
    </xf>
    <xf numFmtId="168" fontId="48" fillId="0" borderId="4" xfId="7" applyNumberFormat="1" applyFont="1" applyBorder="1" applyAlignment="1" applyProtection="1">
      <alignment horizontal="center" vertical="center" wrapText="1"/>
      <protection hidden="1"/>
    </xf>
    <xf numFmtId="9" fontId="48" fillId="0" borderId="2" xfId="2" applyFont="1" applyBorder="1" applyAlignment="1" applyProtection="1">
      <alignment horizontal="center" vertical="center" wrapText="1"/>
      <protection hidden="1"/>
    </xf>
    <xf numFmtId="9" fontId="48" fillId="0" borderId="3" xfId="2" applyFont="1" applyBorder="1" applyAlignment="1" applyProtection="1">
      <alignment horizontal="center" vertical="center" wrapText="1"/>
      <protection hidden="1"/>
    </xf>
    <xf numFmtId="9" fontId="48" fillId="0" borderId="4" xfId="2" applyFont="1" applyBorder="1" applyAlignment="1" applyProtection="1">
      <alignment horizontal="center" vertical="center" wrapText="1"/>
      <protection hidden="1"/>
    </xf>
    <xf numFmtId="41" fontId="48" fillId="0" borderId="2" xfId="1" applyFont="1" applyBorder="1" applyAlignment="1" applyProtection="1">
      <alignment horizontal="center" vertical="center" wrapText="1"/>
      <protection hidden="1"/>
    </xf>
    <xf numFmtId="41" fontId="48" fillId="0" borderId="3" xfId="1" applyFont="1" applyBorder="1" applyAlignment="1" applyProtection="1">
      <alignment horizontal="center" vertical="center" wrapText="1"/>
      <protection hidden="1"/>
    </xf>
    <xf numFmtId="41" fontId="48" fillId="0" borderId="4" xfId="1" applyFont="1" applyBorder="1" applyAlignment="1" applyProtection="1">
      <alignment horizontal="center" vertical="center" wrapText="1"/>
      <protection hidden="1"/>
    </xf>
    <xf numFmtId="10" fontId="48" fillId="0" borderId="2" xfId="7" applyNumberFormat="1" applyFont="1" applyBorder="1" applyAlignment="1" applyProtection="1">
      <alignment horizontal="center" vertical="center" wrapText="1"/>
      <protection hidden="1"/>
    </xf>
    <xf numFmtId="10" fontId="48" fillId="0" borderId="3" xfId="7" applyNumberFormat="1" applyFont="1" applyBorder="1" applyAlignment="1" applyProtection="1">
      <alignment horizontal="center" vertical="center" wrapText="1"/>
      <protection hidden="1"/>
    </xf>
    <xf numFmtId="10" fontId="48" fillId="0" borderId="4" xfId="7" applyNumberFormat="1" applyFont="1" applyBorder="1" applyAlignment="1" applyProtection="1">
      <alignment horizontal="center" vertical="center" wrapText="1"/>
      <protection hidden="1"/>
    </xf>
    <xf numFmtId="0" fontId="47" fillId="6" borderId="2" xfId="0" applyFont="1" applyFill="1" applyBorder="1" applyAlignment="1" applyProtection="1">
      <alignment horizontal="center" vertical="center"/>
      <protection locked="0"/>
    </xf>
    <xf numFmtId="0" fontId="47" fillId="6" borderId="3" xfId="0" applyFont="1" applyFill="1" applyBorder="1" applyAlignment="1" applyProtection="1">
      <alignment horizontal="center" vertical="center"/>
      <protection locked="0"/>
    </xf>
    <xf numFmtId="0" fontId="47" fillId="6" borderId="4" xfId="0" applyFont="1" applyFill="1" applyBorder="1" applyAlignment="1" applyProtection="1">
      <alignment horizontal="center" vertical="center"/>
      <protection locked="0"/>
    </xf>
    <xf numFmtId="0" fontId="47" fillId="7" borderId="1" xfId="3" applyFont="1" applyFill="1" applyBorder="1" applyAlignment="1" applyProtection="1">
      <alignment horizontal="center" vertical="center" wrapText="1"/>
      <protection locked="0"/>
    </xf>
    <xf numFmtId="0" fontId="47" fillId="7" borderId="2" xfId="3" applyFont="1" applyFill="1" applyBorder="1" applyAlignment="1" applyProtection="1">
      <alignment horizontal="center" vertical="center" wrapText="1"/>
      <protection locked="0"/>
    </xf>
    <xf numFmtId="0" fontId="47" fillId="7" borderId="3" xfId="3" applyFont="1" applyFill="1" applyBorder="1" applyAlignment="1" applyProtection="1">
      <alignment horizontal="center" vertical="center" wrapText="1"/>
      <protection locked="0"/>
    </xf>
    <xf numFmtId="0" fontId="47" fillId="7" borderId="5" xfId="3" applyFont="1" applyFill="1" applyBorder="1" applyAlignment="1" applyProtection="1">
      <alignment horizontal="center" vertical="center" wrapText="1"/>
      <protection locked="0"/>
    </xf>
    <xf numFmtId="0" fontId="47" fillId="7" borderId="7" xfId="3" applyFont="1" applyFill="1" applyBorder="1" applyAlignment="1" applyProtection="1">
      <alignment horizontal="center" vertical="center" wrapText="1"/>
      <protection locked="0"/>
    </xf>
    <xf numFmtId="0" fontId="47" fillId="7" borderId="19" xfId="3" applyFont="1" applyFill="1" applyBorder="1" applyAlignment="1" applyProtection="1">
      <alignment horizontal="center" vertical="center" wrapText="1"/>
      <protection hidden="1"/>
    </xf>
    <xf numFmtId="0" fontId="47" fillId="7" borderId="20" xfId="3" applyFont="1" applyFill="1" applyBorder="1" applyAlignment="1" applyProtection="1">
      <alignment horizontal="center" vertical="center" wrapText="1"/>
      <protection hidden="1"/>
    </xf>
    <xf numFmtId="0" fontId="47" fillId="7" borderId="21" xfId="3" applyFont="1" applyFill="1" applyBorder="1" applyAlignment="1" applyProtection="1">
      <alignment horizontal="center" vertical="center" wrapText="1"/>
      <protection hidden="1"/>
    </xf>
    <xf numFmtId="0" fontId="47" fillId="7" borderId="1" xfId="0" applyFont="1" applyFill="1" applyBorder="1" applyAlignment="1" applyProtection="1">
      <alignment horizontal="center" vertical="center" wrapText="1"/>
      <protection hidden="1"/>
    </xf>
    <xf numFmtId="0" fontId="47" fillId="7" borderId="1" xfId="3" applyFont="1" applyFill="1" applyBorder="1" applyAlignment="1" applyProtection="1">
      <alignment horizontal="center" vertical="center" wrapText="1"/>
    </xf>
    <xf numFmtId="0" fontId="20" fillId="0" borderId="1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45" fillId="2" borderId="9" xfId="0" applyFont="1" applyFill="1" applyBorder="1" applyAlignment="1" applyProtection="1">
      <alignment horizontal="center"/>
    </xf>
    <xf numFmtId="0" fontId="45" fillId="2" borderId="10" xfId="0" applyFont="1" applyFill="1" applyBorder="1" applyAlignment="1" applyProtection="1">
      <alignment horizontal="center"/>
    </xf>
    <xf numFmtId="0" fontId="45" fillId="2" borderId="14" xfId="0" applyFont="1" applyFill="1" applyBorder="1" applyAlignment="1" applyProtection="1">
      <alignment horizontal="center"/>
    </xf>
    <xf numFmtId="0" fontId="45" fillId="2" borderId="15" xfId="0" applyFont="1" applyFill="1" applyBorder="1" applyAlignment="1" applyProtection="1">
      <alignment horizontal="center"/>
    </xf>
    <xf numFmtId="0" fontId="45" fillId="2" borderId="16" xfId="0" applyFont="1" applyFill="1" applyBorder="1" applyAlignment="1" applyProtection="1">
      <alignment horizontal="center"/>
    </xf>
    <xf numFmtId="0" fontId="45" fillId="2" borderId="17" xfId="0" applyFont="1" applyFill="1" applyBorder="1" applyAlignment="1" applyProtection="1">
      <alignment horizontal="center"/>
    </xf>
    <xf numFmtId="0" fontId="20" fillId="0" borderId="11"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2" borderId="13" xfId="0" applyFont="1" applyFill="1" applyBorder="1" applyAlignment="1" applyProtection="1">
      <alignment horizontal="center" vertical="center"/>
    </xf>
    <xf numFmtId="10" fontId="48" fillId="2" borderId="1" xfId="2" applyNumberFormat="1" applyFont="1" applyFill="1" applyBorder="1" applyAlignment="1" applyProtection="1">
      <alignment horizontal="justify" vertical="center" wrapText="1"/>
      <protection hidden="1"/>
    </xf>
    <xf numFmtId="10" fontId="48" fillId="0" borderId="1" xfId="2" applyNumberFormat="1" applyFont="1" applyBorder="1" applyAlignment="1" applyProtection="1">
      <alignment horizontal="center" vertical="center" wrapText="1"/>
      <protection hidden="1"/>
    </xf>
    <xf numFmtId="0" fontId="20" fillId="8" borderId="1" xfId="0" applyFont="1" applyFill="1" applyBorder="1" applyAlignment="1" applyProtection="1">
      <alignment horizontal="justify" vertical="center" wrapText="1"/>
      <protection locked="0"/>
    </xf>
    <xf numFmtId="10" fontId="48" fillId="0" borderId="1" xfId="2" applyNumberFormat="1" applyFont="1" applyFill="1" applyBorder="1" applyAlignment="1" applyProtection="1">
      <alignment horizontal="justify" vertical="center" wrapText="1"/>
      <protection hidden="1"/>
    </xf>
    <xf numFmtId="41" fontId="48" fillId="0" borderId="2" xfId="1" applyFont="1" applyBorder="1" applyAlignment="1" applyProtection="1">
      <alignment horizontal="center" vertical="center"/>
      <protection hidden="1"/>
    </xf>
    <xf numFmtId="41" fontId="48" fillId="0" borderId="3" xfId="1" applyFont="1" applyBorder="1" applyAlignment="1" applyProtection="1">
      <alignment horizontal="center" vertical="center"/>
      <protection hidden="1"/>
    </xf>
    <xf numFmtId="41" fontId="48" fillId="0" borderId="4" xfId="1" applyFont="1" applyBorder="1" applyAlignment="1" applyProtection="1">
      <alignment horizontal="center" vertical="center"/>
      <protection hidden="1"/>
    </xf>
    <xf numFmtId="0" fontId="48" fillId="0" borderId="1" xfId="0" applyFont="1" applyBorder="1" applyAlignment="1" applyProtection="1">
      <alignment horizontal="center" vertical="center" wrapText="1"/>
      <protection locked="0"/>
    </xf>
    <xf numFmtId="0" fontId="48" fillId="2" borderId="1" xfId="0" applyFont="1" applyFill="1" applyBorder="1" applyAlignment="1" applyProtection="1">
      <alignment horizontal="center" vertical="center" wrapText="1"/>
      <protection locked="0"/>
    </xf>
    <xf numFmtId="0" fontId="48" fillId="2" borderId="1" xfId="0" applyFont="1" applyFill="1" applyBorder="1" applyAlignment="1" applyProtection="1">
      <alignment horizontal="justify" vertical="center" wrapText="1"/>
      <protection locked="0"/>
    </xf>
    <xf numFmtId="0" fontId="49" fillId="0" borderId="1" xfId="3" applyFont="1" applyFill="1" applyBorder="1" applyAlignment="1" applyProtection="1">
      <alignment horizontal="justify" vertical="center" wrapText="1"/>
      <protection locked="0"/>
    </xf>
    <xf numFmtId="169" fontId="48" fillId="0" borderId="1" xfId="1" applyNumberFormat="1" applyFont="1" applyBorder="1" applyAlignment="1" applyProtection="1">
      <alignment horizontal="center" vertical="center" wrapText="1"/>
      <protection hidden="1"/>
    </xf>
    <xf numFmtId="0" fontId="32" fillId="0" borderId="5" xfId="0" applyFont="1" applyFill="1" applyBorder="1" applyAlignment="1" applyProtection="1">
      <alignment horizontal="center"/>
    </xf>
    <xf numFmtId="0" fontId="32" fillId="0" borderId="6" xfId="0" applyFont="1" applyFill="1" applyBorder="1" applyAlignment="1" applyProtection="1">
      <alignment horizontal="center"/>
    </xf>
    <xf numFmtId="0" fontId="32" fillId="0" borderId="7" xfId="0" applyFont="1" applyFill="1" applyBorder="1" applyAlignment="1" applyProtection="1">
      <alignment horizontal="center"/>
    </xf>
    <xf numFmtId="0" fontId="33" fillId="0" borderId="2" xfId="0" applyFont="1" applyFill="1" applyBorder="1" applyAlignment="1" applyProtection="1">
      <alignment horizontal="center" vertical="center" wrapText="1"/>
    </xf>
    <xf numFmtId="0" fontId="33" fillId="0" borderId="3"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2" borderId="2" xfId="0" applyFont="1" applyFill="1" applyBorder="1" applyAlignment="1" applyProtection="1">
      <alignment horizontal="center" vertical="center"/>
    </xf>
    <xf numFmtId="0" fontId="33" fillId="2" borderId="3"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34" fillId="5" borderId="2" xfId="0" applyFont="1" applyFill="1" applyBorder="1" applyAlignment="1" applyProtection="1">
      <alignment horizontal="center" vertical="center" wrapText="1"/>
    </xf>
    <xf numFmtId="0" fontId="34" fillId="5" borderId="3" xfId="0" applyFont="1" applyFill="1" applyBorder="1" applyAlignment="1" applyProtection="1">
      <alignment horizontal="center" vertical="center" wrapText="1"/>
    </xf>
    <xf numFmtId="0" fontId="34" fillId="5" borderId="4" xfId="0" applyFont="1" applyFill="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13" xfId="0" applyFont="1" applyBorder="1" applyAlignment="1" applyProtection="1">
      <alignment horizontal="center" vertical="center" wrapText="1"/>
    </xf>
    <xf numFmtId="0" fontId="33" fillId="0" borderId="12" xfId="0" applyFont="1" applyBorder="1" applyAlignment="1" applyProtection="1">
      <alignment horizontal="center" vertical="center" wrapText="1"/>
    </xf>
    <xf numFmtId="0" fontId="34" fillId="6" borderId="1" xfId="0" applyFont="1" applyFill="1" applyBorder="1" applyAlignment="1" applyProtection="1">
      <alignment horizontal="center" vertical="center" wrapText="1"/>
    </xf>
    <xf numFmtId="0" fontId="5" fillId="0" borderId="1" xfId="0" applyFont="1" applyBorder="1" applyAlignment="1" applyProtection="1">
      <alignment horizontal="center"/>
      <protection locked="0"/>
    </xf>
    <xf numFmtId="0" fontId="8" fillId="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3" fillId="0" borderId="1" xfId="4" applyFont="1" applyFill="1" applyBorder="1" applyAlignment="1" applyProtection="1">
      <alignment horizontal="center" vertical="center" wrapText="1"/>
      <protection locked="0"/>
    </xf>
    <xf numFmtId="0" fontId="13" fillId="0" borderId="1" xfId="4" applyFont="1" applyFill="1" applyBorder="1" applyAlignment="1" applyProtection="1">
      <alignment horizontal="justify" vertical="center" wrapText="1"/>
      <protection locked="0"/>
    </xf>
    <xf numFmtId="0" fontId="13" fillId="0" borderId="8" xfId="4" applyFont="1" applyFill="1" applyBorder="1" applyAlignment="1" applyProtection="1">
      <alignment horizontal="justify" vertical="center" wrapText="1"/>
      <protection locked="0"/>
    </xf>
    <xf numFmtId="0" fontId="13" fillId="3" borderId="2" xfId="4" applyFont="1" applyFill="1" applyBorder="1" applyAlignment="1" applyProtection="1">
      <alignment horizontal="center" vertical="center" wrapText="1"/>
      <protection locked="0"/>
    </xf>
    <xf numFmtId="0" fontId="13" fillId="3" borderId="4" xfId="4" applyFont="1" applyFill="1" applyBorder="1" applyAlignment="1" applyProtection="1">
      <alignment horizontal="center" vertical="center" wrapText="1"/>
      <protection locked="0"/>
    </xf>
    <xf numFmtId="0" fontId="12" fillId="5" borderId="1" xfId="4" applyFont="1" applyFill="1" applyBorder="1" applyAlignment="1">
      <alignment horizontal="justify" vertical="center"/>
    </xf>
    <xf numFmtId="0" fontId="13" fillId="2" borderId="1" xfId="4" applyFont="1" applyFill="1" applyBorder="1" applyAlignment="1" applyProtection="1">
      <alignment horizontal="center" vertical="center"/>
      <protection locked="0"/>
    </xf>
    <xf numFmtId="0" fontId="13" fillId="2" borderId="8" xfId="4" applyFont="1" applyFill="1" applyBorder="1" applyAlignment="1" applyProtection="1">
      <alignment horizontal="center" vertical="center"/>
      <protection locked="0"/>
    </xf>
    <xf numFmtId="0" fontId="13" fillId="2" borderId="1" xfId="4" applyFont="1" applyFill="1" applyBorder="1" applyAlignment="1" applyProtection="1">
      <alignment horizontal="center" vertical="center" wrapText="1"/>
      <protection locked="0"/>
    </xf>
    <xf numFmtId="0" fontId="12" fillId="5" borderId="1" xfId="4" applyFont="1" applyFill="1" applyBorder="1" applyAlignment="1" applyProtection="1">
      <alignment horizontal="justify" vertical="center" wrapText="1"/>
      <protection locked="0"/>
    </xf>
    <xf numFmtId="0" fontId="12" fillId="5" borderId="19" xfId="4" applyFont="1" applyFill="1" applyBorder="1" applyAlignment="1" applyProtection="1">
      <alignment horizontal="left" vertical="center" wrapText="1"/>
      <protection locked="0"/>
    </xf>
    <xf numFmtId="0" fontId="12" fillId="5" borderId="21" xfId="4" applyFont="1" applyFill="1" applyBorder="1" applyAlignment="1" applyProtection="1">
      <alignment horizontal="left" vertical="center" wrapText="1"/>
      <protection locked="0"/>
    </xf>
    <xf numFmtId="0" fontId="12" fillId="5" borderId="37" xfId="4" applyFont="1" applyFill="1" applyBorder="1" applyAlignment="1" applyProtection="1">
      <alignment horizontal="left" vertical="center" wrapText="1"/>
      <protection locked="0"/>
    </xf>
    <xf numFmtId="0" fontId="12" fillId="5" borderId="38" xfId="4" applyFont="1" applyFill="1" applyBorder="1" applyAlignment="1" applyProtection="1">
      <alignment horizontal="left" vertical="center" wrapText="1"/>
      <protection locked="0"/>
    </xf>
    <xf numFmtId="0" fontId="13" fillId="3" borderId="19" xfId="4" applyFont="1" applyFill="1" applyBorder="1" applyAlignment="1" applyProtection="1">
      <alignment horizontal="center" vertical="center" wrapText="1"/>
      <protection locked="0"/>
    </xf>
    <xf numFmtId="0" fontId="13" fillId="3" borderId="20" xfId="4" applyFont="1" applyFill="1" applyBorder="1" applyAlignment="1" applyProtection="1">
      <alignment horizontal="center" vertical="center" wrapText="1"/>
      <protection locked="0"/>
    </xf>
    <xf numFmtId="0" fontId="13" fillId="3" borderId="28" xfId="4" applyFont="1" applyFill="1" applyBorder="1" applyAlignment="1" applyProtection="1">
      <alignment horizontal="center" vertical="center" wrapText="1"/>
      <protection locked="0"/>
    </xf>
    <xf numFmtId="0" fontId="13" fillId="3" borderId="37" xfId="4" applyFont="1" applyFill="1" applyBorder="1" applyAlignment="1" applyProtection="1">
      <alignment horizontal="center" vertical="center" wrapText="1"/>
      <protection locked="0"/>
    </xf>
    <xf numFmtId="0" fontId="13" fillId="3" borderId="39" xfId="4" applyFont="1" applyFill="1" applyBorder="1" applyAlignment="1" applyProtection="1">
      <alignment horizontal="center" vertical="center" wrapText="1"/>
      <protection locked="0"/>
    </xf>
    <xf numFmtId="0" fontId="13" fillId="3" borderId="17" xfId="4" applyFont="1" applyFill="1" applyBorder="1" applyAlignment="1" applyProtection="1">
      <alignment horizontal="center" vertical="center" wrapText="1"/>
      <protection locked="0"/>
    </xf>
    <xf numFmtId="0" fontId="13" fillId="3" borderId="36" xfId="4" applyFont="1" applyFill="1" applyBorder="1" applyAlignment="1" applyProtection="1">
      <alignment horizontal="center" vertical="center" wrapText="1"/>
      <protection locked="0"/>
    </xf>
    <xf numFmtId="0" fontId="12" fillId="5" borderId="31" xfId="4" applyFont="1" applyFill="1" applyBorder="1" applyAlignment="1">
      <alignment horizontal="justify" vertical="center" wrapText="1"/>
    </xf>
    <xf numFmtId="0" fontId="12" fillId="5" borderId="34" xfId="4" applyFont="1" applyFill="1" applyBorder="1" applyAlignment="1">
      <alignment horizontal="justify" vertical="center" wrapText="1"/>
    </xf>
    <xf numFmtId="0" fontId="12" fillId="5" borderId="1" xfId="4" applyFont="1" applyFill="1" applyBorder="1" applyAlignment="1" applyProtection="1">
      <alignment horizontal="center" vertical="center" wrapText="1"/>
      <protection locked="0"/>
    </xf>
    <xf numFmtId="0" fontId="12" fillId="5" borderId="8" xfId="4" applyFont="1" applyFill="1" applyBorder="1" applyAlignment="1" applyProtection="1">
      <alignment horizontal="center" vertical="center" wrapText="1"/>
      <protection locked="0"/>
    </xf>
    <xf numFmtId="0" fontId="13" fillId="2" borderId="1" xfId="4" applyFont="1" applyFill="1" applyBorder="1" applyAlignment="1" applyProtection="1">
      <alignment horizontal="justify" vertical="center" wrapText="1"/>
      <protection locked="0"/>
    </xf>
    <xf numFmtId="0" fontId="13" fillId="2" borderId="8" xfId="4" applyFont="1" applyFill="1" applyBorder="1" applyAlignment="1" applyProtection="1">
      <alignment horizontal="justify" vertical="center" wrapText="1"/>
      <protection locked="0"/>
    </xf>
    <xf numFmtId="0" fontId="35" fillId="0" borderId="2" xfId="0" applyFont="1" applyBorder="1" applyAlignment="1">
      <alignment horizontal="left" vertical="top" wrapText="1"/>
    </xf>
    <xf numFmtId="0" fontId="35" fillId="0" borderId="3" xfId="0" applyFont="1" applyBorder="1" applyAlignment="1">
      <alignment horizontal="left" vertical="top"/>
    </xf>
    <xf numFmtId="0" fontId="35" fillId="0" borderId="4" xfId="0" applyFont="1" applyBorder="1" applyAlignment="1">
      <alignment horizontal="left" vertical="top"/>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1" fillId="4" borderId="23" xfId="4" applyFont="1" applyFill="1" applyBorder="1" applyAlignment="1">
      <alignment horizontal="center" vertical="center"/>
    </xf>
    <xf numFmtId="0" fontId="11" fillId="4" borderId="1" xfId="4" applyFont="1" applyFill="1" applyBorder="1" applyAlignment="1">
      <alignment horizontal="center" vertical="center"/>
    </xf>
    <xf numFmtId="0" fontId="11" fillId="4" borderId="8" xfId="4" applyFont="1" applyFill="1" applyBorder="1" applyAlignment="1">
      <alignment horizontal="center" vertical="center"/>
    </xf>
    <xf numFmtId="10" fontId="15" fillId="2" borderId="1" xfId="2" applyNumberFormat="1" applyFont="1" applyFill="1" applyBorder="1" applyAlignment="1">
      <alignment horizontal="center" vertical="center"/>
    </xf>
    <xf numFmtId="0" fontId="11" fillId="2" borderId="23" xfId="4" applyFont="1" applyFill="1" applyBorder="1" applyAlignment="1">
      <alignment horizontal="center" vertical="center"/>
    </xf>
    <xf numFmtId="0" fontId="11" fillId="2" borderId="1" xfId="4" applyFont="1" applyFill="1" applyBorder="1" applyAlignment="1">
      <alignment horizontal="center" vertical="center"/>
    </xf>
    <xf numFmtId="0" fontId="11" fillId="2" borderId="8" xfId="4" applyFont="1" applyFill="1" applyBorder="1" applyAlignment="1">
      <alignment horizontal="center" vertical="center"/>
    </xf>
    <xf numFmtId="0" fontId="8" fillId="0" borderId="27" xfId="4" applyFont="1" applyFill="1" applyBorder="1" applyAlignment="1">
      <alignment horizontal="center" vertical="center"/>
    </xf>
    <xf numFmtId="0" fontId="8" fillId="0" borderId="20" xfId="4" applyFont="1" applyFill="1" applyBorder="1" applyAlignment="1">
      <alignment horizontal="center" vertical="center"/>
    </xf>
    <xf numFmtId="0" fontId="8" fillId="0" borderId="28" xfId="4" applyFont="1" applyFill="1" applyBorder="1" applyAlignment="1">
      <alignment horizontal="center" vertical="center"/>
    </xf>
    <xf numFmtId="0" fontId="8" fillId="0" borderId="14"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5" xfId="4" applyFont="1" applyFill="1" applyBorder="1" applyAlignment="1">
      <alignment horizontal="center" vertical="center"/>
    </xf>
    <xf numFmtId="0" fontId="8" fillId="0" borderId="24" xfId="4" applyFont="1" applyFill="1" applyBorder="1" applyAlignment="1">
      <alignment horizontal="center" vertical="center"/>
    </xf>
    <xf numFmtId="0" fontId="8" fillId="0" borderId="25" xfId="4" applyFont="1" applyFill="1" applyBorder="1" applyAlignment="1">
      <alignment horizontal="center" vertical="center"/>
    </xf>
    <xf numFmtId="0" fontId="8" fillId="0" borderId="26" xfId="4"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8" xfId="0" applyFont="1" applyFill="1" applyBorder="1" applyAlignment="1">
      <alignment horizontal="justify" vertical="center" wrapText="1"/>
    </xf>
    <xf numFmtId="3" fontId="15" fillId="2" borderId="5" xfId="6" applyNumberFormat="1" applyFont="1" applyFill="1" applyBorder="1" applyAlignment="1">
      <alignment horizontal="center" vertical="center"/>
    </xf>
    <xf numFmtId="3" fontId="15" fillId="2" borderId="6" xfId="6" applyNumberFormat="1" applyFont="1" applyFill="1" applyBorder="1" applyAlignment="1">
      <alignment horizontal="center" vertical="center"/>
    </xf>
    <xf numFmtId="3" fontId="15" fillId="2" borderId="7" xfId="6" applyNumberFormat="1" applyFont="1" applyFill="1" applyBorder="1" applyAlignment="1">
      <alignment horizontal="center" vertical="center"/>
    </xf>
    <xf numFmtId="3" fontId="15" fillId="0" borderId="1" xfId="6" applyNumberFormat="1" applyFont="1" applyFill="1" applyBorder="1" applyAlignment="1">
      <alignment horizontal="center" vertical="center"/>
    </xf>
    <xf numFmtId="3" fontId="15" fillId="2" borderId="1" xfId="6" applyNumberFormat="1" applyFont="1" applyFill="1" applyBorder="1" applyAlignment="1">
      <alignment horizontal="center" vertical="center"/>
    </xf>
    <xf numFmtId="3" fontId="15" fillId="0" borderId="5" xfId="6" applyNumberFormat="1" applyFont="1" applyFill="1" applyBorder="1" applyAlignment="1">
      <alignment horizontal="center" vertical="center"/>
    </xf>
    <xf numFmtId="3" fontId="15" fillId="0" borderId="6" xfId="6" applyNumberFormat="1" applyFont="1" applyFill="1" applyBorder="1" applyAlignment="1">
      <alignment horizontal="center" vertical="center"/>
    </xf>
    <xf numFmtId="3" fontId="15" fillId="0" borderId="7" xfId="6" applyNumberFormat="1" applyFont="1" applyFill="1" applyBorder="1" applyAlignment="1">
      <alignment horizontal="center" vertical="center"/>
    </xf>
    <xf numFmtId="9" fontId="25" fillId="0" borderId="0" xfId="2" applyFont="1" applyFill="1" applyBorder="1" applyAlignment="1">
      <alignment horizontal="center" vertical="center" wrapText="1"/>
    </xf>
    <xf numFmtId="49" fontId="13" fillId="3" borderId="2" xfId="4" applyNumberFormat="1" applyFont="1" applyFill="1" applyBorder="1" applyAlignment="1">
      <alignment horizontal="center" vertical="center" wrapText="1"/>
    </xf>
    <xf numFmtId="49" fontId="13" fillId="3" borderId="3" xfId="4" applyNumberFormat="1" applyFont="1" applyFill="1" applyBorder="1" applyAlignment="1">
      <alignment horizontal="center" vertical="center" wrapText="1"/>
    </xf>
    <xf numFmtId="49" fontId="13" fillId="3" borderId="4" xfId="4" applyNumberFormat="1" applyFont="1" applyFill="1" applyBorder="1" applyAlignment="1">
      <alignment horizontal="center" vertical="center" wrapText="1"/>
    </xf>
    <xf numFmtId="9" fontId="13" fillId="3" borderId="2" xfId="6" applyFont="1" applyFill="1" applyBorder="1" applyAlignment="1">
      <alignment horizontal="center" vertical="center" wrapText="1"/>
    </xf>
    <xf numFmtId="9" fontId="13" fillId="3" borderId="3" xfId="6" applyFont="1" applyFill="1" applyBorder="1" applyAlignment="1">
      <alignment horizontal="center" vertical="center" wrapText="1"/>
    </xf>
    <xf numFmtId="9" fontId="13" fillId="3" borderId="30" xfId="6" applyFont="1" applyFill="1" applyBorder="1" applyAlignment="1">
      <alignment horizontal="center" vertical="center" wrapText="1"/>
    </xf>
    <xf numFmtId="0" fontId="13" fillId="3" borderId="19" xfId="4" applyFont="1" applyFill="1" applyBorder="1" applyAlignment="1">
      <alignment horizontal="center" vertical="center"/>
    </xf>
    <xf numFmtId="0" fontId="13" fillId="3" borderId="20" xfId="4" applyFont="1" applyFill="1" applyBorder="1" applyAlignment="1">
      <alignment horizontal="center" vertical="center"/>
    </xf>
    <xf numFmtId="0" fontId="13" fillId="3" borderId="21" xfId="4" applyFont="1" applyFill="1" applyBorder="1" applyAlignment="1">
      <alignment horizontal="center" vertical="center"/>
    </xf>
    <xf numFmtId="165" fontId="13" fillId="0" borderId="2" xfId="6" applyNumberFormat="1" applyFont="1" applyFill="1" applyBorder="1" applyAlignment="1">
      <alignment horizontal="center" vertical="center" wrapText="1"/>
    </xf>
    <xf numFmtId="165" fontId="13" fillId="0" borderId="3" xfId="6" applyNumberFormat="1" applyFont="1" applyFill="1" applyBorder="1" applyAlignment="1">
      <alignment horizontal="center" vertical="center" wrapText="1"/>
    </xf>
    <xf numFmtId="165" fontId="13" fillId="0" borderId="30" xfId="6" applyNumberFormat="1" applyFont="1" applyFill="1" applyBorder="1" applyAlignment="1">
      <alignment horizontal="center" vertical="center" wrapText="1"/>
    </xf>
    <xf numFmtId="0" fontId="12" fillId="5" borderId="31" xfId="4" applyFont="1" applyFill="1" applyBorder="1" applyAlignment="1">
      <alignment horizontal="left" vertical="center" wrapText="1"/>
    </xf>
    <xf numFmtId="0" fontId="12" fillId="5" borderId="29" xfId="4" applyFont="1" applyFill="1" applyBorder="1" applyAlignment="1">
      <alignment horizontal="left" vertical="center" wrapText="1"/>
    </xf>
    <xf numFmtId="0" fontId="12" fillId="5" borderId="1" xfId="4" applyFont="1" applyFill="1" applyBorder="1" applyAlignment="1">
      <alignment horizontal="center" vertical="center"/>
    </xf>
    <xf numFmtId="9" fontId="12" fillId="5" borderId="1" xfId="6" applyFont="1" applyFill="1" applyBorder="1" applyAlignment="1">
      <alignment horizontal="center" vertical="center"/>
    </xf>
    <xf numFmtId="9" fontId="12" fillId="5" borderId="8" xfId="6" applyFont="1" applyFill="1" applyBorder="1" applyAlignment="1">
      <alignment horizontal="center" vertical="center"/>
    </xf>
    <xf numFmtId="0" fontId="13" fillId="0" borderId="1" xfId="4" applyFont="1" applyFill="1" applyBorder="1" applyAlignment="1">
      <alignment horizontal="justify" vertical="center" wrapText="1"/>
    </xf>
    <xf numFmtId="0" fontId="13" fillId="0" borderId="8" xfId="4" applyFont="1" applyFill="1" applyBorder="1" applyAlignment="1">
      <alignment horizontal="justify" vertical="center" wrapText="1"/>
    </xf>
    <xf numFmtId="0" fontId="13" fillId="0" borderId="2" xfId="4" applyFont="1" applyFill="1" applyBorder="1" applyAlignment="1">
      <alignment horizontal="justify" vertical="center" wrapText="1"/>
    </xf>
    <xf numFmtId="0" fontId="13" fillId="0" borderId="3" xfId="4" applyFont="1" applyFill="1" applyBorder="1" applyAlignment="1">
      <alignment horizontal="justify" vertical="center" wrapText="1"/>
    </xf>
    <xf numFmtId="0" fontId="13" fillId="0" borderId="4" xfId="4" applyFont="1" applyFill="1" applyBorder="1" applyAlignment="1">
      <alignment horizontal="justify" vertical="center" wrapText="1"/>
    </xf>
    <xf numFmtId="0" fontId="13" fillId="0" borderId="30" xfId="4" applyFont="1" applyFill="1" applyBorder="1" applyAlignment="1">
      <alignment horizontal="justify" vertical="center" wrapText="1"/>
    </xf>
    <xf numFmtId="10" fontId="13" fillId="0" borderId="2" xfId="6" applyNumberFormat="1" applyFont="1" applyFill="1" applyBorder="1" applyAlignment="1">
      <alignment horizontal="center" vertical="center" wrapText="1"/>
    </xf>
    <xf numFmtId="10" fontId="13" fillId="0" borderId="3" xfId="6" applyNumberFormat="1" applyFont="1" applyFill="1" applyBorder="1" applyAlignment="1">
      <alignment horizontal="center" vertical="center" wrapText="1"/>
    </xf>
    <xf numFmtId="10" fontId="13" fillId="0" borderId="30" xfId="6" applyNumberFormat="1" applyFont="1" applyFill="1" applyBorder="1" applyAlignment="1">
      <alignment horizontal="center" vertical="center" wrapText="1"/>
    </xf>
    <xf numFmtId="0" fontId="14" fillId="3" borderId="1" xfId="4" applyFont="1" applyFill="1" applyBorder="1" applyAlignment="1">
      <alignment horizontal="center" vertical="center"/>
    </xf>
    <xf numFmtId="0" fontId="14" fillId="3" borderId="8" xfId="4" applyFont="1" applyFill="1" applyBorder="1" applyAlignment="1">
      <alignment horizontal="center" vertical="center"/>
    </xf>
    <xf numFmtId="0" fontId="13" fillId="2" borderId="1" xfId="4" applyFont="1" applyFill="1" applyBorder="1" applyAlignment="1">
      <alignment horizontal="center" vertical="center"/>
    </xf>
    <xf numFmtId="0" fontId="13" fillId="2" borderId="8" xfId="4" applyFont="1" applyFill="1" applyBorder="1" applyAlignment="1">
      <alignment horizontal="center" vertical="center"/>
    </xf>
    <xf numFmtId="49" fontId="13" fillId="3" borderId="2" xfId="4" applyNumberFormat="1" applyFont="1" applyFill="1" applyBorder="1" applyAlignment="1">
      <alignment horizontal="center" vertical="center"/>
    </xf>
    <xf numFmtId="49" fontId="13" fillId="3" borderId="3" xfId="4" applyNumberFormat="1" applyFont="1" applyFill="1" applyBorder="1" applyAlignment="1">
      <alignment horizontal="center" vertical="center"/>
    </xf>
    <xf numFmtId="0" fontId="13" fillId="2" borderId="2" xfId="4" applyFont="1" applyFill="1" applyBorder="1" applyAlignment="1">
      <alignment horizontal="justify" vertical="center" wrapText="1"/>
    </xf>
    <xf numFmtId="0" fontId="13" fillId="2" borderId="3" xfId="4" applyFont="1" applyFill="1" applyBorder="1" applyAlignment="1">
      <alignment horizontal="justify" vertical="center" wrapText="1"/>
    </xf>
    <xf numFmtId="0" fontId="13" fillId="3" borderId="30" xfId="4" applyFont="1" applyFill="1" applyBorder="1" applyAlignment="1">
      <alignment horizontal="justify" vertical="center" wrapText="1"/>
    </xf>
    <xf numFmtId="0" fontId="12" fillId="5" borderId="2" xfId="4" applyFont="1" applyFill="1" applyBorder="1" applyAlignment="1">
      <alignment horizontal="center" vertical="center" wrapText="1"/>
    </xf>
    <xf numFmtId="0" fontId="12" fillId="5" borderId="4" xfId="4" applyFont="1" applyFill="1" applyBorder="1" applyAlignment="1">
      <alignment horizontal="center" vertical="center" wrapText="1"/>
    </xf>
    <xf numFmtId="0" fontId="13" fillId="3" borderId="2" xfId="4" applyFont="1" applyFill="1" applyBorder="1" applyAlignment="1">
      <alignment horizontal="center" vertical="center" wrapText="1"/>
    </xf>
    <xf numFmtId="0" fontId="13" fillId="3" borderId="4" xfId="4" applyFont="1" applyFill="1" applyBorder="1" applyAlignment="1">
      <alignment horizontal="center" vertical="center" wrapText="1"/>
    </xf>
    <xf numFmtId="0" fontId="10" fillId="3" borderId="24" xfId="4" applyFont="1" applyFill="1" applyBorder="1" applyAlignment="1" applyProtection="1">
      <alignment horizontal="center" vertical="center"/>
    </xf>
    <xf numFmtId="0" fontId="10" fillId="3" borderId="25" xfId="4" applyFont="1" applyFill="1" applyBorder="1" applyAlignment="1" applyProtection="1">
      <alignment horizontal="center" vertical="center"/>
    </xf>
    <xf numFmtId="0" fontId="10" fillId="3" borderId="26" xfId="4" applyFont="1" applyFill="1" applyBorder="1" applyAlignment="1" applyProtection="1">
      <alignment horizontal="center" vertical="center"/>
    </xf>
    <xf numFmtId="0" fontId="12" fillId="5" borderId="7" xfId="4" applyFont="1" applyFill="1" applyBorder="1" applyAlignment="1">
      <alignment horizontal="center" vertical="center" wrapText="1"/>
    </xf>
    <xf numFmtId="0" fontId="13" fillId="0" borderId="2"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4" xfId="4" applyFont="1" applyBorder="1" applyAlignment="1">
      <alignment horizontal="center" vertical="center" wrapText="1"/>
    </xf>
    <xf numFmtId="1" fontId="13" fillId="2" borderId="1" xfId="5" applyNumberFormat="1" applyFont="1" applyFill="1" applyBorder="1" applyAlignment="1">
      <alignment horizontal="center" vertical="center" wrapText="1"/>
    </xf>
    <xf numFmtId="1" fontId="13" fillId="2" borderId="8" xfId="5" applyNumberFormat="1" applyFont="1" applyFill="1" applyBorder="1" applyAlignment="1">
      <alignment horizontal="center" vertical="center" wrapText="1"/>
    </xf>
    <xf numFmtId="9" fontId="13" fillId="3" borderId="1" xfId="6" applyFont="1" applyFill="1" applyBorder="1" applyAlignment="1">
      <alignment horizontal="center" vertical="center"/>
    </xf>
    <xf numFmtId="0" fontId="13" fillId="2" borderId="1" xfId="6" applyNumberFormat="1" applyFont="1" applyFill="1" applyBorder="1" applyAlignment="1">
      <alignment horizontal="center" vertical="center" wrapText="1"/>
    </xf>
    <xf numFmtId="0" fontId="13" fillId="2" borderId="8" xfId="6" applyNumberFormat="1" applyFont="1" applyFill="1" applyBorder="1" applyAlignment="1">
      <alignment horizontal="center" vertical="center" wrapText="1"/>
    </xf>
    <xf numFmtId="0" fontId="13" fillId="0" borderId="1" xfId="4" applyFont="1" applyFill="1" applyBorder="1" applyAlignment="1">
      <alignment horizontal="left" vertical="center" wrapText="1"/>
    </xf>
    <xf numFmtId="0" fontId="13" fillId="0" borderId="8" xfId="4" applyFont="1" applyFill="1" applyBorder="1" applyAlignment="1">
      <alignment horizontal="left"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30" xfId="4" applyFont="1" applyFill="1" applyBorder="1" applyAlignment="1">
      <alignment horizontal="center" vertical="center"/>
    </xf>
    <xf numFmtId="0" fontId="13" fillId="2" borderId="4" xfId="4" applyFont="1" applyFill="1" applyBorder="1" applyAlignment="1">
      <alignment horizontal="justify" vertical="center" wrapText="1"/>
    </xf>
    <xf numFmtId="0" fontId="5" fillId="0" borderId="40"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2" fillId="12" borderId="43" xfId="0" applyFont="1" applyFill="1" applyBorder="1" applyAlignment="1">
      <alignment horizontal="center"/>
    </xf>
    <xf numFmtId="0" fontId="2" fillId="12" borderId="0" xfId="0" applyFont="1" applyFill="1" applyBorder="1" applyAlignment="1">
      <alignment horizontal="center"/>
    </xf>
    <xf numFmtId="0" fontId="3" fillId="13" borderId="2"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13" fillId="2" borderId="1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1" xfId="0" applyFont="1" applyFill="1" applyBorder="1" applyAlignment="1" applyProtection="1">
      <alignment horizontal="justify" vertical="center" wrapText="1"/>
    </xf>
    <xf numFmtId="0" fontId="6" fillId="2" borderId="12" xfId="0" applyFont="1" applyFill="1" applyBorder="1" applyAlignment="1" applyProtection="1">
      <alignment horizontal="justify" vertical="center" wrapText="1"/>
    </xf>
    <xf numFmtId="0" fontId="6" fillId="2" borderId="13" xfId="0" applyFont="1" applyFill="1" applyBorder="1" applyAlignment="1" applyProtection="1">
      <alignment horizontal="justify" vertical="center" wrapText="1"/>
    </xf>
    <xf numFmtId="0" fontId="28" fillId="11" borderId="2" xfId="0" applyFont="1" applyFill="1" applyBorder="1" applyAlignment="1">
      <alignment horizontal="center"/>
    </xf>
    <xf numFmtId="0" fontId="28" fillId="11" borderId="3" xfId="0" applyFont="1" applyFill="1" applyBorder="1" applyAlignment="1">
      <alignment horizontal="center"/>
    </xf>
    <xf numFmtId="0" fontId="28" fillId="11" borderId="4" xfId="0" applyFont="1" applyFill="1" applyBorder="1" applyAlignment="1">
      <alignment horizont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44" xfId="0" applyFont="1" applyFill="1" applyBorder="1" applyAlignment="1">
      <alignment horizontal="center" vertical="center" wrapText="1"/>
    </xf>
    <xf numFmtId="10" fontId="0" fillId="0" borderId="5" xfId="2" applyNumberFormat="1" applyFont="1" applyFill="1" applyBorder="1" applyAlignment="1">
      <alignment horizontal="center" vertical="center" wrapText="1"/>
    </xf>
    <xf numFmtId="10" fontId="0" fillId="0" borderId="7" xfId="2"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7" xfId="0" applyFont="1" applyFill="1" applyBorder="1" applyAlignment="1">
      <alignment horizontal="center" vertical="center" wrapText="1"/>
    </xf>
    <xf numFmtId="17" fontId="30" fillId="0" borderId="5" xfId="0" applyNumberFormat="1" applyFont="1" applyFill="1" applyBorder="1" applyAlignment="1" applyProtection="1">
      <alignment horizontal="center" vertical="center" wrapText="1"/>
      <protection locked="0"/>
    </xf>
    <xf numFmtId="17" fontId="30" fillId="0" borderId="7" xfId="0" applyNumberFormat="1" applyFont="1" applyFill="1" applyBorder="1" applyAlignment="1" applyProtection="1">
      <alignment horizontal="center" vertical="center" wrapText="1"/>
      <protection locked="0"/>
    </xf>
    <xf numFmtId="3" fontId="15" fillId="3" borderId="1" xfId="6" applyNumberFormat="1" applyFont="1" applyFill="1" applyBorder="1" applyAlignment="1">
      <alignment horizontal="center" vertical="center"/>
    </xf>
    <xf numFmtId="10" fontId="15" fillId="3" borderId="32" xfId="2" applyNumberFormat="1" applyFont="1" applyFill="1" applyBorder="1" applyAlignment="1">
      <alignment horizontal="center" vertical="center"/>
    </xf>
    <xf numFmtId="10" fontId="15" fillId="3" borderId="33" xfId="2" applyNumberFormat="1" applyFont="1" applyFill="1" applyBorder="1" applyAlignment="1">
      <alignment horizontal="center" vertical="center"/>
    </xf>
    <xf numFmtId="0" fontId="8" fillId="2" borderId="27" xfId="4" applyFont="1" applyFill="1" applyBorder="1" applyAlignment="1">
      <alignment horizontal="center" vertical="center"/>
    </xf>
    <xf numFmtId="0" fontId="8" fillId="2" borderId="20" xfId="4" applyFont="1" applyFill="1" applyBorder="1" applyAlignment="1">
      <alignment horizontal="center" vertical="center"/>
    </xf>
    <xf numFmtId="0" fontId="8" fillId="2" borderId="28" xfId="4" applyFont="1" applyFill="1" applyBorder="1" applyAlignment="1">
      <alignment horizontal="center" vertical="center"/>
    </xf>
    <xf numFmtId="0" fontId="8" fillId="2" borderId="14" xfId="4" applyFont="1" applyFill="1" applyBorder="1" applyAlignment="1">
      <alignment horizontal="center" vertical="center"/>
    </xf>
    <xf numFmtId="0" fontId="8" fillId="2" borderId="0" xfId="4" applyFont="1" applyFill="1" applyBorder="1" applyAlignment="1">
      <alignment horizontal="center" vertical="center"/>
    </xf>
    <xf numFmtId="0" fontId="8" fillId="2" borderId="15"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25" xfId="4" applyFont="1" applyFill="1" applyBorder="1" applyAlignment="1">
      <alignment horizontal="center" vertical="center"/>
    </xf>
    <xf numFmtId="0" fontId="8" fillId="2" borderId="26" xfId="4" applyFont="1" applyFill="1" applyBorder="1" applyAlignment="1">
      <alignment horizontal="center" vertical="center"/>
    </xf>
    <xf numFmtId="9" fontId="25" fillId="0" borderId="14" xfId="2" applyFont="1" applyFill="1" applyBorder="1" applyAlignment="1">
      <alignment horizontal="center" vertical="center" wrapText="1"/>
    </xf>
    <xf numFmtId="10" fontId="15" fillId="3" borderId="5" xfId="2" applyNumberFormat="1" applyFont="1" applyFill="1" applyBorder="1" applyAlignment="1">
      <alignment horizontal="center" vertical="center"/>
    </xf>
    <xf numFmtId="10" fontId="15" fillId="3" borderId="6" xfId="2" applyNumberFormat="1" applyFont="1" applyFill="1" applyBorder="1" applyAlignment="1">
      <alignment horizontal="center" vertical="center"/>
    </xf>
    <xf numFmtId="10" fontId="15" fillId="3" borderId="1" xfId="2" applyNumberFormat="1"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3" fillId="3" borderId="3" xfId="4" applyFont="1" applyFill="1" applyBorder="1" applyAlignment="1">
      <alignment horizontal="center" vertical="center" wrapText="1"/>
    </xf>
    <xf numFmtId="0" fontId="10" fillId="3" borderId="14"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10" fillId="3" borderId="15" xfId="4" applyFont="1" applyFill="1" applyBorder="1" applyAlignment="1" applyProtection="1">
      <alignment horizontal="center" vertical="center"/>
    </xf>
    <xf numFmtId="0" fontId="0" fillId="0" borderId="21" xfId="0" applyFont="1" applyBorder="1" applyAlignment="1">
      <alignment horizontal="center" vertical="center" wrapText="1"/>
    </xf>
    <xf numFmtId="0" fontId="0" fillId="0" borderId="44" xfId="0" applyFont="1" applyBorder="1" applyAlignment="1">
      <alignment horizontal="center" vertical="center" wrapText="1"/>
    </xf>
    <xf numFmtId="0" fontId="30" fillId="0" borderId="21"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13" fillId="0" borderId="2" xfId="4" applyFont="1" applyFill="1" applyBorder="1" applyAlignment="1" applyProtection="1">
      <alignment horizontal="justify" vertical="center" wrapText="1"/>
      <protection locked="0"/>
    </xf>
    <xf numFmtId="0" fontId="13" fillId="0" borderId="3" xfId="4" applyFont="1" applyFill="1" applyBorder="1" applyAlignment="1" applyProtection="1">
      <alignment horizontal="justify" vertical="center" wrapText="1"/>
      <protection locked="0"/>
    </xf>
    <xf numFmtId="0" fontId="13" fillId="0" borderId="30" xfId="4" applyFont="1" applyFill="1" applyBorder="1" applyAlignment="1" applyProtection="1">
      <alignment horizontal="justify" vertical="center" wrapText="1"/>
      <protection locked="0"/>
    </xf>
    <xf numFmtId="0" fontId="11" fillId="0" borderId="27" xfId="4" applyFont="1" applyFill="1" applyBorder="1" applyAlignment="1">
      <alignment horizontal="center" vertical="center"/>
    </xf>
    <xf numFmtId="0" fontId="11" fillId="0" borderId="20" xfId="4" applyFont="1" applyFill="1" applyBorder="1" applyAlignment="1">
      <alignment horizontal="center" vertical="center"/>
    </xf>
    <xf numFmtId="0" fontId="11" fillId="0" borderId="28" xfId="4" applyFont="1" applyFill="1" applyBorder="1" applyAlignment="1">
      <alignment horizontal="center" vertical="center"/>
    </xf>
    <xf numFmtId="0" fontId="11" fillId="0" borderId="14"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15" xfId="4" applyFont="1" applyFill="1" applyBorder="1" applyAlignment="1">
      <alignment horizontal="center" vertical="center"/>
    </xf>
    <xf numFmtId="0" fontId="11" fillId="0" borderId="24" xfId="4" applyFont="1" applyFill="1" applyBorder="1" applyAlignment="1">
      <alignment horizontal="center" vertical="center"/>
    </xf>
    <xf numFmtId="0" fontId="11" fillId="0" borderId="25" xfId="4" applyFont="1" applyFill="1" applyBorder="1" applyAlignment="1">
      <alignment horizontal="center" vertical="center"/>
    </xf>
    <xf numFmtId="0" fontId="11" fillId="0" borderId="26" xfId="4" applyFont="1" applyFill="1" applyBorder="1" applyAlignment="1">
      <alignment horizontal="center" vertical="center"/>
    </xf>
    <xf numFmtId="3" fontId="15" fillId="3" borderId="5" xfId="6" applyNumberFormat="1" applyFont="1" applyFill="1" applyBorder="1" applyAlignment="1">
      <alignment horizontal="center" vertical="center"/>
    </xf>
    <xf numFmtId="3" fontId="15" fillId="3" borderId="6" xfId="6" applyNumberFormat="1" applyFont="1" applyFill="1" applyBorder="1" applyAlignment="1">
      <alignment horizontal="center" vertical="center"/>
    </xf>
    <xf numFmtId="9" fontId="13" fillId="0" borderId="2" xfId="6" applyNumberFormat="1" applyFont="1" applyFill="1" applyBorder="1" applyAlignment="1">
      <alignment horizontal="center" vertical="center" wrapText="1"/>
    </xf>
    <xf numFmtId="9" fontId="13" fillId="0" borderId="3" xfId="6" applyNumberFormat="1" applyFont="1" applyFill="1" applyBorder="1" applyAlignment="1">
      <alignment horizontal="center" vertical="center" wrapText="1"/>
    </xf>
    <xf numFmtId="9" fontId="13" fillId="0" borderId="30" xfId="6" applyNumberFormat="1" applyFont="1" applyFill="1" applyBorder="1" applyAlignment="1">
      <alignment horizontal="center" vertical="center" wrapText="1"/>
    </xf>
    <xf numFmtId="0" fontId="13" fillId="3" borderId="2" xfId="4" applyFont="1" applyFill="1" applyBorder="1" applyAlignment="1">
      <alignment horizontal="left" vertical="center" wrapText="1"/>
    </xf>
    <xf numFmtId="0" fontId="13" fillId="3" borderId="3" xfId="4" applyFont="1" applyFill="1" applyBorder="1" applyAlignment="1">
      <alignment horizontal="left" vertical="center" wrapText="1"/>
    </xf>
    <xf numFmtId="0" fontId="13" fillId="3" borderId="30" xfId="4" applyFont="1" applyFill="1" applyBorder="1" applyAlignment="1">
      <alignment horizontal="left" vertical="center" wrapText="1"/>
    </xf>
    <xf numFmtId="0" fontId="12" fillId="3" borderId="14" xfId="4" applyFont="1" applyFill="1" applyBorder="1" applyAlignment="1" applyProtection="1">
      <alignment horizontal="center" vertical="center"/>
    </xf>
    <xf numFmtId="0" fontId="12" fillId="3" borderId="0" xfId="4" applyFont="1" applyFill="1" applyBorder="1" applyAlignment="1" applyProtection="1">
      <alignment horizontal="center" vertical="center"/>
    </xf>
    <xf numFmtId="0" fontId="12" fillId="3" borderId="15" xfId="4" applyFont="1" applyFill="1" applyBorder="1" applyAlignment="1" applyProtection="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1" xfId="0" applyFill="1" applyBorder="1" applyAlignment="1">
      <alignment horizontal="center" vertical="center"/>
    </xf>
    <xf numFmtId="0" fontId="44" fillId="14" borderId="1" xfId="0" applyFont="1" applyFill="1"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44" fillId="14" borderId="19" xfId="0" applyFont="1" applyFill="1" applyBorder="1" applyAlignment="1">
      <alignment horizontal="left" vertical="center"/>
    </xf>
    <xf numFmtId="0" fontId="44" fillId="14" borderId="20" xfId="0" applyFont="1" applyFill="1" applyBorder="1" applyAlignment="1">
      <alignment horizontal="left" vertical="center"/>
    </xf>
    <xf numFmtId="0" fontId="44" fillId="15" borderId="1" xfId="0" applyFont="1" applyFill="1" applyBorder="1" applyAlignment="1">
      <alignment horizontal="left" vertical="center"/>
    </xf>
    <xf numFmtId="0" fontId="44" fillId="15" borderId="2" xfId="0" applyFont="1" applyFill="1" applyBorder="1" applyAlignment="1">
      <alignment horizontal="left" vertical="center"/>
    </xf>
    <xf numFmtId="0" fontId="44" fillId="15" borderId="4" xfId="0" applyFont="1" applyFill="1" applyBorder="1" applyAlignment="1">
      <alignment horizontal="left" vertical="center"/>
    </xf>
    <xf numFmtId="0" fontId="44" fillId="16" borderId="2" xfId="0" applyFont="1" applyFill="1" applyBorder="1" applyAlignment="1">
      <alignment horizontal="left" vertical="center"/>
    </xf>
    <xf numFmtId="0" fontId="44" fillId="16" borderId="4" xfId="0" applyFont="1" applyFill="1" applyBorder="1" applyAlignment="1">
      <alignment horizontal="left" vertical="center"/>
    </xf>
    <xf numFmtId="0" fontId="44" fillId="16" borderId="19" xfId="0" applyFont="1" applyFill="1" applyBorder="1" applyAlignment="1">
      <alignment horizontal="left" vertical="center"/>
    </xf>
    <xf numFmtId="0" fontId="44" fillId="16" borderId="20" xfId="0" applyFont="1" applyFill="1" applyBorder="1" applyAlignment="1">
      <alignment horizontal="left" vertical="center"/>
    </xf>
    <xf numFmtId="0" fontId="44" fillId="16" borderId="1" xfId="0" applyFont="1" applyFill="1" applyBorder="1" applyAlignment="1">
      <alignment horizontal="left" vertical="center"/>
    </xf>
    <xf numFmtId="0" fontId="13" fillId="3" borderId="1" xfId="4" applyFont="1" applyFill="1" applyBorder="1" applyAlignment="1" applyProtection="1">
      <alignment horizontal="center" vertical="center" wrapText="1"/>
      <protection locked="0"/>
    </xf>
    <xf numFmtId="0" fontId="12" fillId="5" borderId="1" xfId="4" applyFont="1" applyFill="1" applyBorder="1" applyAlignment="1" applyProtection="1">
      <alignment horizontal="left" vertical="center" wrapText="1"/>
      <protection locked="0"/>
    </xf>
    <xf numFmtId="0" fontId="12" fillId="5" borderId="1" xfId="4" applyFont="1" applyFill="1" applyBorder="1" applyAlignment="1">
      <alignment horizontal="justify" vertical="center" wrapText="1"/>
    </xf>
    <xf numFmtId="0" fontId="11" fillId="0" borderId="1" xfId="4" applyFont="1" applyFill="1" applyBorder="1" applyAlignment="1">
      <alignment horizontal="center" vertical="center"/>
    </xf>
    <xf numFmtId="0" fontId="6" fillId="0" borderId="1" xfId="0" applyFont="1" applyFill="1" applyBorder="1" applyAlignment="1">
      <alignment horizontal="justify" vertical="center"/>
    </xf>
    <xf numFmtId="0" fontId="6" fillId="2" borderId="1" xfId="0" applyFont="1" applyFill="1" applyBorder="1" applyAlignment="1">
      <alignment horizontal="center" vertical="center"/>
    </xf>
    <xf numFmtId="0" fontId="13" fillId="0" borderId="1" xfId="0" applyFont="1" applyFill="1" applyBorder="1" applyAlignment="1">
      <alignment horizontal="justify" vertical="center"/>
    </xf>
    <xf numFmtId="9" fontId="15" fillId="0" borderId="5" xfId="2" applyFont="1" applyBorder="1" applyAlignment="1">
      <alignment horizontal="center" vertical="center" wrapText="1"/>
    </xf>
    <xf numFmtId="9" fontId="15" fillId="0" borderId="6" xfId="2" applyFont="1" applyBorder="1" applyAlignment="1">
      <alignment horizontal="center" vertical="center" wrapText="1"/>
    </xf>
    <xf numFmtId="9" fontId="15" fillId="0" borderId="7" xfId="2" applyFont="1" applyBorder="1" applyAlignment="1">
      <alignment horizontal="center" vertical="center" wrapText="1"/>
    </xf>
    <xf numFmtId="9" fontId="6" fillId="0" borderId="5" xfId="2" applyFont="1" applyBorder="1" applyAlignment="1">
      <alignment horizontal="center" vertical="center" wrapText="1"/>
    </xf>
    <xf numFmtId="9" fontId="6" fillId="0" borderId="6" xfId="2" applyFont="1" applyBorder="1" applyAlignment="1">
      <alignment horizontal="center" vertical="center" wrapText="1"/>
    </xf>
    <xf numFmtId="9" fontId="6" fillId="0" borderId="7" xfId="2" applyFont="1" applyBorder="1" applyAlignment="1">
      <alignment horizontal="center" vertical="center" wrapText="1"/>
    </xf>
    <xf numFmtId="9" fontId="15" fillId="2" borderId="5" xfId="2" applyFont="1" applyFill="1" applyBorder="1" applyAlignment="1">
      <alignment horizontal="center" vertical="center"/>
    </xf>
    <xf numFmtId="9" fontId="15" fillId="2" borderId="6" xfId="2" applyFont="1" applyFill="1" applyBorder="1" applyAlignment="1">
      <alignment horizontal="center" vertical="center"/>
    </xf>
    <xf numFmtId="9" fontId="15" fillId="2" borderId="7" xfId="2" applyFont="1" applyFill="1" applyBorder="1" applyAlignment="1">
      <alignment horizontal="center" vertical="center"/>
    </xf>
    <xf numFmtId="9" fontId="16" fillId="0" borderId="5" xfId="2" applyFont="1" applyBorder="1" applyAlignment="1">
      <alignment horizontal="center" vertical="center" wrapText="1"/>
    </xf>
    <xf numFmtId="9" fontId="16" fillId="0" borderId="6" xfId="2" applyFont="1" applyBorder="1" applyAlignment="1">
      <alignment horizontal="center" vertical="center" wrapText="1"/>
    </xf>
    <xf numFmtId="9" fontId="16" fillId="0" borderId="7" xfId="2" applyFont="1" applyBorder="1" applyAlignment="1">
      <alignment horizontal="center" vertical="center" wrapText="1"/>
    </xf>
    <xf numFmtId="9" fontId="15" fillId="0" borderId="5" xfId="2" applyFont="1" applyFill="1" applyBorder="1" applyAlignment="1">
      <alignment horizontal="center" vertical="center"/>
    </xf>
    <xf numFmtId="9" fontId="15" fillId="0" borderId="6" xfId="2" applyFont="1" applyFill="1" applyBorder="1" applyAlignment="1">
      <alignment horizontal="center" vertical="center"/>
    </xf>
    <xf numFmtId="9" fontId="15" fillId="0" borderId="7" xfId="2" applyFont="1" applyFill="1" applyBorder="1" applyAlignment="1">
      <alignment horizontal="center" vertical="center"/>
    </xf>
    <xf numFmtId="9" fontId="13" fillId="3" borderId="1" xfId="6" applyFont="1" applyFill="1" applyBorder="1" applyAlignment="1">
      <alignment horizontal="center" vertical="center" wrapText="1"/>
    </xf>
    <xf numFmtId="0" fontId="13" fillId="0" borderId="1" xfId="4" applyFont="1" applyFill="1" applyBorder="1" applyAlignment="1">
      <alignment horizontal="center" vertical="center"/>
    </xf>
    <xf numFmtId="165" fontId="13" fillId="0" borderId="1" xfId="6" applyNumberFormat="1" applyFont="1" applyFill="1" applyBorder="1" applyAlignment="1">
      <alignment horizontal="center" vertical="center" wrapText="1"/>
    </xf>
    <xf numFmtId="0" fontId="12" fillId="4" borderId="1" xfId="4" applyFont="1" applyFill="1" applyBorder="1" applyAlignment="1">
      <alignment horizontal="center" vertical="center"/>
    </xf>
    <xf numFmtId="0" fontId="12" fillId="5" borderId="1" xfId="4" applyFont="1" applyFill="1" applyBorder="1" applyAlignment="1">
      <alignment horizontal="left" vertical="center" wrapText="1"/>
    </xf>
    <xf numFmtId="0" fontId="13" fillId="2" borderId="1" xfId="4" applyFont="1" applyFill="1" applyBorder="1" applyAlignment="1">
      <alignment horizontal="left" vertical="center" wrapText="1"/>
    </xf>
    <xf numFmtId="0" fontId="13" fillId="0" borderId="1" xfId="4" applyFont="1" applyBorder="1" applyAlignment="1">
      <alignment horizontal="center" vertical="center" wrapText="1"/>
    </xf>
    <xf numFmtId="9" fontId="13" fillId="2" borderId="1" xfId="6" applyFont="1" applyFill="1" applyBorder="1" applyAlignment="1">
      <alignment horizontal="center" vertical="center"/>
    </xf>
    <xf numFmtId="0" fontId="13" fillId="0" borderId="4" xfId="4" applyFont="1" applyFill="1" applyBorder="1" applyAlignment="1">
      <alignment horizontal="center" vertical="center"/>
    </xf>
    <xf numFmtId="0" fontId="13" fillId="2" borderId="1" xfId="4" applyFont="1" applyFill="1" applyBorder="1" applyAlignment="1">
      <alignment horizontal="center" vertical="center" wrapText="1"/>
    </xf>
    <xf numFmtId="49" fontId="13" fillId="3" borderId="1" xfId="4" applyNumberFormat="1" applyFont="1" applyFill="1" applyBorder="1" applyAlignment="1">
      <alignment horizontal="center" vertical="center"/>
    </xf>
    <xf numFmtId="0" fontId="12" fillId="5" borderId="1" xfId="4" applyFont="1" applyFill="1" applyBorder="1" applyAlignment="1">
      <alignment horizontal="center" vertical="center" wrapText="1"/>
    </xf>
    <xf numFmtId="0" fontId="10" fillId="3" borderId="1" xfId="4" applyFont="1" applyFill="1" applyBorder="1" applyAlignment="1" applyProtection="1">
      <alignment horizontal="center" vertical="center"/>
    </xf>
    <xf numFmtId="0" fontId="8" fillId="0" borderId="1" xfId="4" applyFont="1" applyFill="1" applyBorder="1" applyAlignment="1">
      <alignment horizontal="center" vertical="center"/>
    </xf>
  </cellXfs>
  <cellStyles count="10">
    <cellStyle name="Millares [0]" xfId="1" builtinId="6"/>
    <cellStyle name="Millares 2" xfId="7"/>
    <cellStyle name="Millares 3" xfId="5"/>
    <cellStyle name="Normal" xfId="0" builtinId="0"/>
    <cellStyle name="Normal 2" xfId="3"/>
    <cellStyle name="Normal 3 2" xfId="8"/>
    <cellStyle name="Normal 4" xfId="4"/>
    <cellStyle name="Normal_573_2009_ Actualizado 22_12_2009" xfId="9"/>
    <cellStyle name="Porcentaje" xfId="2" builtinId="5"/>
    <cellStyle name="Porcentual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1'!$F$29</c:f>
              <c:strCache>
                <c:ptCount val="1"/>
                <c:pt idx="0">
                  <c:v>Denominador Acumulado (Variable 2)</c:v>
                </c:pt>
              </c:strCache>
            </c:strRef>
          </c:tx>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1'!$F$30:$F$41</c:f>
              <c:numCache>
                <c:formatCode>#,##0</c:formatCode>
                <c:ptCount val="12"/>
                <c:pt idx="0">
                  <c:v>3377</c:v>
                </c:pt>
                <c:pt idx="5">
                  <c:v>3377</c:v>
                </c:pt>
              </c:numCache>
            </c:numRef>
          </c:val>
          <c:smooth val="0"/>
          <c:extLst>
            <c:ext xmlns:c16="http://schemas.microsoft.com/office/drawing/2014/chart" uri="{C3380CC4-5D6E-409C-BE32-E72D297353CC}">
              <c16:uniqueId val="{00000000-3FE3-4549-B706-642B4ED7A962}"/>
            </c:ext>
          </c:extLst>
        </c:ser>
        <c:ser>
          <c:idx val="1"/>
          <c:order val="1"/>
          <c:tx>
            <c:strRef>
              <c:f>'HV 1'!$D$29</c:f>
              <c:strCache>
                <c:ptCount val="1"/>
                <c:pt idx="0">
                  <c:v>Numerador Acumulado (Variable 1)</c:v>
                </c:pt>
              </c:strCache>
            </c:strRef>
          </c:tx>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1'!$D$30:$D$41</c:f>
              <c:numCache>
                <c:formatCode>#,##0</c:formatCode>
                <c:ptCount val="12"/>
                <c:pt idx="0">
                  <c:v>174</c:v>
                </c:pt>
                <c:pt idx="5">
                  <c:v>572</c:v>
                </c:pt>
              </c:numCache>
            </c:numRef>
          </c:val>
          <c:smooth val="0"/>
          <c:extLst>
            <c:ext xmlns:c16="http://schemas.microsoft.com/office/drawing/2014/chart" uri="{C3380CC4-5D6E-409C-BE32-E72D297353CC}">
              <c16:uniqueId val="{00000001-3FE3-4549-B706-642B4ED7A962}"/>
            </c:ext>
          </c:extLst>
        </c:ser>
        <c:dLbls>
          <c:showLegendKey val="0"/>
          <c:showVal val="0"/>
          <c:showCatName val="0"/>
          <c:showSerName val="0"/>
          <c:showPercent val="0"/>
          <c:showBubbleSize val="0"/>
        </c:dLbls>
        <c:marker val="1"/>
        <c:smooth val="0"/>
        <c:axId val="323392688"/>
        <c:axId val="323394256"/>
      </c:lineChart>
      <c:catAx>
        <c:axId val="32339268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323394256"/>
        <c:crosses val="autoZero"/>
        <c:auto val="1"/>
        <c:lblAlgn val="ctr"/>
        <c:lblOffset val="100"/>
        <c:noMultiLvlLbl val="0"/>
      </c:catAx>
      <c:valAx>
        <c:axId val="3233942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23392688"/>
        <c:crosses val="autoZero"/>
        <c:crossBetween val="between"/>
      </c:valAx>
    </c:plotArea>
    <c:legend>
      <c:legendPos val="r"/>
      <c:layout>
        <c:manualLayout>
          <c:xMode val="edge"/>
          <c:yMode val="edge"/>
          <c:x val="0.63335389326334202"/>
          <c:y val="0.36191642711327748"/>
          <c:w val="0.33959448818897631"/>
          <c:h val="0.2730248718910136"/>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2'!$F$29</c:f>
              <c:strCache>
                <c:ptCount val="1"/>
                <c:pt idx="0">
                  <c:v>Denominador Acumulado (Variable 2)</c:v>
                </c:pt>
              </c:strCache>
            </c:strRef>
          </c:tx>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2'!$F$30:$F$41</c:f>
              <c:numCache>
                <c:formatCode>#,##0</c:formatCode>
                <c:ptCount val="12"/>
                <c:pt idx="0">
                  <c:v>1251</c:v>
                </c:pt>
                <c:pt idx="5">
                  <c:v>1498</c:v>
                </c:pt>
              </c:numCache>
            </c:numRef>
          </c:val>
          <c:smooth val="0"/>
          <c:extLst>
            <c:ext xmlns:c16="http://schemas.microsoft.com/office/drawing/2014/chart" uri="{C3380CC4-5D6E-409C-BE32-E72D297353CC}">
              <c16:uniqueId val="{00000000-609A-4CCD-83DB-48964BBF97C9}"/>
            </c:ext>
          </c:extLst>
        </c:ser>
        <c:ser>
          <c:idx val="1"/>
          <c:order val="1"/>
          <c:tx>
            <c:strRef>
              <c:f>'HV 2'!$D$29</c:f>
              <c:strCache>
                <c:ptCount val="1"/>
                <c:pt idx="0">
                  <c:v>Numerador Acumulado (Variable 1)</c:v>
                </c:pt>
              </c:strCache>
            </c:strRef>
          </c:tx>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2'!$D$30:$D$41</c:f>
              <c:numCache>
                <c:formatCode>#,##0</c:formatCode>
                <c:ptCount val="12"/>
                <c:pt idx="0">
                  <c:v>311</c:v>
                </c:pt>
                <c:pt idx="5">
                  <c:v>486</c:v>
                </c:pt>
              </c:numCache>
            </c:numRef>
          </c:val>
          <c:smooth val="0"/>
          <c:extLst>
            <c:ext xmlns:c16="http://schemas.microsoft.com/office/drawing/2014/chart" uri="{C3380CC4-5D6E-409C-BE32-E72D297353CC}">
              <c16:uniqueId val="{00000001-609A-4CCD-83DB-48964BBF97C9}"/>
            </c:ext>
          </c:extLst>
        </c:ser>
        <c:dLbls>
          <c:showLegendKey val="0"/>
          <c:showVal val="0"/>
          <c:showCatName val="0"/>
          <c:showSerName val="0"/>
          <c:showPercent val="0"/>
          <c:showBubbleSize val="0"/>
        </c:dLbls>
        <c:marker val="1"/>
        <c:smooth val="0"/>
        <c:axId val="323391512"/>
        <c:axId val="323397000"/>
      </c:lineChart>
      <c:catAx>
        <c:axId val="323391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323397000"/>
        <c:crosses val="autoZero"/>
        <c:auto val="1"/>
        <c:lblAlgn val="ctr"/>
        <c:lblOffset val="100"/>
        <c:noMultiLvlLbl val="0"/>
      </c:catAx>
      <c:valAx>
        <c:axId val="32339700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23391512"/>
        <c:crosses val="autoZero"/>
        <c:crossBetween val="between"/>
      </c:valAx>
    </c:plotArea>
    <c:legend>
      <c:legendPos val="r"/>
      <c:layout>
        <c:manualLayout>
          <c:xMode val="edge"/>
          <c:yMode val="edge"/>
          <c:x val="0.66025295970951614"/>
          <c:y val="0.27925482998835671"/>
          <c:w val="0.31468187863800257"/>
          <c:h val="0.34718173386221463"/>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3'!$F$29</c:f>
              <c:strCache>
                <c:ptCount val="1"/>
                <c:pt idx="0">
                  <c:v>Denominador Acumulado (Variable 2)</c:v>
                </c:pt>
              </c:strCache>
            </c:strRef>
          </c:tx>
          <c:cat>
            <c:strRef>
              <c:f>'HV 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3'!$F$30:$F$41</c:f>
              <c:numCache>
                <c:formatCode>#,##0</c:formatCode>
                <c:ptCount val="12"/>
                <c:pt idx="0">
                  <c:v>281</c:v>
                </c:pt>
                <c:pt idx="5">
                  <c:v>281</c:v>
                </c:pt>
              </c:numCache>
            </c:numRef>
          </c:val>
          <c:smooth val="0"/>
          <c:extLst>
            <c:ext xmlns:c16="http://schemas.microsoft.com/office/drawing/2014/chart" uri="{C3380CC4-5D6E-409C-BE32-E72D297353CC}">
              <c16:uniqueId val="{00000000-1397-41D6-A82F-6A3DD307283B}"/>
            </c:ext>
          </c:extLst>
        </c:ser>
        <c:ser>
          <c:idx val="1"/>
          <c:order val="1"/>
          <c:tx>
            <c:strRef>
              <c:f>'HV 3'!$D$29</c:f>
              <c:strCache>
                <c:ptCount val="1"/>
                <c:pt idx="0">
                  <c:v>Numerador Acumulado (Variable 1)</c:v>
                </c:pt>
              </c:strCache>
            </c:strRef>
          </c:tx>
          <c:cat>
            <c:strRef>
              <c:f>'HV 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3'!$D$30:$D$41</c:f>
              <c:numCache>
                <c:formatCode>#,##0</c:formatCode>
                <c:ptCount val="12"/>
                <c:pt idx="0">
                  <c:v>33</c:v>
                </c:pt>
                <c:pt idx="5">
                  <c:v>132</c:v>
                </c:pt>
              </c:numCache>
            </c:numRef>
          </c:val>
          <c:smooth val="0"/>
          <c:extLst>
            <c:ext xmlns:c16="http://schemas.microsoft.com/office/drawing/2014/chart" uri="{C3380CC4-5D6E-409C-BE32-E72D297353CC}">
              <c16:uniqueId val="{00000001-1397-41D6-A82F-6A3DD307283B}"/>
            </c:ext>
          </c:extLst>
        </c:ser>
        <c:dLbls>
          <c:showLegendKey val="0"/>
          <c:showVal val="0"/>
          <c:showCatName val="0"/>
          <c:showSerName val="0"/>
          <c:showPercent val="0"/>
          <c:showBubbleSize val="0"/>
        </c:dLbls>
        <c:marker val="1"/>
        <c:smooth val="0"/>
        <c:axId val="323391904"/>
        <c:axId val="323394648"/>
      </c:lineChart>
      <c:catAx>
        <c:axId val="32339190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323394648"/>
        <c:crosses val="autoZero"/>
        <c:auto val="1"/>
        <c:lblAlgn val="ctr"/>
        <c:lblOffset val="100"/>
        <c:noMultiLvlLbl val="0"/>
      </c:catAx>
      <c:valAx>
        <c:axId val="3233946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23391904"/>
        <c:crosses val="autoZero"/>
        <c:crossBetween val="between"/>
      </c:valAx>
    </c:plotArea>
    <c:legend>
      <c:legendPos val="r"/>
      <c:layout>
        <c:manualLayout>
          <c:xMode val="edge"/>
          <c:yMode val="edge"/>
          <c:x val="0.67431703079368599"/>
          <c:y val="0.26070876275600685"/>
          <c:w val="0.30458707626335435"/>
          <c:h val="0.35020581886723623"/>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'HV_4 MIPG'!$F$29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'HV_4 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'HV_4 MIPG'!$F$30:$F$41</c:f>
              <c:numCache>
                <c:formatCode>0%</c:formatCode>
                <c:ptCount val="12"/>
                <c:pt idx="0">
                  <c:v>1</c:v>
                </c:pt>
                <c:pt idx="3">
                  <c:v>1</c:v>
                </c:pt>
                <c:pt idx="6">
                  <c:v>1</c:v>
                </c:pt>
                <c:pt idx="9">
                  <c:v>1</c:v>
                </c:pt>
              </c:numCache>
            </c:numRef>
          </c:val>
          <c:smooth val="0"/>
          <c:extLst>
            <c:ext xmlns:c16="http://schemas.microsoft.com/office/drawing/2014/chart" uri="{C3380CC4-5D6E-409C-BE32-E72D297353CC}">
              <c16:uniqueId val="{00000007-B64F-4434-B14A-DD4EA704EFC6}"/>
            </c:ext>
          </c:extLst>
        </c:ser>
        <c:ser>
          <c:idx val="1"/>
          <c:order val="1"/>
          <c:tx>
            <c:strRef>
              <c:f>'HV_4 MIPG'!$D$29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'HV_4 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'HV_4 MIPG'!$D$30:$D$41</c:f>
              <c:numCache>
                <c:formatCode>0%</c:formatCode>
                <c:ptCount val="12"/>
                <c:pt idx="0">
                  <c:v>1</c:v>
                </c:pt>
              </c:numCache>
            </c:numRef>
          </c:val>
          <c:smooth val="0"/>
          <c:extLst>
            <c:ext xmlns:c16="http://schemas.microsoft.com/office/drawing/2014/chart" uri="{C3380CC4-5D6E-409C-BE32-E72D297353CC}">
              <c16:uniqueId val="{00000008-B64F-4434-B14A-DD4EA704EFC6}"/>
            </c:ext>
          </c:extLst>
        </c:ser>
        <c:dLbls>
          <c:showLegendKey val="0"/>
          <c:showVal val="0"/>
          <c:showCatName val="0"/>
          <c:showSerName val="0"/>
          <c:showPercent val="0"/>
          <c:showBubbleSize val="0"/>
        </c:dLbls>
        <c:marker val="1"/>
        <c:smooth val="0"/>
        <c:axId val="323392296"/>
        <c:axId val="323395824"/>
      </c:lineChart>
      <c:catAx>
        <c:axId val="323392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3395824"/>
        <c:crosses val="autoZero"/>
        <c:auto val="1"/>
        <c:lblAlgn val="ctr"/>
        <c:lblOffset val="100"/>
        <c:noMultiLvlLbl val="0"/>
      </c:catAx>
      <c:valAx>
        <c:axId val="323395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3392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1</xdr:col>
      <xdr:colOff>1762125</xdr:colOff>
      <xdr:row>3</xdr:row>
      <xdr:rowOff>285750</xdr:rowOff>
    </xdr:to>
    <xdr:pic>
      <xdr:nvPicPr>
        <xdr:cNvPr id="4" name="Imagen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2288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104775</xdr:rowOff>
    </xdr:from>
    <xdr:to>
      <xdr:col>1</xdr:col>
      <xdr:colOff>1457325</xdr:colOff>
      <xdr:row>3</xdr:row>
      <xdr:rowOff>285750</xdr:rowOff>
    </xdr:to>
    <xdr:pic>
      <xdr:nvPicPr>
        <xdr:cNvPr id="5" name="Imagen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0669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964406</xdr:colOff>
      <xdr:row>43</xdr:row>
      <xdr:rowOff>57149</xdr:rowOff>
    </xdr:from>
    <xdr:to>
      <xdr:col>6</xdr:col>
      <xdr:colOff>1428750</xdr:colOff>
      <xdr:row>47</xdr:row>
      <xdr:rowOff>466724</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4" name="Imagen 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8953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xdr:row>
      <xdr:rowOff>95250</xdr:rowOff>
    </xdr:from>
    <xdr:to>
      <xdr:col>1</xdr:col>
      <xdr:colOff>1102143</xdr:colOff>
      <xdr:row>4</xdr:row>
      <xdr:rowOff>142875</xdr:rowOff>
    </xdr:to>
    <xdr:pic>
      <xdr:nvPicPr>
        <xdr:cNvPr id="3" name="Imagen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266700" y="238125"/>
          <a:ext cx="959268"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714375</xdr:colOff>
      <xdr:row>43</xdr:row>
      <xdr:rowOff>180975</xdr:rowOff>
    </xdr:from>
    <xdr:to>
      <xdr:col>6</xdr:col>
      <xdr:colOff>1181100</xdr:colOff>
      <xdr:row>46</xdr:row>
      <xdr:rowOff>285750</xdr:rowOff>
    </xdr:to>
    <xdr:graphicFrame macro="">
      <xdr:nvGraphicFramePr>
        <xdr:cNvPr id="4" name="1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23813</xdr:rowOff>
    </xdr:from>
    <xdr:to>
      <xdr:col>1</xdr:col>
      <xdr:colOff>1314450</xdr:colOff>
      <xdr:row>4</xdr:row>
      <xdr:rowOff>214313</xdr:rowOff>
    </xdr:to>
    <xdr:pic>
      <xdr:nvPicPr>
        <xdr:cNvPr id="7" name="Imagen 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4813" y="95251"/>
          <a:ext cx="9810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xdr:row>
      <xdr:rowOff>0</xdr:rowOff>
    </xdr:from>
    <xdr:to>
      <xdr:col>4</xdr:col>
      <xdr:colOff>0</xdr:colOff>
      <xdr:row>59</xdr:row>
      <xdr:rowOff>511968</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a:stretch>
          <a:fillRect/>
        </a:stretch>
      </xdr:blipFill>
      <xdr:spPr>
        <a:xfrm>
          <a:off x="1762125" y="25169813"/>
          <a:ext cx="2321719" cy="511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38100</xdr:rowOff>
    </xdr:from>
    <xdr:to>
      <xdr:col>1</xdr:col>
      <xdr:colOff>1057275</xdr:colOff>
      <xdr:row>3</xdr:row>
      <xdr:rowOff>180975</xdr:rowOff>
    </xdr:to>
    <xdr:pic>
      <xdr:nvPicPr>
        <xdr:cNvPr id="5" name="Imagen 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81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419100</xdr:colOff>
      <xdr:row>43</xdr:row>
      <xdr:rowOff>104775</xdr:rowOff>
    </xdr:from>
    <xdr:to>
      <xdr:col>6</xdr:col>
      <xdr:colOff>1247775</xdr:colOff>
      <xdr:row>47</xdr:row>
      <xdr:rowOff>371475</xdr:rowOff>
    </xdr:to>
    <xdr:graphicFrame macro="">
      <xdr:nvGraphicFramePr>
        <xdr:cNvPr id="4" name="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23812</xdr:colOff>
      <xdr:row>59</xdr:row>
      <xdr:rowOff>23812</xdr:rowOff>
    </xdr:from>
    <xdr:to>
      <xdr:col>4</xdr:col>
      <xdr:colOff>23812</xdr:colOff>
      <xdr:row>59</xdr:row>
      <xdr:rowOff>678656</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a:stretch>
          <a:fillRect/>
        </a:stretch>
      </xdr:blipFill>
      <xdr:spPr>
        <a:xfrm>
          <a:off x="1785937" y="24943593"/>
          <a:ext cx="2321719" cy="6548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457200</xdr:colOff>
      <xdr:row>0</xdr:row>
      <xdr:rowOff>57150</xdr:rowOff>
    </xdr:from>
    <xdr:to>
      <xdr:col>1</xdr:col>
      <xdr:colOff>1447800</xdr:colOff>
      <xdr:row>3</xdr:row>
      <xdr:rowOff>200025</xdr:rowOff>
    </xdr:to>
    <xdr:pic>
      <xdr:nvPicPr>
        <xdr:cNvPr id="5" name="Imagen 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715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276225</xdr:colOff>
      <xdr:row>43</xdr:row>
      <xdr:rowOff>152400</xdr:rowOff>
    </xdr:from>
    <xdr:to>
      <xdr:col>7</xdr:col>
      <xdr:colOff>114300</xdr:colOff>
      <xdr:row>47</xdr:row>
      <xdr:rowOff>590550</xdr:rowOff>
    </xdr:to>
    <xdr:graphicFrame macro="">
      <xdr:nvGraphicFramePr>
        <xdr:cNvPr id="4" name="1 Gráfico">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xdr:row>
      <xdr:rowOff>0</xdr:rowOff>
    </xdr:from>
    <xdr:to>
      <xdr:col>4</xdr:col>
      <xdr:colOff>1</xdr:colOff>
      <xdr:row>59</xdr:row>
      <xdr:rowOff>547687</xdr:rowOff>
    </xdr:to>
    <xdr:pic>
      <xdr:nvPicPr>
        <xdr:cNvPr id="8" name="Imagen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3"/>
        <a:stretch>
          <a:fillRect/>
        </a:stretch>
      </xdr:blipFill>
      <xdr:spPr>
        <a:xfrm>
          <a:off x="1785938" y="23991094"/>
          <a:ext cx="2321719" cy="5476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4" name="Imagen 1">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8953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F:\Documents%20and%20Settings\AMERICA.MONGE\Configuraci&#243;n%20local\Archivos%20temporales%20de%20Internet\Content.IE5\AQWHVXVJ\Documents%20and%20Settings\Andre\My%20Documents\Downloads\Territorializacion\Formatos%20de%20Territorializacion%20a%2031_12_2009\285_V2.xls?B7568FFF" TargetMode="External"/><Relationship Id="rId1" Type="http://schemas.openxmlformats.org/officeDocument/2006/relationships/externalLinkPath" Target="file:///\\B7568FFF\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showGridLines="0" tabSelected="1" topLeftCell="B14" zoomScale="50" zoomScaleNormal="50" zoomScaleSheetLayoutView="80" workbookViewId="0">
      <selection activeCell="F19" sqref="F19:F21"/>
    </sheetView>
  </sheetViews>
  <sheetFormatPr baseColWidth="10" defaultRowHeight="15.75" x14ac:dyDescent="0.25"/>
  <cols>
    <col min="1" max="1" width="9.140625" style="202" customWidth="1"/>
    <col min="2" max="2" width="26.28515625" style="202" customWidth="1"/>
    <col min="3" max="3" width="28.140625" style="202" customWidth="1"/>
    <col min="4" max="5" width="24.5703125" style="202" customWidth="1"/>
    <col min="6" max="6" width="55" style="202" customWidth="1"/>
    <col min="7" max="7" width="31.140625" style="202" customWidth="1"/>
    <col min="8" max="8" width="40.42578125" style="202" customWidth="1"/>
    <col min="9" max="20" width="10.85546875" style="202" customWidth="1"/>
    <col min="21" max="21" width="19.5703125" style="202" customWidth="1"/>
    <col min="22" max="22" width="24.140625" style="202" customWidth="1"/>
    <col min="23" max="23" width="25.85546875" style="202" customWidth="1"/>
    <col min="24" max="255" width="11.42578125" style="202"/>
    <col min="256" max="256" width="9.140625" style="202" customWidth="1"/>
    <col min="257" max="257" width="26.28515625" style="202" customWidth="1"/>
    <col min="258" max="258" width="28.140625" style="202" customWidth="1"/>
    <col min="259" max="259" width="31.7109375" style="202" customWidth="1"/>
    <col min="260" max="260" width="24.5703125" style="202" customWidth="1"/>
    <col min="261" max="261" width="55" style="202" customWidth="1"/>
    <col min="262" max="262" width="31.140625" style="202" customWidth="1"/>
    <col min="263" max="263" width="32.5703125" style="202" customWidth="1"/>
    <col min="264" max="264" width="35.140625" style="202" customWidth="1"/>
    <col min="265" max="276" width="0" style="202" hidden="1" customWidth="1"/>
    <col min="277" max="277" width="19.5703125" style="202" customWidth="1"/>
    <col min="278" max="278" width="24.140625" style="202" customWidth="1"/>
    <col min="279" max="279" width="25.85546875" style="202" customWidth="1"/>
    <col min="280" max="511" width="11.42578125" style="202"/>
    <col min="512" max="512" width="9.140625" style="202" customWidth="1"/>
    <col min="513" max="513" width="26.28515625" style="202" customWidth="1"/>
    <col min="514" max="514" width="28.140625" style="202" customWidth="1"/>
    <col min="515" max="515" width="31.7109375" style="202" customWidth="1"/>
    <col min="516" max="516" width="24.5703125" style="202" customWidth="1"/>
    <col min="517" max="517" width="55" style="202" customWidth="1"/>
    <col min="518" max="518" width="31.140625" style="202" customWidth="1"/>
    <col min="519" max="519" width="32.5703125" style="202" customWidth="1"/>
    <col min="520" max="520" width="35.140625" style="202" customWidth="1"/>
    <col min="521" max="532" width="0" style="202" hidden="1" customWidth="1"/>
    <col min="533" max="533" width="19.5703125" style="202" customWidth="1"/>
    <col min="534" max="534" width="24.140625" style="202" customWidth="1"/>
    <col min="535" max="535" width="25.85546875" style="202" customWidth="1"/>
    <col min="536" max="767" width="11.42578125" style="202"/>
    <col min="768" max="768" width="9.140625" style="202" customWidth="1"/>
    <col min="769" max="769" width="26.28515625" style="202" customWidth="1"/>
    <col min="770" max="770" width="28.140625" style="202" customWidth="1"/>
    <col min="771" max="771" width="31.7109375" style="202" customWidth="1"/>
    <col min="772" max="772" width="24.5703125" style="202" customWidth="1"/>
    <col min="773" max="773" width="55" style="202" customWidth="1"/>
    <col min="774" max="774" width="31.140625" style="202" customWidth="1"/>
    <col min="775" max="775" width="32.5703125" style="202" customWidth="1"/>
    <col min="776" max="776" width="35.140625" style="202" customWidth="1"/>
    <col min="777" max="788" width="0" style="202" hidden="1" customWidth="1"/>
    <col min="789" max="789" width="19.5703125" style="202" customWidth="1"/>
    <col min="790" max="790" width="24.140625" style="202" customWidth="1"/>
    <col min="791" max="791" width="25.85546875" style="202" customWidth="1"/>
    <col min="792" max="1023" width="11.42578125" style="202"/>
    <col min="1024" max="1024" width="9.140625" style="202" customWidth="1"/>
    <col min="1025" max="1025" width="26.28515625" style="202" customWidth="1"/>
    <col min="1026" max="1026" width="28.140625" style="202" customWidth="1"/>
    <col min="1027" max="1027" width="31.7109375" style="202" customWidth="1"/>
    <col min="1028" max="1028" width="24.5703125" style="202" customWidth="1"/>
    <col min="1029" max="1029" width="55" style="202" customWidth="1"/>
    <col min="1030" max="1030" width="31.140625" style="202" customWidth="1"/>
    <col min="1031" max="1031" width="32.5703125" style="202" customWidth="1"/>
    <col min="1032" max="1032" width="35.140625" style="202" customWidth="1"/>
    <col min="1033" max="1044" width="0" style="202" hidden="1" customWidth="1"/>
    <col min="1045" max="1045" width="19.5703125" style="202" customWidth="1"/>
    <col min="1046" max="1046" width="24.140625" style="202" customWidth="1"/>
    <col min="1047" max="1047" width="25.85546875" style="202" customWidth="1"/>
    <col min="1048" max="1279" width="11.42578125" style="202"/>
    <col min="1280" max="1280" width="9.140625" style="202" customWidth="1"/>
    <col min="1281" max="1281" width="26.28515625" style="202" customWidth="1"/>
    <col min="1282" max="1282" width="28.140625" style="202" customWidth="1"/>
    <col min="1283" max="1283" width="31.7109375" style="202" customWidth="1"/>
    <col min="1284" max="1284" width="24.5703125" style="202" customWidth="1"/>
    <col min="1285" max="1285" width="55" style="202" customWidth="1"/>
    <col min="1286" max="1286" width="31.140625" style="202" customWidth="1"/>
    <col min="1287" max="1287" width="32.5703125" style="202" customWidth="1"/>
    <col min="1288" max="1288" width="35.140625" style="202" customWidth="1"/>
    <col min="1289" max="1300" width="0" style="202" hidden="1" customWidth="1"/>
    <col min="1301" max="1301" width="19.5703125" style="202" customWidth="1"/>
    <col min="1302" max="1302" width="24.140625" style="202" customWidth="1"/>
    <col min="1303" max="1303" width="25.85546875" style="202" customWidth="1"/>
    <col min="1304" max="1535" width="11.42578125" style="202"/>
    <col min="1536" max="1536" width="9.140625" style="202" customWidth="1"/>
    <col min="1537" max="1537" width="26.28515625" style="202" customWidth="1"/>
    <col min="1538" max="1538" width="28.140625" style="202" customWidth="1"/>
    <col min="1539" max="1539" width="31.7109375" style="202" customWidth="1"/>
    <col min="1540" max="1540" width="24.5703125" style="202" customWidth="1"/>
    <col min="1541" max="1541" width="55" style="202" customWidth="1"/>
    <col min="1542" max="1542" width="31.140625" style="202" customWidth="1"/>
    <col min="1543" max="1543" width="32.5703125" style="202" customWidth="1"/>
    <col min="1544" max="1544" width="35.140625" style="202" customWidth="1"/>
    <col min="1545" max="1556" width="0" style="202" hidden="1" customWidth="1"/>
    <col min="1557" max="1557" width="19.5703125" style="202" customWidth="1"/>
    <col min="1558" max="1558" width="24.140625" style="202" customWidth="1"/>
    <col min="1559" max="1559" width="25.85546875" style="202" customWidth="1"/>
    <col min="1560" max="1791" width="11.42578125" style="202"/>
    <col min="1792" max="1792" width="9.140625" style="202" customWidth="1"/>
    <col min="1793" max="1793" width="26.28515625" style="202" customWidth="1"/>
    <col min="1794" max="1794" width="28.140625" style="202" customWidth="1"/>
    <col min="1795" max="1795" width="31.7109375" style="202" customWidth="1"/>
    <col min="1796" max="1796" width="24.5703125" style="202" customWidth="1"/>
    <col min="1797" max="1797" width="55" style="202" customWidth="1"/>
    <col min="1798" max="1798" width="31.140625" style="202" customWidth="1"/>
    <col min="1799" max="1799" width="32.5703125" style="202" customWidth="1"/>
    <col min="1800" max="1800" width="35.140625" style="202" customWidth="1"/>
    <col min="1801" max="1812" width="0" style="202" hidden="1" customWidth="1"/>
    <col min="1813" max="1813" width="19.5703125" style="202" customWidth="1"/>
    <col min="1814" max="1814" width="24.140625" style="202" customWidth="1"/>
    <col min="1815" max="1815" width="25.85546875" style="202" customWidth="1"/>
    <col min="1816" max="2047" width="11.42578125" style="202"/>
    <col min="2048" max="2048" width="9.140625" style="202" customWidth="1"/>
    <col min="2049" max="2049" width="26.28515625" style="202" customWidth="1"/>
    <col min="2050" max="2050" width="28.140625" style="202" customWidth="1"/>
    <col min="2051" max="2051" width="31.7109375" style="202" customWidth="1"/>
    <col min="2052" max="2052" width="24.5703125" style="202" customWidth="1"/>
    <col min="2053" max="2053" width="55" style="202" customWidth="1"/>
    <col min="2054" max="2054" width="31.140625" style="202" customWidth="1"/>
    <col min="2055" max="2055" width="32.5703125" style="202" customWidth="1"/>
    <col min="2056" max="2056" width="35.140625" style="202" customWidth="1"/>
    <col min="2057" max="2068" width="0" style="202" hidden="1" customWidth="1"/>
    <col min="2069" max="2069" width="19.5703125" style="202" customWidth="1"/>
    <col min="2070" max="2070" width="24.140625" style="202" customWidth="1"/>
    <col min="2071" max="2071" width="25.85546875" style="202" customWidth="1"/>
    <col min="2072" max="2303" width="11.42578125" style="202"/>
    <col min="2304" max="2304" width="9.140625" style="202" customWidth="1"/>
    <col min="2305" max="2305" width="26.28515625" style="202" customWidth="1"/>
    <col min="2306" max="2306" width="28.140625" style="202" customWidth="1"/>
    <col min="2307" max="2307" width="31.7109375" style="202" customWidth="1"/>
    <col min="2308" max="2308" width="24.5703125" style="202" customWidth="1"/>
    <col min="2309" max="2309" width="55" style="202" customWidth="1"/>
    <col min="2310" max="2310" width="31.140625" style="202" customWidth="1"/>
    <col min="2311" max="2311" width="32.5703125" style="202" customWidth="1"/>
    <col min="2312" max="2312" width="35.140625" style="202" customWidth="1"/>
    <col min="2313" max="2324" width="0" style="202" hidden="1" customWidth="1"/>
    <col min="2325" max="2325" width="19.5703125" style="202" customWidth="1"/>
    <col min="2326" max="2326" width="24.140625" style="202" customWidth="1"/>
    <col min="2327" max="2327" width="25.85546875" style="202" customWidth="1"/>
    <col min="2328" max="2559" width="11.42578125" style="202"/>
    <col min="2560" max="2560" width="9.140625" style="202" customWidth="1"/>
    <col min="2561" max="2561" width="26.28515625" style="202" customWidth="1"/>
    <col min="2562" max="2562" width="28.140625" style="202" customWidth="1"/>
    <col min="2563" max="2563" width="31.7109375" style="202" customWidth="1"/>
    <col min="2564" max="2564" width="24.5703125" style="202" customWidth="1"/>
    <col min="2565" max="2565" width="55" style="202" customWidth="1"/>
    <col min="2566" max="2566" width="31.140625" style="202" customWidth="1"/>
    <col min="2567" max="2567" width="32.5703125" style="202" customWidth="1"/>
    <col min="2568" max="2568" width="35.140625" style="202" customWidth="1"/>
    <col min="2569" max="2580" width="0" style="202" hidden="1" customWidth="1"/>
    <col min="2581" max="2581" width="19.5703125" style="202" customWidth="1"/>
    <col min="2582" max="2582" width="24.140625" style="202" customWidth="1"/>
    <col min="2583" max="2583" width="25.85546875" style="202" customWidth="1"/>
    <col min="2584" max="2815" width="11.42578125" style="202"/>
    <col min="2816" max="2816" width="9.140625" style="202" customWidth="1"/>
    <col min="2817" max="2817" width="26.28515625" style="202" customWidth="1"/>
    <col min="2818" max="2818" width="28.140625" style="202" customWidth="1"/>
    <col min="2819" max="2819" width="31.7109375" style="202" customWidth="1"/>
    <col min="2820" max="2820" width="24.5703125" style="202" customWidth="1"/>
    <col min="2821" max="2821" width="55" style="202" customWidth="1"/>
    <col min="2822" max="2822" width="31.140625" style="202" customWidth="1"/>
    <col min="2823" max="2823" width="32.5703125" style="202" customWidth="1"/>
    <col min="2824" max="2824" width="35.140625" style="202" customWidth="1"/>
    <col min="2825" max="2836" width="0" style="202" hidden="1" customWidth="1"/>
    <col min="2837" max="2837" width="19.5703125" style="202" customWidth="1"/>
    <col min="2838" max="2838" width="24.140625" style="202" customWidth="1"/>
    <col min="2839" max="2839" width="25.85546875" style="202" customWidth="1"/>
    <col min="2840" max="3071" width="11.42578125" style="202"/>
    <col min="3072" max="3072" width="9.140625" style="202" customWidth="1"/>
    <col min="3073" max="3073" width="26.28515625" style="202" customWidth="1"/>
    <col min="3074" max="3074" width="28.140625" style="202" customWidth="1"/>
    <col min="3075" max="3075" width="31.7109375" style="202" customWidth="1"/>
    <col min="3076" max="3076" width="24.5703125" style="202" customWidth="1"/>
    <col min="3077" max="3077" width="55" style="202" customWidth="1"/>
    <col min="3078" max="3078" width="31.140625" style="202" customWidth="1"/>
    <col min="3079" max="3079" width="32.5703125" style="202" customWidth="1"/>
    <col min="3080" max="3080" width="35.140625" style="202" customWidth="1"/>
    <col min="3081" max="3092" width="0" style="202" hidden="1" customWidth="1"/>
    <col min="3093" max="3093" width="19.5703125" style="202" customWidth="1"/>
    <col min="3094" max="3094" width="24.140625" style="202" customWidth="1"/>
    <col min="3095" max="3095" width="25.85546875" style="202" customWidth="1"/>
    <col min="3096" max="3327" width="11.42578125" style="202"/>
    <col min="3328" max="3328" width="9.140625" style="202" customWidth="1"/>
    <col min="3329" max="3329" width="26.28515625" style="202" customWidth="1"/>
    <col min="3330" max="3330" width="28.140625" style="202" customWidth="1"/>
    <col min="3331" max="3331" width="31.7109375" style="202" customWidth="1"/>
    <col min="3332" max="3332" width="24.5703125" style="202" customWidth="1"/>
    <col min="3333" max="3333" width="55" style="202" customWidth="1"/>
    <col min="3334" max="3334" width="31.140625" style="202" customWidth="1"/>
    <col min="3335" max="3335" width="32.5703125" style="202" customWidth="1"/>
    <col min="3336" max="3336" width="35.140625" style="202" customWidth="1"/>
    <col min="3337" max="3348" width="0" style="202" hidden="1" customWidth="1"/>
    <col min="3349" max="3349" width="19.5703125" style="202" customWidth="1"/>
    <col min="3350" max="3350" width="24.140625" style="202" customWidth="1"/>
    <col min="3351" max="3351" width="25.85546875" style="202" customWidth="1"/>
    <col min="3352" max="3583" width="11.42578125" style="202"/>
    <col min="3584" max="3584" width="9.140625" style="202" customWidth="1"/>
    <col min="3585" max="3585" width="26.28515625" style="202" customWidth="1"/>
    <col min="3586" max="3586" width="28.140625" style="202" customWidth="1"/>
    <col min="3587" max="3587" width="31.7109375" style="202" customWidth="1"/>
    <col min="3588" max="3588" width="24.5703125" style="202" customWidth="1"/>
    <col min="3589" max="3589" width="55" style="202" customWidth="1"/>
    <col min="3590" max="3590" width="31.140625" style="202" customWidth="1"/>
    <col min="3591" max="3591" width="32.5703125" style="202" customWidth="1"/>
    <col min="3592" max="3592" width="35.140625" style="202" customWidth="1"/>
    <col min="3593" max="3604" width="0" style="202" hidden="1" customWidth="1"/>
    <col min="3605" max="3605" width="19.5703125" style="202" customWidth="1"/>
    <col min="3606" max="3606" width="24.140625" style="202" customWidth="1"/>
    <col min="3607" max="3607" width="25.85546875" style="202" customWidth="1"/>
    <col min="3608" max="3839" width="11.42578125" style="202"/>
    <col min="3840" max="3840" width="9.140625" style="202" customWidth="1"/>
    <col min="3841" max="3841" width="26.28515625" style="202" customWidth="1"/>
    <col min="3842" max="3842" width="28.140625" style="202" customWidth="1"/>
    <col min="3843" max="3843" width="31.7109375" style="202" customWidth="1"/>
    <col min="3844" max="3844" width="24.5703125" style="202" customWidth="1"/>
    <col min="3845" max="3845" width="55" style="202" customWidth="1"/>
    <col min="3846" max="3846" width="31.140625" style="202" customWidth="1"/>
    <col min="3847" max="3847" width="32.5703125" style="202" customWidth="1"/>
    <col min="3848" max="3848" width="35.140625" style="202" customWidth="1"/>
    <col min="3849" max="3860" width="0" style="202" hidden="1" customWidth="1"/>
    <col min="3861" max="3861" width="19.5703125" style="202" customWidth="1"/>
    <col min="3862" max="3862" width="24.140625" style="202" customWidth="1"/>
    <col min="3863" max="3863" width="25.85546875" style="202" customWidth="1"/>
    <col min="3864" max="4095" width="11.42578125" style="202"/>
    <col min="4096" max="4096" width="9.140625" style="202" customWidth="1"/>
    <col min="4097" max="4097" width="26.28515625" style="202" customWidth="1"/>
    <col min="4098" max="4098" width="28.140625" style="202" customWidth="1"/>
    <col min="4099" max="4099" width="31.7109375" style="202" customWidth="1"/>
    <col min="4100" max="4100" width="24.5703125" style="202" customWidth="1"/>
    <col min="4101" max="4101" width="55" style="202" customWidth="1"/>
    <col min="4102" max="4102" width="31.140625" style="202" customWidth="1"/>
    <col min="4103" max="4103" width="32.5703125" style="202" customWidth="1"/>
    <col min="4104" max="4104" width="35.140625" style="202" customWidth="1"/>
    <col min="4105" max="4116" width="0" style="202" hidden="1" customWidth="1"/>
    <col min="4117" max="4117" width="19.5703125" style="202" customWidth="1"/>
    <col min="4118" max="4118" width="24.140625" style="202" customWidth="1"/>
    <col min="4119" max="4119" width="25.85546875" style="202" customWidth="1"/>
    <col min="4120" max="4351" width="11.42578125" style="202"/>
    <col min="4352" max="4352" width="9.140625" style="202" customWidth="1"/>
    <col min="4353" max="4353" width="26.28515625" style="202" customWidth="1"/>
    <col min="4354" max="4354" width="28.140625" style="202" customWidth="1"/>
    <col min="4355" max="4355" width="31.7109375" style="202" customWidth="1"/>
    <col min="4356" max="4356" width="24.5703125" style="202" customWidth="1"/>
    <col min="4357" max="4357" width="55" style="202" customWidth="1"/>
    <col min="4358" max="4358" width="31.140625" style="202" customWidth="1"/>
    <col min="4359" max="4359" width="32.5703125" style="202" customWidth="1"/>
    <col min="4360" max="4360" width="35.140625" style="202" customWidth="1"/>
    <col min="4361" max="4372" width="0" style="202" hidden="1" customWidth="1"/>
    <col min="4373" max="4373" width="19.5703125" style="202" customWidth="1"/>
    <col min="4374" max="4374" width="24.140625" style="202" customWidth="1"/>
    <col min="4375" max="4375" width="25.85546875" style="202" customWidth="1"/>
    <col min="4376" max="4607" width="11.42578125" style="202"/>
    <col min="4608" max="4608" width="9.140625" style="202" customWidth="1"/>
    <col min="4609" max="4609" width="26.28515625" style="202" customWidth="1"/>
    <col min="4610" max="4610" width="28.140625" style="202" customWidth="1"/>
    <col min="4611" max="4611" width="31.7109375" style="202" customWidth="1"/>
    <col min="4612" max="4612" width="24.5703125" style="202" customWidth="1"/>
    <col min="4613" max="4613" width="55" style="202" customWidth="1"/>
    <col min="4614" max="4614" width="31.140625" style="202" customWidth="1"/>
    <col min="4615" max="4615" width="32.5703125" style="202" customWidth="1"/>
    <col min="4616" max="4616" width="35.140625" style="202" customWidth="1"/>
    <col min="4617" max="4628" width="0" style="202" hidden="1" customWidth="1"/>
    <col min="4629" max="4629" width="19.5703125" style="202" customWidth="1"/>
    <col min="4630" max="4630" width="24.140625" style="202" customWidth="1"/>
    <col min="4631" max="4631" width="25.85546875" style="202" customWidth="1"/>
    <col min="4632" max="4863" width="11.42578125" style="202"/>
    <col min="4864" max="4864" width="9.140625" style="202" customWidth="1"/>
    <col min="4865" max="4865" width="26.28515625" style="202" customWidth="1"/>
    <col min="4866" max="4866" width="28.140625" style="202" customWidth="1"/>
    <col min="4867" max="4867" width="31.7109375" style="202" customWidth="1"/>
    <col min="4868" max="4868" width="24.5703125" style="202" customWidth="1"/>
    <col min="4869" max="4869" width="55" style="202" customWidth="1"/>
    <col min="4870" max="4870" width="31.140625" style="202" customWidth="1"/>
    <col min="4871" max="4871" width="32.5703125" style="202" customWidth="1"/>
    <col min="4872" max="4872" width="35.140625" style="202" customWidth="1"/>
    <col min="4873" max="4884" width="0" style="202" hidden="1" customWidth="1"/>
    <col min="4885" max="4885" width="19.5703125" style="202" customWidth="1"/>
    <col min="4886" max="4886" width="24.140625" style="202" customWidth="1"/>
    <col min="4887" max="4887" width="25.85546875" style="202" customWidth="1"/>
    <col min="4888" max="5119" width="11.42578125" style="202"/>
    <col min="5120" max="5120" width="9.140625" style="202" customWidth="1"/>
    <col min="5121" max="5121" width="26.28515625" style="202" customWidth="1"/>
    <col min="5122" max="5122" width="28.140625" style="202" customWidth="1"/>
    <col min="5123" max="5123" width="31.7109375" style="202" customWidth="1"/>
    <col min="5124" max="5124" width="24.5703125" style="202" customWidth="1"/>
    <col min="5125" max="5125" width="55" style="202" customWidth="1"/>
    <col min="5126" max="5126" width="31.140625" style="202" customWidth="1"/>
    <col min="5127" max="5127" width="32.5703125" style="202" customWidth="1"/>
    <col min="5128" max="5128" width="35.140625" style="202" customWidth="1"/>
    <col min="5129" max="5140" width="0" style="202" hidden="1" customWidth="1"/>
    <col min="5141" max="5141" width="19.5703125" style="202" customWidth="1"/>
    <col min="5142" max="5142" width="24.140625" style="202" customWidth="1"/>
    <col min="5143" max="5143" width="25.85546875" style="202" customWidth="1"/>
    <col min="5144" max="5375" width="11.42578125" style="202"/>
    <col min="5376" max="5376" width="9.140625" style="202" customWidth="1"/>
    <col min="5377" max="5377" width="26.28515625" style="202" customWidth="1"/>
    <col min="5378" max="5378" width="28.140625" style="202" customWidth="1"/>
    <col min="5379" max="5379" width="31.7109375" style="202" customWidth="1"/>
    <col min="5380" max="5380" width="24.5703125" style="202" customWidth="1"/>
    <col min="5381" max="5381" width="55" style="202" customWidth="1"/>
    <col min="5382" max="5382" width="31.140625" style="202" customWidth="1"/>
    <col min="5383" max="5383" width="32.5703125" style="202" customWidth="1"/>
    <col min="5384" max="5384" width="35.140625" style="202" customWidth="1"/>
    <col min="5385" max="5396" width="0" style="202" hidden="1" customWidth="1"/>
    <col min="5397" max="5397" width="19.5703125" style="202" customWidth="1"/>
    <col min="5398" max="5398" width="24.140625" style="202" customWidth="1"/>
    <col min="5399" max="5399" width="25.85546875" style="202" customWidth="1"/>
    <col min="5400" max="5631" width="11.42578125" style="202"/>
    <col min="5632" max="5632" width="9.140625" style="202" customWidth="1"/>
    <col min="5633" max="5633" width="26.28515625" style="202" customWidth="1"/>
    <col min="5634" max="5634" width="28.140625" style="202" customWidth="1"/>
    <col min="5635" max="5635" width="31.7109375" style="202" customWidth="1"/>
    <col min="5636" max="5636" width="24.5703125" style="202" customWidth="1"/>
    <col min="5637" max="5637" width="55" style="202" customWidth="1"/>
    <col min="5638" max="5638" width="31.140625" style="202" customWidth="1"/>
    <col min="5639" max="5639" width="32.5703125" style="202" customWidth="1"/>
    <col min="5640" max="5640" width="35.140625" style="202" customWidth="1"/>
    <col min="5641" max="5652" width="0" style="202" hidden="1" customWidth="1"/>
    <col min="5653" max="5653" width="19.5703125" style="202" customWidth="1"/>
    <col min="5654" max="5654" width="24.140625" style="202" customWidth="1"/>
    <col min="5655" max="5655" width="25.85546875" style="202" customWidth="1"/>
    <col min="5656" max="5887" width="11.42578125" style="202"/>
    <col min="5888" max="5888" width="9.140625" style="202" customWidth="1"/>
    <col min="5889" max="5889" width="26.28515625" style="202" customWidth="1"/>
    <col min="5890" max="5890" width="28.140625" style="202" customWidth="1"/>
    <col min="5891" max="5891" width="31.7109375" style="202" customWidth="1"/>
    <col min="5892" max="5892" width="24.5703125" style="202" customWidth="1"/>
    <col min="5893" max="5893" width="55" style="202" customWidth="1"/>
    <col min="5894" max="5894" width="31.140625" style="202" customWidth="1"/>
    <col min="5895" max="5895" width="32.5703125" style="202" customWidth="1"/>
    <col min="5896" max="5896" width="35.140625" style="202" customWidth="1"/>
    <col min="5897" max="5908" width="0" style="202" hidden="1" customWidth="1"/>
    <col min="5909" max="5909" width="19.5703125" style="202" customWidth="1"/>
    <col min="5910" max="5910" width="24.140625" style="202" customWidth="1"/>
    <col min="5911" max="5911" width="25.85546875" style="202" customWidth="1"/>
    <col min="5912" max="6143" width="11.42578125" style="202"/>
    <col min="6144" max="6144" width="9.140625" style="202" customWidth="1"/>
    <col min="6145" max="6145" width="26.28515625" style="202" customWidth="1"/>
    <col min="6146" max="6146" width="28.140625" style="202" customWidth="1"/>
    <col min="6147" max="6147" width="31.7109375" style="202" customWidth="1"/>
    <col min="6148" max="6148" width="24.5703125" style="202" customWidth="1"/>
    <col min="6149" max="6149" width="55" style="202" customWidth="1"/>
    <col min="6150" max="6150" width="31.140625" style="202" customWidth="1"/>
    <col min="6151" max="6151" width="32.5703125" style="202" customWidth="1"/>
    <col min="6152" max="6152" width="35.140625" style="202" customWidth="1"/>
    <col min="6153" max="6164" width="0" style="202" hidden="1" customWidth="1"/>
    <col min="6165" max="6165" width="19.5703125" style="202" customWidth="1"/>
    <col min="6166" max="6166" width="24.140625" style="202" customWidth="1"/>
    <col min="6167" max="6167" width="25.85546875" style="202" customWidth="1"/>
    <col min="6168" max="6399" width="11.42578125" style="202"/>
    <col min="6400" max="6400" width="9.140625" style="202" customWidth="1"/>
    <col min="6401" max="6401" width="26.28515625" style="202" customWidth="1"/>
    <col min="6402" max="6402" width="28.140625" style="202" customWidth="1"/>
    <col min="6403" max="6403" width="31.7109375" style="202" customWidth="1"/>
    <col min="6404" max="6404" width="24.5703125" style="202" customWidth="1"/>
    <col min="6405" max="6405" width="55" style="202" customWidth="1"/>
    <col min="6406" max="6406" width="31.140625" style="202" customWidth="1"/>
    <col min="6407" max="6407" width="32.5703125" style="202" customWidth="1"/>
    <col min="6408" max="6408" width="35.140625" style="202" customWidth="1"/>
    <col min="6409" max="6420" width="0" style="202" hidden="1" customWidth="1"/>
    <col min="6421" max="6421" width="19.5703125" style="202" customWidth="1"/>
    <col min="6422" max="6422" width="24.140625" style="202" customWidth="1"/>
    <col min="6423" max="6423" width="25.85546875" style="202" customWidth="1"/>
    <col min="6424" max="6655" width="11.42578125" style="202"/>
    <col min="6656" max="6656" width="9.140625" style="202" customWidth="1"/>
    <col min="6657" max="6657" width="26.28515625" style="202" customWidth="1"/>
    <col min="6658" max="6658" width="28.140625" style="202" customWidth="1"/>
    <col min="6659" max="6659" width="31.7109375" style="202" customWidth="1"/>
    <col min="6660" max="6660" width="24.5703125" style="202" customWidth="1"/>
    <col min="6661" max="6661" width="55" style="202" customWidth="1"/>
    <col min="6662" max="6662" width="31.140625" style="202" customWidth="1"/>
    <col min="6663" max="6663" width="32.5703125" style="202" customWidth="1"/>
    <col min="6664" max="6664" width="35.140625" style="202" customWidth="1"/>
    <col min="6665" max="6676" width="0" style="202" hidden="1" customWidth="1"/>
    <col min="6677" max="6677" width="19.5703125" style="202" customWidth="1"/>
    <col min="6678" max="6678" width="24.140625" style="202" customWidth="1"/>
    <col min="6679" max="6679" width="25.85546875" style="202" customWidth="1"/>
    <col min="6680" max="6911" width="11.42578125" style="202"/>
    <col min="6912" max="6912" width="9.140625" style="202" customWidth="1"/>
    <col min="6913" max="6913" width="26.28515625" style="202" customWidth="1"/>
    <col min="6914" max="6914" width="28.140625" style="202" customWidth="1"/>
    <col min="6915" max="6915" width="31.7109375" style="202" customWidth="1"/>
    <col min="6916" max="6916" width="24.5703125" style="202" customWidth="1"/>
    <col min="6917" max="6917" width="55" style="202" customWidth="1"/>
    <col min="6918" max="6918" width="31.140625" style="202" customWidth="1"/>
    <col min="6919" max="6919" width="32.5703125" style="202" customWidth="1"/>
    <col min="6920" max="6920" width="35.140625" style="202" customWidth="1"/>
    <col min="6921" max="6932" width="0" style="202" hidden="1" customWidth="1"/>
    <col min="6933" max="6933" width="19.5703125" style="202" customWidth="1"/>
    <col min="6934" max="6934" width="24.140625" style="202" customWidth="1"/>
    <col min="6935" max="6935" width="25.85546875" style="202" customWidth="1"/>
    <col min="6936" max="7167" width="11.42578125" style="202"/>
    <col min="7168" max="7168" width="9.140625" style="202" customWidth="1"/>
    <col min="7169" max="7169" width="26.28515625" style="202" customWidth="1"/>
    <col min="7170" max="7170" width="28.140625" style="202" customWidth="1"/>
    <col min="7171" max="7171" width="31.7109375" style="202" customWidth="1"/>
    <col min="7172" max="7172" width="24.5703125" style="202" customWidth="1"/>
    <col min="7173" max="7173" width="55" style="202" customWidth="1"/>
    <col min="7174" max="7174" width="31.140625" style="202" customWidth="1"/>
    <col min="7175" max="7175" width="32.5703125" style="202" customWidth="1"/>
    <col min="7176" max="7176" width="35.140625" style="202" customWidth="1"/>
    <col min="7177" max="7188" width="0" style="202" hidden="1" customWidth="1"/>
    <col min="7189" max="7189" width="19.5703125" style="202" customWidth="1"/>
    <col min="7190" max="7190" width="24.140625" style="202" customWidth="1"/>
    <col min="7191" max="7191" width="25.85546875" style="202" customWidth="1"/>
    <col min="7192" max="7423" width="11.42578125" style="202"/>
    <col min="7424" max="7424" width="9.140625" style="202" customWidth="1"/>
    <col min="7425" max="7425" width="26.28515625" style="202" customWidth="1"/>
    <col min="7426" max="7426" width="28.140625" style="202" customWidth="1"/>
    <col min="7427" max="7427" width="31.7109375" style="202" customWidth="1"/>
    <col min="7428" max="7428" width="24.5703125" style="202" customWidth="1"/>
    <col min="7429" max="7429" width="55" style="202" customWidth="1"/>
    <col min="7430" max="7430" width="31.140625" style="202" customWidth="1"/>
    <col min="7431" max="7431" width="32.5703125" style="202" customWidth="1"/>
    <col min="7432" max="7432" width="35.140625" style="202" customWidth="1"/>
    <col min="7433" max="7444" width="0" style="202" hidden="1" customWidth="1"/>
    <col min="7445" max="7445" width="19.5703125" style="202" customWidth="1"/>
    <col min="7446" max="7446" width="24.140625" style="202" customWidth="1"/>
    <col min="7447" max="7447" width="25.85546875" style="202" customWidth="1"/>
    <col min="7448" max="7679" width="11.42578125" style="202"/>
    <col min="7680" max="7680" width="9.140625" style="202" customWidth="1"/>
    <col min="7681" max="7681" width="26.28515625" style="202" customWidth="1"/>
    <col min="7682" max="7682" width="28.140625" style="202" customWidth="1"/>
    <col min="7683" max="7683" width="31.7109375" style="202" customWidth="1"/>
    <col min="7684" max="7684" width="24.5703125" style="202" customWidth="1"/>
    <col min="7685" max="7685" width="55" style="202" customWidth="1"/>
    <col min="7686" max="7686" width="31.140625" style="202" customWidth="1"/>
    <col min="7687" max="7687" width="32.5703125" style="202" customWidth="1"/>
    <col min="7688" max="7688" width="35.140625" style="202" customWidth="1"/>
    <col min="7689" max="7700" width="0" style="202" hidden="1" customWidth="1"/>
    <col min="7701" max="7701" width="19.5703125" style="202" customWidth="1"/>
    <col min="7702" max="7702" width="24.140625" style="202" customWidth="1"/>
    <col min="7703" max="7703" width="25.85546875" style="202" customWidth="1"/>
    <col min="7704" max="7935" width="11.42578125" style="202"/>
    <col min="7936" max="7936" width="9.140625" style="202" customWidth="1"/>
    <col min="7937" max="7937" width="26.28515625" style="202" customWidth="1"/>
    <col min="7938" max="7938" width="28.140625" style="202" customWidth="1"/>
    <col min="7939" max="7939" width="31.7109375" style="202" customWidth="1"/>
    <col min="7940" max="7940" width="24.5703125" style="202" customWidth="1"/>
    <col min="7941" max="7941" width="55" style="202" customWidth="1"/>
    <col min="7942" max="7942" width="31.140625" style="202" customWidth="1"/>
    <col min="7943" max="7943" width="32.5703125" style="202" customWidth="1"/>
    <col min="7944" max="7944" width="35.140625" style="202" customWidth="1"/>
    <col min="7945" max="7956" width="0" style="202" hidden="1" customWidth="1"/>
    <col min="7957" max="7957" width="19.5703125" style="202" customWidth="1"/>
    <col min="7958" max="7958" width="24.140625" style="202" customWidth="1"/>
    <col min="7959" max="7959" width="25.85546875" style="202" customWidth="1"/>
    <col min="7960" max="8191" width="11.42578125" style="202"/>
    <col min="8192" max="8192" width="9.140625" style="202" customWidth="1"/>
    <col min="8193" max="8193" width="26.28515625" style="202" customWidth="1"/>
    <col min="8194" max="8194" width="28.140625" style="202" customWidth="1"/>
    <col min="8195" max="8195" width="31.7109375" style="202" customWidth="1"/>
    <col min="8196" max="8196" width="24.5703125" style="202" customWidth="1"/>
    <col min="8197" max="8197" width="55" style="202" customWidth="1"/>
    <col min="8198" max="8198" width="31.140625" style="202" customWidth="1"/>
    <col min="8199" max="8199" width="32.5703125" style="202" customWidth="1"/>
    <col min="8200" max="8200" width="35.140625" style="202" customWidth="1"/>
    <col min="8201" max="8212" width="0" style="202" hidden="1" customWidth="1"/>
    <col min="8213" max="8213" width="19.5703125" style="202" customWidth="1"/>
    <col min="8214" max="8214" width="24.140625" style="202" customWidth="1"/>
    <col min="8215" max="8215" width="25.85546875" style="202" customWidth="1"/>
    <col min="8216" max="8447" width="11.42578125" style="202"/>
    <col min="8448" max="8448" width="9.140625" style="202" customWidth="1"/>
    <col min="8449" max="8449" width="26.28515625" style="202" customWidth="1"/>
    <col min="8450" max="8450" width="28.140625" style="202" customWidth="1"/>
    <col min="8451" max="8451" width="31.7109375" style="202" customWidth="1"/>
    <col min="8452" max="8452" width="24.5703125" style="202" customWidth="1"/>
    <col min="8453" max="8453" width="55" style="202" customWidth="1"/>
    <col min="8454" max="8454" width="31.140625" style="202" customWidth="1"/>
    <col min="8455" max="8455" width="32.5703125" style="202" customWidth="1"/>
    <col min="8456" max="8456" width="35.140625" style="202" customWidth="1"/>
    <col min="8457" max="8468" width="0" style="202" hidden="1" customWidth="1"/>
    <col min="8469" max="8469" width="19.5703125" style="202" customWidth="1"/>
    <col min="8470" max="8470" width="24.140625" style="202" customWidth="1"/>
    <col min="8471" max="8471" width="25.85546875" style="202" customWidth="1"/>
    <col min="8472" max="8703" width="11.42578125" style="202"/>
    <col min="8704" max="8704" width="9.140625" style="202" customWidth="1"/>
    <col min="8705" max="8705" width="26.28515625" style="202" customWidth="1"/>
    <col min="8706" max="8706" width="28.140625" style="202" customWidth="1"/>
    <col min="8707" max="8707" width="31.7109375" style="202" customWidth="1"/>
    <col min="8708" max="8708" width="24.5703125" style="202" customWidth="1"/>
    <col min="8709" max="8709" width="55" style="202" customWidth="1"/>
    <col min="8710" max="8710" width="31.140625" style="202" customWidth="1"/>
    <col min="8711" max="8711" width="32.5703125" style="202" customWidth="1"/>
    <col min="8712" max="8712" width="35.140625" style="202" customWidth="1"/>
    <col min="8713" max="8724" width="0" style="202" hidden="1" customWidth="1"/>
    <col min="8725" max="8725" width="19.5703125" style="202" customWidth="1"/>
    <col min="8726" max="8726" width="24.140625" style="202" customWidth="1"/>
    <col min="8727" max="8727" width="25.85546875" style="202" customWidth="1"/>
    <col min="8728" max="8959" width="11.42578125" style="202"/>
    <col min="8960" max="8960" width="9.140625" style="202" customWidth="1"/>
    <col min="8961" max="8961" width="26.28515625" style="202" customWidth="1"/>
    <col min="8962" max="8962" width="28.140625" style="202" customWidth="1"/>
    <col min="8963" max="8963" width="31.7109375" style="202" customWidth="1"/>
    <col min="8964" max="8964" width="24.5703125" style="202" customWidth="1"/>
    <col min="8965" max="8965" width="55" style="202" customWidth="1"/>
    <col min="8966" max="8966" width="31.140625" style="202" customWidth="1"/>
    <col min="8967" max="8967" width="32.5703125" style="202" customWidth="1"/>
    <col min="8968" max="8968" width="35.140625" style="202" customWidth="1"/>
    <col min="8969" max="8980" width="0" style="202" hidden="1" customWidth="1"/>
    <col min="8981" max="8981" width="19.5703125" style="202" customWidth="1"/>
    <col min="8982" max="8982" width="24.140625" style="202" customWidth="1"/>
    <col min="8983" max="8983" width="25.85546875" style="202" customWidth="1"/>
    <col min="8984" max="9215" width="11.42578125" style="202"/>
    <col min="9216" max="9216" width="9.140625" style="202" customWidth="1"/>
    <col min="9217" max="9217" width="26.28515625" style="202" customWidth="1"/>
    <col min="9218" max="9218" width="28.140625" style="202" customWidth="1"/>
    <col min="9219" max="9219" width="31.7109375" style="202" customWidth="1"/>
    <col min="9220" max="9220" width="24.5703125" style="202" customWidth="1"/>
    <col min="9221" max="9221" width="55" style="202" customWidth="1"/>
    <col min="9222" max="9222" width="31.140625" style="202" customWidth="1"/>
    <col min="9223" max="9223" width="32.5703125" style="202" customWidth="1"/>
    <col min="9224" max="9224" width="35.140625" style="202" customWidth="1"/>
    <col min="9225" max="9236" width="0" style="202" hidden="1" customWidth="1"/>
    <col min="9237" max="9237" width="19.5703125" style="202" customWidth="1"/>
    <col min="9238" max="9238" width="24.140625" style="202" customWidth="1"/>
    <col min="9239" max="9239" width="25.85546875" style="202" customWidth="1"/>
    <col min="9240" max="9471" width="11.42578125" style="202"/>
    <col min="9472" max="9472" width="9.140625" style="202" customWidth="1"/>
    <col min="9473" max="9473" width="26.28515625" style="202" customWidth="1"/>
    <col min="9474" max="9474" width="28.140625" style="202" customWidth="1"/>
    <col min="9475" max="9475" width="31.7109375" style="202" customWidth="1"/>
    <col min="9476" max="9476" width="24.5703125" style="202" customWidth="1"/>
    <col min="9477" max="9477" width="55" style="202" customWidth="1"/>
    <col min="9478" max="9478" width="31.140625" style="202" customWidth="1"/>
    <col min="9479" max="9479" width="32.5703125" style="202" customWidth="1"/>
    <col min="9480" max="9480" width="35.140625" style="202" customWidth="1"/>
    <col min="9481" max="9492" width="0" style="202" hidden="1" customWidth="1"/>
    <col min="9493" max="9493" width="19.5703125" style="202" customWidth="1"/>
    <col min="9494" max="9494" width="24.140625" style="202" customWidth="1"/>
    <col min="9495" max="9495" width="25.85546875" style="202" customWidth="1"/>
    <col min="9496" max="9727" width="11.42578125" style="202"/>
    <col min="9728" max="9728" width="9.140625" style="202" customWidth="1"/>
    <col min="9729" max="9729" width="26.28515625" style="202" customWidth="1"/>
    <col min="9730" max="9730" width="28.140625" style="202" customWidth="1"/>
    <col min="9731" max="9731" width="31.7109375" style="202" customWidth="1"/>
    <col min="9732" max="9732" width="24.5703125" style="202" customWidth="1"/>
    <col min="9733" max="9733" width="55" style="202" customWidth="1"/>
    <col min="9734" max="9734" width="31.140625" style="202" customWidth="1"/>
    <col min="9735" max="9735" width="32.5703125" style="202" customWidth="1"/>
    <col min="9736" max="9736" width="35.140625" style="202" customWidth="1"/>
    <col min="9737" max="9748" width="0" style="202" hidden="1" customWidth="1"/>
    <col min="9749" max="9749" width="19.5703125" style="202" customWidth="1"/>
    <col min="9750" max="9750" width="24.140625" style="202" customWidth="1"/>
    <col min="9751" max="9751" width="25.85546875" style="202" customWidth="1"/>
    <col min="9752" max="9983" width="11.42578125" style="202"/>
    <col min="9984" max="9984" width="9.140625" style="202" customWidth="1"/>
    <col min="9985" max="9985" width="26.28515625" style="202" customWidth="1"/>
    <col min="9986" max="9986" width="28.140625" style="202" customWidth="1"/>
    <col min="9987" max="9987" width="31.7109375" style="202" customWidth="1"/>
    <col min="9988" max="9988" width="24.5703125" style="202" customWidth="1"/>
    <col min="9989" max="9989" width="55" style="202" customWidth="1"/>
    <col min="9990" max="9990" width="31.140625" style="202" customWidth="1"/>
    <col min="9991" max="9991" width="32.5703125" style="202" customWidth="1"/>
    <col min="9992" max="9992" width="35.140625" style="202" customWidth="1"/>
    <col min="9993" max="10004" width="0" style="202" hidden="1" customWidth="1"/>
    <col min="10005" max="10005" width="19.5703125" style="202" customWidth="1"/>
    <col min="10006" max="10006" width="24.140625" style="202" customWidth="1"/>
    <col min="10007" max="10007" width="25.85546875" style="202" customWidth="1"/>
    <col min="10008" max="10239" width="11.42578125" style="202"/>
    <col min="10240" max="10240" width="9.140625" style="202" customWidth="1"/>
    <col min="10241" max="10241" width="26.28515625" style="202" customWidth="1"/>
    <col min="10242" max="10242" width="28.140625" style="202" customWidth="1"/>
    <col min="10243" max="10243" width="31.7109375" style="202" customWidth="1"/>
    <col min="10244" max="10244" width="24.5703125" style="202" customWidth="1"/>
    <col min="10245" max="10245" width="55" style="202" customWidth="1"/>
    <col min="10246" max="10246" width="31.140625" style="202" customWidth="1"/>
    <col min="10247" max="10247" width="32.5703125" style="202" customWidth="1"/>
    <col min="10248" max="10248" width="35.140625" style="202" customWidth="1"/>
    <col min="10249" max="10260" width="0" style="202" hidden="1" customWidth="1"/>
    <col min="10261" max="10261" width="19.5703125" style="202" customWidth="1"/>
    <col min="10262" max="10262" width="24.140625" style="202" customWidth="1"/>
    <col min="10263" max="10263" width="25.85546875" style="202" customWidth="1"/>
    <col min="10264" max="10495" width="11.42578125" style="202"/>
    <col min="10496" max="10496" width="9.140625" style="202" customWidth="1"/>
    <col min="10497" max="10497" width="26.28515625" style="202" customWidth="1"/>
    <col min="10498" max="10498" width="28.140625" style="202" customWidth="1"/>
    <col min="10499" max="10499" width="31.7109375" style="202" customWidth="1"/>
    <col min="10500" max="10500" width="24.5703125" style="202" customWidth="1"/>
    <col min="10501" max="10501" width="55" style="202" customWidth="1"/>
    <col min="10502" max="10502" width="31.140625" style="202" customWidth="1"/>
    <col min="10503" max="10503" width="32.5703125" style="202" customWidth="1"/>
    <col min="10504" max="10504" width="35.140625" style="202" customWidth="1"/>
    <col min="10505" max="10516" width="0" style="202" hidden="1" customWidth="1"/>
    <col min="10517" max="10517" width="19.5703125" style="202" customWidth="1"/>
    <col min="10518" max="10518" width="24.140625" style="202" customWidth="1"/>
    <col min="10519" max="10519" width="25.85546875" style="202" customWidth="1"/>
    <col min="10520" max="10751" width="11.42578125" style="202"/>
    <col min="10752" max="10752" width="9.140625" style="202" customWidth="1"/>
    <col min="10753" max="10753" width="26.28515625" style="202" customWidth="1"/>
    <col min="10754" max="10754" width="28.140625" style="202" customWidth="1"/>
    <col min="10755" max="10755" width="31.7109375" style="202" customWidth="1"/>
    <col min="10756" max="10756" width="24.5703125" style="202" customWidth="1"/>
    <col min="10757" max="10757" width="55" style="202" customWidth="1"/>
    <col min="10758" max="10758" width="31.140625" style="202" customWidth="1"/>
    <col min="10759" max="10759" width="32.5703125" style="202" customWidth="1"/>
    <col min="10760" max="10760" width="35.140625" style="202" customWidth="1"/>
    <col min="10761" max="10772" width="0" style="202" hidden="1" customWidth="1"/>
    <col min="10773" max="10773" width="19.5703125" style="202" customWidth="1"/>
    <col min="10774" max="10774" width="24.140625" style="202" customWidth="1"/>
    <col min="10775" max="10775" width="25.85546875" style="202" customWidth="1"/>
    <col min="10776" max="11007" width="11.42578125" style="202"/>
    <col min="11008" max="11008" width="9.140625" style="202" customWidth="1"/>
    <col min="11009" max="11009" width="26.28515625" style="202" customWidth="1"/>
    <col min="11010" max="11010" width="28.140625" style="202" customWidth="1"/>
    <col min="11011" max="11011" width="31.7109375" style="202" customWidth="1"/>
    <col min="11012" max="11012" width="24.5703125" style="202" customWidth="1"/>
    <col min="11013" max="11013" width="55" style="202" customWidth="1"/>
    <col min="11014" max="11014" width="31.140625" style="202" customWidth="1"/>
    <col min="11015" max="11015" width="32.5703125" style="202" customWidth="1"/>
    <col min="11016" max="11016" width="35.140625" style="202" customWidth="1"/>
    <col min="11017" max="11028" width="0" style="202" hidden="1" customWidth="1"/>
    <col min="11029" max="11029" width="19.5703125" style="202" customWidth="1"/>
    <col min="11030" max="11030" width="24.140625" style="202" customWidth="1"/>
    <col min="11031" max="11031" width="25.85546875" style="202" customWidth="1"/>
    <col min="11032" max="11263" width="11.42578125" style="202"/>
    <col min="11264" max="11264" width="9.140625" style="202" customWidth="1"/>
    <col min="11265" max="11265" width="26.28515625" style="202" customWidth="1"/>
    <col min="11266" max="11266" width="28.140625" style="202" customWidth="1"/>
    <col min="11267" max="11267" width="31.7109375" style="202" customWidth="1"/>
    <col min="11268" max="11268" width="24.5703125" style="202" customWidth="1"/>
    <col min="11269" max="11269" width="55" style="202" customWidth="1"/>
    <col min="11270" max="11270" width="31.140625" style="202" customWidth="1"/>
    <col min="11271" max="11271" width="32.5703125" style="202" customWidth="1"/>
    <col min="11272" max="11272" width="35.140625" style="202" customWidth="1"/>
    <col min="11273" max="11284" width="0" style="202" hidden="1" customWidth="1"/>
    <col min="11285" max="11285" width="19.5703125" style="202" customWidth="1"/>
    <col min="11286" max="11286" width="24.140625" style="202" customWidth="1"/>
    <col min="11287" max="11287" width="25.85546875" style="202" customWidth="1"/>
    <col min="11288" max="11519" width="11.42578125" style="202"/>
    <col min="11520" max="11520" width="9.140625" style="202" customWidth="1"/>
    <col min="11521" max="11521" width="26.28515625" style="202" customWidth="1"/>
    <col min="11522" max="11522" width="28.140625" style="202" customWidth="1"/>
    <col min="11523" max="11523" width="31.7109375" style="202" customWidth="1"/>
    <col min="11524" max="11524" width="24.5703125" style="202" customWidth="1"/>
    <col min="11525" max="11525" width="55" style="202" customWidth="1"/>
    <col min="11526" max="11526" width="31.140625" style="202" customWidth="1"/>
    <col min="11527" max="11527" width="32.5703125" style="202" customWidth="1"/>
    <col min="11528" max="11528" width="35.140625" style="202" customWidth="1"/>
    <col min="11529" max="11540" width="0" style="202" hidden="1" customWidth="1"/>
    <col min="11541" max="11541" width="19.5703125" style="202" customWidth="1"/>
    <col min="11542" max="11542" width="24.140625" style="202" customWidth="1"/>
    <col min="11543" max="11543" width="25.85546875" style="202" customWidth="1"/>
    <col min="11544" max="11775" width="11.42578125" style="202"/>
    <col min="11776" max="11776" width="9.140625" style="202" customWidth="1"/>
    <col min="11777" max="11777" width="26.28515625" style="202" customWidth="1"/>
    <col min="11778" max="11778" width="28.140625" style="202" customWidth="1"/>
    <col min="11779" max="11779" width="31.7109375" style="202" customWidth="1"/>
    <col min="11780" max="11780" width="24.5703125" style="202" customWidth="1"/>
    <col min="11781" max="11781" width="55" style="202" customWidth="1"/>
    <col min="11782" max="11782" width="31.140625" style="202" customWidth="1"/>
    <col min="11783" max="11783" width="32.5703125" style="202" customWidth="1"/>
    <col min="11784" max="11784" width="35.140625" style="202" customWidth="1"/>
    <col min="11785" max="11796" width="0" style="202" hidden="1" customWidth="1"/>
    <col min="11797" max="11797" width="19.5703125" style="202" customWidth="1"/>
    <col min="11798" max="11798" width="24.140625" style="202" customWidth="1"/>
    <col min="11799" max="11799" width="25.85546875" style="202" customWidth="1"/>
    <col min="11800" max="12031" width="11.42578125" style="202"/>
    <col min="12032" max="12032" width="9.140625" style="202" customWidth="1"/>
    <col min="12033" max="12033" width="26.28515625" style="202" customWidth="1"/>
    <col min="12034" max="12034" width="28.140625" style="202" customWidth="1"/>
    <col min="12035" max="12035" width="31.7109375" style="202" customWidth="1"/>
    <col min="12036" max="12036" width="24.5703125" style="202" customWidth="1"/>
    <col min="12037" max="12037" width="55" style="202" customWidth="1"/>
    <col min="12038" max="12038" width="31.140625" style="202" customWidth="1"/>
    <col min="12039" max="12039" width="32.5703125" style="202" customWidth="1"/>
    <col min="12040" max="12040" width="35.140625" style="202" customWidth="1"/>
    <col min="12041" max="12052" width="0" style="202" hidden="1" customWidth="1"/>
    <col min="12053" max="12053" width="19.5703125" style="202" customWidth="1"/>
    <col min="12054" max="12054" width="24.140625" style="202" customWidth="1"/>
    <col min="12055" max="12055" width="25.85546875" style="202" customWidth="1"/>
    <col min="12056" max="12287" width="11.42578125" style="202"/>
    <col min="12288" max="12288" width="9.140625" style="202" customWidth="1"/>
    <col min="12289" max="12289" width="26.28515625" style="202" customWidth="1"/>
    <col min="12290" max="12290" width="28.140625" style="202" customWidth="1"/>
    <col min="12291" max="12291" width="31.7109375" style="202" customWidth="1"/>
    <col min="12292" max="12292" width="24.5703125" style="202" customWidth="1"/>
    <col min="12293" max="12293" width="55" style="202" customWidth="1"/>
    <col min="12294" max="12294" width="31.140625" style="202" customWidth="1"/>
    <col min="12295" max="12295" width="32.5703125" style="202" customWidth="1"/>
    <col min="12296" max="12296" width="35.140625" style="202" customWidth="1"/>
    <col min="12297" max="12308" width="0" style="202" hidden="1" customWidth="1"/>
    <col min="12309" max="12309" width="19.5703125" style="202" customWidth="1"/>
    <col min="12310" max="12310" width="24.140625" style="202" customWidth="1"/>
    <col min="12311" max="12311" width="25.85546875" style="202" customWidth="1"/>
    <col min="12312" max="12543" width="11.42578125" style="202"/>
    <col min="12544" max="12544" width="9.140625" style="202" customWidth="1"/>
    <col min="12545" max="12545" width="26.28515625" style="202" customWidth="1"/>
    <col min="12546" max="12546" width="28.140625" style="202" customWidth="1"/>
    <col min="12547" max="12547" width="31.7109375" style="202" customWidth="1"/>
    <col min="12548" max="12548" width="24.5703125" style="202" customWidth="1"/>
    <col min="12549" max="12549" width="55" style="202" customWidth="1"/>
    <col min="12550" max="12550" width="31.140625" style="202" customWidth="1"/>
    <col min="12551" max="12551" width="32.5703125" style="202" customWidth="1"/>
    <col min="12552" max="12552" width="35.140625" style="202" customWidth="1"/>
    <col min="12553" max="12564" width="0" style="202" hidden="1" customWidth="1"/>
    <col min="12565" max="12565" width="19.5703125" style="202" customWidth="1"/>
    <col min="12566" max="12566" width="24.140625" style="202" customWidth="1"/>
    <col min="12567" max="12567" width="25.85546875" style="202" customWidth="1"/>
    <col min="12568" max="12799" width="11.42578125" style="202"/>
    <col min="12800" max="12800" width="9.140625" style="202" customWidth="1"/>
    <col min="12801" max="12801" width="26.28515625" style="202" customWidth="1"/>
    <col min="12802" max="12802" width="28.140625" style="202" customWidth="1"/>
    <col min="12803" max="12803" width="31.7109375" style="202" customWidth="1"/>
    <col min="12804" max="12804" width="24.5703125" style="202" customWidth="1"/>
    <col min="12805" max="12805" width="55" style="202" customWidth="1"/>
    <col min="12806" max="12806" width="31.140625" style="202" customWidth="1"/>
    <col min="12807" max="12807" width="32.5703125" style="202" customWidth="1"/>
    <col min="12808" max="12808" width="35.140625" style="202" customWidth="1"/>
    <col min="12809" max="12820" width="0" style="202" hidden="1" customWidth="1"/>
    <col min="12821" max="12821" width="19.5703125" style="202" customWidth="1"/>
    <col min="12822" max="12822" width="24.140625" style="202" customWidth="1"/>
    <col min="12823" max="12823" width="25.85546875" style="202" customWidth="1"/>
    <col min="12824" max="13055" width="11.42578125" style="202"/>
    <col min="13056" max="13056" width="9.140625" style="202" customWidth="1"/>
    <col min="13057" max="13057" width="26.28515625" style="202" customWidth="1"/>
    <col min="13058" max="13058" width="28.140625" style="202" customWidth="1"/>
    <col min="13059" max="13059" width="31.7109375" style="202" customWidth="1"/>
    <col min="13060" max="13060" width="24.5703125" style="202" customWidth="1"/>
    <col min="13061" max="13061" width="55" style="202" customWidth="1"/>
    <col min="13062" max="13062" width="31.140625" style="202" customWidth="1"/>
    <col min="13063" max="13063" width="32.5703125" style="202" customWidth="1"/>
    <col min="13064" max="13064" width="35.140625" style="202" customWidth="1"/>
    <col min="13065" max="13076" width="0" style="202" hidden="1" customWidth="1"/>
    <col min="13077" max="13077" width="19.5703125" style="202" customWidth="1"/>
    <col min="13078" max="13078" width="24.140625" style="202" customWidth="1"/>
    <col min="13079" max="13079" width="25.85546875" style="202" customWidth="1"/>
    <col min="13080" max="13311" width="11.42578125" style="202"/>
    <col min="13312" max="13312" width="9.140625" style="202" customWidth="1"/>
    <col min="13313" max="13313" width="26.28515625" style="202" customWidth="1"/>
    <col min="13314" max="13314" width="28.140625" style="202" customWidth="1"/>
    <col min="13315" max="13315" width="31.7109375" style="202" customWidth="1"/>
    <col min="13316" max="13316" width="24.5703125" style="202" customWidth="1"/>
    <col min="13317" max="13317" width="55" style="202" customWidth="1"/>
    <col min="13318" max="13318" width="31.140625" style="202" customWidth="1"/>
    <col min="13319" max="13319" width="32.5703125" style="202" customWidth="1"/>
    <col min="13320" max="13320" width="35.140625" style="202" customWidth="1"/>
    <col min="13321" max="13332" width="0" style="202" hidden="1" customWidth="1"/>
    <col min="13333" max="13333" width="19.5703125" style="202" customWidth="1"/>
    <col min="13334" max="13334" width="24.140625" style="202" customWidth="1"/>
    <col min="13335" max="13335" width="25.85546875" style="202" customWidth="1"/>
    <col min="13336" max="13567" width="11.42578125" style="202"/>
    <col min="13568" max="13568" width="9.140625" style="202" customWidth="1"/>
    <col min="13569" max="13569" width="26.28515625" style="202" customWidth="1"/>
    <col min="13570" max="13570" width="28.140625" style="202" customWidth="1"/>
    <col min="13571" max="13571" width="31.7109375" style="202" customWidth="1"/>
    <col min="13572" max="13572" width="24.5703125" style="202" customWidth="1"/>
    <col min="13573" max="13573" width="55" style="202" customWidth="1"/>
    <col min="13574" max="13574" width="31.140625" style="202" customWidth="1"/>
    <col min="13575" max="13575" width="32.5703125" style="202" customWidth="1"/>
    <col min="13576" max="13576" width="35.140625" style="202" customWidth="1"/>
    <col min="13577" max="13588" width="0" style="202" hidden="1" customWidth="1"/>
    <col min="13589" max="13589" width="19.5703125" style="202" customWidth="1"/>
    <col min="13590" max="13590" width="24.140625" style="202" customWidth="1"/>
    <col min="13591" max="13591" width="25.85546875" style="202" customWidth="1"/>
    <col min="13592" max="13823" width="11.42578125" style="202"/>
    <col min="13824" max="13824" width="9.140625" style="202" customWidth="1"/>
    <col min="13825" max="13825" width="26.28515625" style="202" customWidth="1"/>
    <col min="13826" max="13826" width="28.140625" style="202" customWidth="1"/>
    <col min="13827" max="13827" width="31.7109375" style="202" customWidth="1"/>
    <col min="13828" max="13828" width="24.5703125" style="202" customWidth="1"/>
    <col min="13829" max="13829" width="55" style="202" customWidth="1"/>
    <col min="13830" max="13830" width="31.140625" style="202" customWidth="1"/>
    <col min="13831" max="13831" width="32.5703125" style="202" customWidth="1"/>
    <col min="13832" max="13832" width="35.140625" style="202" customWidth="1"/>
    <col min="13833" max="13844" width="0" style="202" hidden="1" customWidth="1"/>
    <col min="13845" max="13845" width="19.5703125" style="202" customWidth="1"/>
    <col min="13846" max="13846" width="24.140625" style="202" customWidth="1"/>
    <col min="13847" max="13847" width="25.85546875" style="202" customWidth="1"/>
    <col min="13848" max="14079" width="11.42578125" style="202"/>
    <col min="14080" max="14080" width="9.140625" style="202" customWidth="1"/>
    <col min="14081" max="14081" width="26.28515625" style="202" customWidth="1"/>
    <col min="14082" max="14082" width="28.140625" style="202" customWidth="1"/>
    <col min="14083" max="14083" width="31.7109375" style="202" customWidth="1"/>
    <col min="14084" max="14084" width="24.5703125" style="202" customWidth="1"/>
    <col min="14085" max="14085" width="55" style="202" customWidth="1"/>
    <col min="14086" max="14086" width="31.140625" style="202" customWidth="1"/>
    <col min="14087" max="14087" width="32.5703125" style="202" customWidth="1"/>
    <col min="14088" max="14088" width="35.140625" style="202" customWidth="1"/>
    <col min="14089" max="14100" width="0" style="202" hidden="1" customWidth="1"/>
    <col min="14101" max="14101" width="19.5703125" style="202" customWidth="1"/>
    <col min="14102" max="14102" width="24.140625" style="202" customWidth="1"/>
    <col min="14103" max="14103" width="25.85546875" style="202" customWidth="1"/>
    <col min="14104" max="14335" width="11.42578125" style="202"/>
    <col min="14336" max="14336" width="9.140625" style="202" customWidth="1"/>
    <col min="14337" max="14337" width="26.28515625" style="202" customWidth="1"/>
    <col min="14338" max="14338" width="28.140625" style="202" customWidth="1"/>
    <col min="14339" max="14339" width="31.7109375" style="202" customWidth="1"/>
    <col min="14340" max="14340" width="24.5703125" style="202" customWidth="1"/>
    <col min="14341" max="14341" width="55" style="202" customWidth="1"/>
    <col min="14342" max="14342" width="31.140625" style="202" customWidth="1"/>
    <col min="14343" max="14343" width="32.5703125" style="202" customWidth="1"/>
    <col min="14344" max="14344" width="35.140625" style="202" customWidth="1"/>
    <col min="14345" max="14356" width="0" style="202" hidden="1" customWidth="1"/>
    <col min="14357" max="14357" width="19.5703125" style="202" customWidth="1"/>
    <col min="14358" max="14358" width="24.140625" style="202" customWidth="1"/>
    <col min="14359" max="14359" width="25.85546875" style="202" customWidth="1"/>
    <col min="14360" max="14591" width="11.42578125" style="202"/>
    <col min="14592" max="14592" width="9.140625" style="202" customWidth="1"/>
    <col min="14593" max="14593" width="26.28515625" style="202" customWidth="1"/>
    <col min="14594" max="14594" width="28.140625" style="202" customWidth="1"/>
    <col min="14595" max="14595" width="31.7109375" style="202" customWidth="1"/>
    <col min="14596" max="14596" width="24.5703125" style="202" customWidth="1"/>
    <col min="14597" max="14597" width="55" style="202" customWidth="1"/>
    <col min="14598" max="14598" width="31.140625" style="202" customWidth="1"/>
    <col min="14599" max="14599" width="32.5703125" style="202" customWidth="1"/>
    <col min="14600" max="14600" width="35.140625" style="202" customWidth="1"/>
    <col min="14601" max="14612" width="0" style="202" hidden="1" customWidth="1"/>
    <col min="14613" max="14613" width="19.5703125" style="202" customWidth="1"/>
    <col min="14614" max="14614" width="24.140625" style="202" customWidth="1"/>
    <col min="14615" max="14615" width="25.85546875" style="202" customWidth="1"/>
    <col min="14616" max="14847" width="11.42578125" style="202"/>
    <col min="14848" max="14848" width="9.140625" style="202" customWidth="1"/>
    <col min="14849" max="14849" width="26.28515625" style="202" customWidth="1"/>
    <col min="14850" max="14850" width="28.140625" style="202" customWidth="1"/>
    <col min="14851" max="14851" width="31.7109375" style="202" customWidth="1"/>
    <col min="14852" max="14852" width="24.5703125" style="202" customWidth="1"/>
    <col min="14853" max="14853" width="55" style="202" customWidth="1"/>
    <col min="14854" max="14854" width="31.140625" style="202" customWidth="1"/>
    <col min="14855" max="14855" width="32.5703125" style="202" customWidth="1"/>
    <col min="14856" max="14856" width="35.140625" style="202" customWidth="1"/>
    <col min="14857" max="14868" width="0" style="202" hidden="1" customWidth="1"/>
    <col min="14869" max="14869" width="19.5703125" style="202" customWidth="1"/>
    <col min="14870" max="14870" width="24.140625" style="202" customWidth="1"/>
    <col min="14871" max="14871" width="25.85546875" style="202" customWidth="1"/>
    <col min="14872" max="15103" width="11.42578125" style="202"/>
    <col min="15104" max="15104" width="9.140625" style="202" customWidth="1"/>
    <col min="15105" max="15105" width="26.28515625" style="202" customWidth="1"/>
    <col min="15106" max="15106" width="28.140625" style="202" customWidth="1"/>
    <col min="15107" max="15107" width="31.7109375" style="202" customWidth="1"/>
    <col min="15108" max="15108" width="24.5703125" style="202" customWidth="1"/>
    <col min="15109" max="15109" width="55" style="202" customWidth="1"/>
    <col min="15110" max="15110" width="31.140625" style="202" customWidth="1"/>
    <col min="15111" max="15111" width="32.5703125" style="202" customWidth="1"/>
    <col min="15112" max="15112" width="35.140625" style="202" customWidth="1"/>
    <col min="15113" max="15124" width="0" style="202" hidden="1" customWidth="1"/>
    <col min="15125" max="15125" width="19.5703125" style="202" customWidth="1"/>
    <col min="15126" max="15126" width="24.140625" style="202" customWidth="1"/>
    <col min="15127" max="15127" width="25.85546875" style="202" customWidth="1"/>
    <col min="15128" max="15359" width="11.42578125" style="202"/>
    <col min="15360" max="15360" width="9.140625" style="202" customWidth="1"/>
    <col min="15361" max="15361" width="26.28515625" style="202" customWidth="1"/>
    <col min="15362" max="15362" width="28.140625" style="202" customWidth="1"/>
    <col min="15363" max="15363" width="31.7109375" style="202" customWidth="1"/>
    <col min="15364" max="15364" width="24.5703125" style="202" customWidth="1"/>
    <col min="15365" max="15365" width="55" style="202" customWidth="1"/>
    <col min="15366" max="15366" width="31.140625" style="202" customWidth="1"/>
    <col min="15367" max="15367" width="32.5703125" style="202" customWidth="1"/>
    <col min="15368" max="15368" width="35.140625" style="202" customWidth="1"/>
    <col min="15369" max="15380" width="0" style="202" hidden="1" customWidth="1"/>
    <col min="15381" max="15381" width="19.5703125" style="202" customWidth="1"/>
    <col min="15382" max="15382" width="24.140625" style="202" customWidth="1"/>
    <col min="15383" max="15383" width="25.85546875" style="202" customWidth="1"/>
    <col min="15384" max="15615" width="11.42578125" style="202"/>
    <col min="15616" max="15616" width="9.140625" style="202" customWidth="1"/>
    <col min="15617" max="15617" width="26.28515625" style="202" customWidth="1"/>
    <col min="15618" max="15618" width="28.140625" style="202" customWidth="1"/>
    <col min="15619" max="15619" width="31.7109375" style="202" customWidth="1"/>
    <col min="15620" max="15620" width="24.5703125" style="202" customWidth="1"/>
    <col min="15621" max="15621" width="55" style="202" customWidth="1"/>
    <col min="15622" max="15622" width="31.140625" style="202" customWidth="1"/>
    <col min="15623" max="15623" width="32.5703125" style="202" customWidth="1"/>
    <col min="15624" max="15624" width="35.140625" style="202" customWidth="1"/>
    <col min="15625" max="15636" width="0" style="202" hidden="1" customWidth="1"/>
    <col min="15637" max="15637" width="19.5703125" style="202" customWidth="1"/>
    <col min="15638" max="15638" width="24.140625" style="202" customWidth="1"/>
    <col min="15639" max="15639" width="25.85546875" style="202" customWidth="1"/>
    <col min="15640" max="15871" width="11.42578125" style="202"/>
    <col min="15872" max="15872" width="9.140625" style="202" customWidth="1"/>
    <col min="15873" max="15873" width="26.28515625" style="202" customWidth="1"/>
    <col min="15874" max="15874" width="28.140625" style="202" customWidth="1"/>
    <col min="15875" max="15875" width="31.7109375" style="202" customWidth="1"/>
    <col min="15876" max="15876" width="24.5703125" style="202" customWidth="1"/>
    <col min="15877" max="15877" width="55" style="202" customWidth="1"/>
    <col min="15878" max="15878" width="31.140625" style="202" customWidth="1"/>
    <col min="15879" max="15879" width="32.5703125" style="202" customWidth="1"/>
    <col min="15880" max="15880" width="35.140625" style="202" customWidth="1"/>
    <col min="15881" max="15892" width="0" style="202" hidden="1" customWidth="1"/>
    <col min="15893" max="15893" width="19.5703125" style="202" customWidth="1"/>
    <col min="15894" max="15894" width="24.140625" style="202" customWidth="1"/>
    <col min="15895" max="15895" width="25.85546875" style="202" customWidth="1"/>
    <col min="15896" max="16127" width="11.42578125" style="202"/>
    <col min="16128" max="16128" width="9.140625" style="202" customWidth="1"/>
    <col min="16129" max="16129" width="26.28515625" style="202" customWidth="1"/>
    <col min="16130" max="16130" width="28.140625" style="202" customWidth="1"/>
    <col min="16131" max="16131" width="31.7109375" style="202" customWidth="1"/>
    <col min="16132" max="16132" width="24.5703125" style="202" customWidth="1"/>
    <col min="16133" max="16133" width="55" style="202" customWidth="1"/>
    <col min="16134" max="16134" width="31.140625" style="202" customWidth="1"/>
    <col min="16135" max="16135" width="32.5703125" style="202" customWidth="1"/>
    <col min="16136" max="16136" width="35.140625" style="202" customWidth="1"/>
    <col min="16137" max="16148" width="0" style="202" hidden="1" customWidth="1"/>
    <col min="16149" max="16149" width="19.5703125" style="202" customWidth="1"/>
    <col min="16150" max="16150" width="24.140625" style="202" customWidth="1"/>
    <col min="16151" max="16151" width="25.85546875" style="202" customWidth="1"/>
    <col min="16152" max="16384" width="11.42578125" style="202"/>
  </cols>
  <sheetData>
    <row r="1" spans="1:24" s="175" customFormat="1" ht="39.75" customHeight="1" thickBot="1" x14ac:dyDescent="0.3">
      <c r="A1" s="231"/>
      <c r="B1" s="232"/>
      <c r="C1" s="237" t="s">
        <v>204</v>
      </c>
      <c r="D1" s="238"/>
      <c r="E1" s="238"/>
      <c r="F1" s="238"/>
      <c r="G1" s="238"/>
      <c r="H1" s="238"/>
      <c r="I1" s="238"/>
      <c r="J1" s="238"/>
      <c r="K1" s="238"/>
      <c r="L1" s="238"/>
      <c r="M1" s="238"/>
      <c r="N1" s="238"/>
      <c r="O1" s="238"/>
      <c r="P1" s="238"/>
      <c r="Q1" s="238"/>
      <c r="R1" s="238"/>
      <c r="S1" s="239"/>
    </row>
    <row r="2" spans="1:24" s="175" customFormat="1" ht="40.5" customHeight="1" thickBot="1" x14ac:dyDescent="0.3">
      <c r="A2" s="233"/>
      <c r="B2" s="234"/>
      <c r="C2" s="237" t="s">
        <v>1</v>
      </c>
      <c r="D2" s="238"/>
      <c r="E2" s="238"/>
      <c r="F2" s="238"/>
      <c r="G2" s="238"/>
      <c r="H2" s="238"/>
      <c r="I2" s="238"/>
      <c r="J2" s="238"/>
      <c r="K2" s="238"/>
      <c r="L2" s="238"/>
      <c r="M2" s="238"/>
      <c r="N2" s="238"/>
      <c r="O2" s="238"/>
      <c r="P2" s="238"/>
      <c r="Q2" s="238"/>
      <c r="R2" s="238"/>
      <c r="S2" s="239"/>
    </row>
    <row r="3" spans="1:24" s="175" customFormat="1" ht="42.75" customHeight="1" thickBot="1" x14ac:dyDescent="0.3">
      <c r="A3" s="233"/>
      <c r="B3" s="234"/>
      <c r="C3" s="237" t="s">
        <v>205</v>
      </c>
      <c r="D3" s="238"/>
      <c r="E3" s="238"/>
      <c r="F3" s="238"/>
      <c r="G3" s="238"/>
      <c r="H3" s="238"/>
      <c r="I3" s="238"/>
      <c r="J3" s="238"/>
      <c r="K3" s="238"/>
      <c r="L3" s="238"/>
      <c r="M3" s="238"/>
      <c r="N3" s="238"/>
      <c r="O3" s="238"/>
      <c r="P3" s="238"/>
      <c r="Q3" s="238"/>
      <c r="R3" s="238"/>
      <c r="S3" s="239"/>
    </row>
    <row r="4" spans="1:24" s="175" customFormat="1" ht="33.75" customHeight="1" thickBot="1" x14ac:dyDescent="0.3">
      <c r="A4" s="235"/>
      <c r="B4" s="236"/>
      <c r="C4" s="240" t="s">
        <v>115</v>
      </c>
      <c r="D4" s="241"/>
      <c r="E4" s="241"/>
      <c r="F4" s="241"/>
      <c r="G4" s="241"/>
      <c r="H4" s="242" t="s">
        <v>238</v>
      </c>
      <c r="I4" s="243"/>
      <c r="J4" s="243"/>
      <c r="K4" s="243"/>
      <c r="L4" s="243"/>
      <c r="M4" s="243"/>
      <c r="N4" s="243"/>
      <c r="O4" s="243"/>
      <c r="P4" s="243"/>
      <c r="Q4" s="243"/>
      <c r="R4" s="243"/>
      <c r="S4" s="244"/>
    </row>
    <row r="5" spans="1:24" s="176" customFormat="1" ht="21.75" customHeight="1" x14ac:dyDescent="0.25">
      <c r="C5" s="177"/>
      <c r="D5" s="177"/>
      <c r="E5" s="177"/>
      <c r="F5" s="177"/>
      <c r="G5" s="178"/>
      <c r="H5" s="179"/>
      <c r="I5" s="178"/>
      <c r="J5" s="180"/>
      <c r="K5" s="178"/>
      <c r="L5" s="178"/>
      <c r="M5" s="178"/>
      <c r="N5" s="178"/>
    </row>
    <row r="6" spans="1:24" s="181" customFormat="1" ht="30" customHeight="1" thickBot="1" x14ac:dyDescent="0.3">
      <c r="C6" s="182"/>
      <c r="D6" s="182"/>
      <c r="E6" s="182"/>
      <c r="F6" s="182"/>
      <c r="G6" s="183"/>
      <c r="H6" s="183"/>
      <c r="I6" s="183"/>
      <c r="J6" s="183"/>
      <c r="K6" s="182"/>
      <c r="L6" s="182"/>
      <c r="M6" s="182"/>
      <c r="N6" s="182"/>
      <c r="O6" s="182"/>
      <c r="P6" s="182"/>
      <c r="Q6" s="182"/>
      <c r="R6" s="182"/>
      <c r="S6" s="182"/>
      <c r="T6" s="184"/>
      <c r="U6" s="184"/>
      <c r="V6" s="185"/>
      <c r="W6" s="185"/>
    </row>
    <row r="7" spans="1:24" s="181" customFormat="1" ht="52.5" customHeight="1" thickBot="1" x14ac:dyDescent="0.3">
      <c r="B7" s="28" t="s">
        <v>116</v>
      </c>
      <c r="C7" s="228" t="str">
        <f>+'HV 1'!F10</f>
        <v xml:space="preserve">Subdirección de Control e Investigaciones de Transporte Público </v>
      </c>
      <c r="D7" s="229"/>
      <c r="E7" s="229"/>
      <c r="F7" s="229"/>
      <c r="G7" s="230"/>
      <c r="H7" s="182"/>
      <c r="I7" s="182"/>
      <c r="J7" s="182"/>
      <c r="K7" s="182"/>
      <c r="L7" s="182"/>
      <c r="M7" s="182"/>
      <c r="N7" s="182"/>
      <c r="O7" s="182"/>
      <c r="P7" s="182"/>
      <c r="Q7" s="182"/>
      <c r="R7" s="182"/>
      <c r="S7" s="182"/>
      <c r="T7" s="184"/>
      <c r="U7" s="184"/>
      <c r="V7" s="185"/>
      <c r="W7" s="185"/>
    </row>
    <row r="8" spans="1:24" s="181" customFormat="1" ht="39.75" customHeight="1" x14ac:dyDescent="0.25"/>
    <row r="9" spans="1:24" s="181" customFormat="1" x14ac:dyDescent="0.25"/>
    <row r="10" spans="1:24" s="186" customFormat="1" ht="45" customHeight="1" x14ac:dyDescent="0.2">
      <c r="A10" s="215" t="s">
        <v>117</v>
      </c>
      <c r="B10" s="216"/>
      <c r="C10" s="216"/>
      <c r="D10" s="216"/>
      <c r="E10" s="216"/>
      <c r="F10" s="216"/>
      <c r="G10" s="216"/>
      <c r="H10" s="216"/>
      <c r="I10" s="216"/>
      <c r="J10" s="216"/>
      <c r="K10" s="216"/>
      <c r="L10" s="216"/>
      <c r="M10" s="216"/>
      <c r="N10" s="216"/>
      <c r="O10" s="216"/>
      <c r="P10" s="216"/>
      <c r="Q10" s="216"/>
      <c r="R10" s="216"/>
      <c r="S10" s="216"/>
      <c r="T10" s="216"/>
      <c r="U10" s="216"/>
      <c r="V10" s="216"/>
      <c r="W10" s="217"/>
    </row>
    <row r="11" spans="1:24" s="187" customFormat="1" ht="38.25" customHeight="1" x14ac:dyDescent="0.25">
      <c r="A11" s="218" t="s">
        <v>118</v>
      </c>
      <c r="B11" s="219" t="s">
        <v>119</v>
      </c>
      <c r="C11" s="220"/>
      <c r="D11" s="221" t="s">
        <v>120</v>
      </c>
      <c r="E11" s="227" t="s">
        <v>241</v>
      </c>
      <c r="F11" s="221" t="s">
        <v>121</v>
      </c>
      <c r="G11" s="218" t="s">
        <v>122</v>
      </c>
      <c r="H11" s="218" t="s">
        <v>123</v>
      </c>
      <c r="I11" s="223" t="s">
        <v>544</v>
      </c>
      <c r="J11" s="224"/>
      <c r="K11" s="224"/>
      <c r="L11" s="224"/>
      <c r="M11" s="224"/>
      <c r="N11" s="224"/>
      <c r="O11" s="224"/>
      <c r="P11" s="224"/>
      <c r="Q11" s="224"/>
      <c r="R11" s="224"/>
      <c r="S11" s="224"/>
      <c r="T11" s="224"/>
      <c r="U11" s="224"/>
      <c r="V11" s="224"/>
      <c r="W11" s="225"/>
    </row>
    <row r="12" spans="1:24" s="187" customFormat="1" ht="50.25" customHeight="1" x14ac:dyDescent="0.25">
      <c r="A12" s="218"/>
      <c r="B12" s="188" t="s">
        <v>124</v>
      </c>
      <c r="C12" s="189" t="s">
        <v>240</v>
      </c>
      <c r="D12" s="222"/>
      <c r="E12" s="227"/>
      <c r="F12" s="222"/>
      <c r="G12" s="218"/>
      <c r="H12" s="218"/>
      <c r="I12" s="190" t="s">
        <v>125</v>
      </c>
      <c r="J12" s="190" t="s">
        <v>126</v>
      </c>
      <c r="K12" s="190" t="s">
        <v>127</v>
      </c>
      <c r="L12" s="190" t="s">
        <v>128</v>
      </c>
      <c r="M12" s="190" t="s">
        <v>129</v>
      </c>
      <c r="N12" s="190" t="s">
        <v>130</v>
      </c>
      <c r="O12" s="190" t="s">
        <v>131</v>
      </c>
      <c r="P12" s="190" t="s">
        <v>132</v>
      </c>
      <c r="Q12" s="190" t="s">
        <v>133</v>
      </c>
      <c r="R12" s="190" t="s">
        <v>134</v>
      </c>
      <c r="S12" s="190" t="s">
        <v>135</v>
      </c>
      <c r="T12" s="190" t="s">
        <v>136</v>
      </c>
      <c r="U12" s="190" t="s">
        <v>137</v>
      </c>
      <c r="V12" s="226" t="s">
        <v>138</v>
      </c>
      <c r="W12" s="226"/>
    </row>
    <row r="13" spans="1:24" s="193" customFormat="1" ht="104.25" customHeight="1" x14ac:dyDescent="0.2">
      <c r="A13" s="252">
        <v>1</v>
      </c>
      <c r="B13" s="253" t="s">
        <v>139</v>
      </c>
      <c r="C13" s="254" t="s">
        <v>545</v>
      </c>
      <c r="D13" s="253" t="s">
        <v>140</v>
      </c>
      <c r="E13" s="253" t="s">
        <v>242</v>
      </c>
      <c r="F13" s="247" t="str">
        <f>+'HV 1'!F9</f>
        <v xml:space="preserve">1. Impulsar procesalmente el 70% de las investigaciones administrativas por infracción a las normas de transporte público que se encuentren en trámite al  31 de diciembre de la vigencia inmediatamente anterior. </v>
      </c>
      <c r="G13" s="255" t="str">
        <f>+'HV 1'!C15</f>
        <v>Expedir los actos administrativos que impulsan procesalmente las investigaciones administrativas por infracciones a las normas de transporte público</v>
      </c>
      <c r="H13" s="191" t="str">
        <f>+'HV 1'!C22</f>
        <v>No. De actos administrativos que impulsan procesalmente las investigaciones administrativas por infracciones a las normas de transporte público, respecto de las investigaciones en trámite a 31 de diciembre de la vigencia inmediatamente anterior</v>
      </c>
      <c r="I13" s="203">
        <f>+'HV 1'!C30</f>
        <v>174</v>
      </c>
      <c r="J13" s="204"/>
      <c r="K13" s="204"/>
      <c r="L13" s="204"/>
      <c r="M13" s="205"/>
      <c r="N13" s="203">
        <f>+'HV 1'!C35</f>
        <v>398</v>
      </c>
      <c r="O13" s="204"/>
      <c r="P13" s="204"/>
      <c r="Q13" s="205"/>
      <c r="R13" s="203">
        <f>+'HV 1'!C39</f>
        <v>0</v>
      </c>
      <c r="S13" s="204"/>
      <c r="T13" s="205"/>
      <c r="U13" s="192">
        <f>SUM(I13:T13)</f>
        <v>572</v>
      </c>
      <c r="V13" s="248" t="str">
        <f>+'HV 1'!C42</f>
        <v>La Subdirección de Control e Investigaciones al Transporte Público respecto de (3.377) investigaciones administrativas en trámite a 31 de diciembre de 2019, profirió en el segundo reporte el cual corresponde a los meses de junio, julio, agosto y septiembre un total de (398) actos administrativos que impulsan procesalmente las mismas, con el fin de dar cumplimiento del valor de la meta programada en la vigencia.</v>
      </c>
      <c r="W13" s="248"/>
    </row>
    <row r="14" spans="1:24" s="193" customFormat="1" ht="62.25" customHeight="1" x14ac:dyDescent="0.2">
      <c r="A14" s="252"/>
      <c r="B14" s="253"/>
      <c r="C14" s="254"/>
      <c r="D14" s="253"/>
      <c r="E14" s="253"/>
      <c r="F14" s="247"/>
      <c r="G14" s="255"/>
      <c r="H14" s="191" t="str">
        <f>+'HV 1'!F22</f>
        <v>No. investigaciones administrativas  que se encuentren en trámite  a 31 de diciembre de la vigencia inmediatamente anterior</v>
      </c>
      <c r="I14" s="256">
        <f>+'HV 1'!E30</f>
        <v>3377</v>
      </c>
      <c r="J14" s="256"/>
      <c r="K14" s="256"/>
      <c r="L14" s="256"/>
      <c r="M14" s="256"/>
      <c r="N14" s="256"/>
      <c r="O14" s="256"/>
      <c r="P14" s="256"/>
      <c r="Q14" s="256"/>
      <c r="R14" s="256"/>
      <c r="S14" s="256"/>
      <c r="T14" s="256"/>
      <c r="U14" s="192">
        <f>SUM(I14:T14)</f>
        <v>3377</v>
      </c>
      <c r="V14" s="248"/>
      <c r="W14" s="248"/>
      <c r="X14" s="194"/>
    </row>
    <row r="15" spans="1:24" s="193" customFormat="1" ht="65.25" customHeight="1" x14ac:dyDescent="0.2">
      <c r="A15" s="252"/>
      <c r="B15" s="253"/>
      <c r="C15" s="254"/>
      <c r="D15" s="253"/>
      <c r="E15" s="253"/>
      <c r="F15" s="247"/>
      <c r="G15" s="255"/>
      <c r="H15" s="195" t="s">
        <v>141</v>
      </c>
      <c r="I15" s="212">
        <f>+I13/I14</f>
        <v>5.15250222090613E-2</v>
      </c>
      <c r="J15" s="213"/>
      <c r="K15" s="213"/>
      <c r="L15" s="213"/>
      <c r="M15" s="214"/>
      <c r="N15" s="212">
        <f>+N13/I14</f>
        <v>0.11785608528279538</v>
      </c>
      <c r="O15" s="213"/>
      <c r="P15" s="213"/>
      <c r="Q15" s="214"/>
      <c r="R15" s="212">
        <f>+R13/I14</f>
        <v>0</v>
      </c>
      <c r="S15" s="213"/>
      <c r="T15" s="214"/>
      <c r="U15" s="196">
        <f>+U13/U14</f>
        <v>0.16938110749185667</v>
      </c>
      <c r="V15" s="248"/>
      <c r="W15" s="248"/>
    </row>
    <row r="16" spans="1:24" s="193" customFormat="1" ht="90.75" customHeight="1" x14ac:dyDescent="0.2">
      <c r="A16" s="252">
        <v>2</v>
      </c>
      <c r="B16" s="253"/>
      <c r="C16" s="254"/>
      <c r="D16" s="253"/>
      <c r="E16" s="253" t="s">
        <v>242</v>
      </c>
      <c r="F16" s="247" t="str">
        <f>+'HV 2'!F9</f>
        <v>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G16" s="255" t="str">
        <f>+'HV 2'!C15</f>
        <v xml:space="preserve">Actos administrativos expedidos respecto de  los informes de infracción de transporte, quejas, reportes, visitas administrativas y/o chequeos documentales  allegados  y que sean competencia de la Subdirección de Control e Investigaciones de Transporte Público. </v>
      </c>
      <c r="H16" s="191" t="str">
        <f>+'HV 2'!C22</f>
        <v xml:space="preserve">No. de actos administrativos expedidos  respecto de los informes de infracción de transporte, quejas, reportes, visitas administrativas y/o chequeos documentales </v>
      </c>
      <c r="I16" s="209">
        <f>+'HV 2'!C30</f>
        <v>311</v>
      </c>
      <c r="J16" s="210"/>
      <c r="K16" s="210"/>
      <c r="L16" s="210"/>
      <c r="M16" s="211"/>
      <c r="N16" s="209">
        <f>+'HV 2'!C35</f>
        <v>175</v>
      </c>
      <c r="O16" s="210"/>
      <c r="P16" s="210"/>
      <c r="Q16" s="211"/>
      <c r="R16" s="249">
        <f>+'HV 2'!C39</f>
        <v>0</v>
      </c>
      <c r="S16" s="250"/>
      <c r="T16" s="251"/>
      <c r="U16" s="192">
        <f>SUM(I16:T16)</f>
        <v>486</v>
      </c>
      <c r="V16" s="248" t="str">
        <f>+'HV 2'!C42</f>
        <v>La Subdirección de Control e Investigaciones al Transporte Público respecto del indicador,  profirió en el segundo reporte el cual corresponde a los meses de junio, julio, agosto y septiembre un total de (175) actos administrativos que en derecho correspondieron respecto de los informes de infracción de transporte, quejas, reportes, visitas administrativas y/o chequeos documentales.</v>
      </c>
      <c r="W16" s="248"/>
    </row>
    <row r="17" spans="1:24" s="193" customFormat="1" ht="81.75" customHeight="1" x14ac:dyDescent="0.2">
      <c r="A17" s="252"/>
      <c r="B17" s="253"/>
      <c r="C17" s="254"/>
      <c r="D17" s="253"/>
      <c r="E17" s="253"/>
      <c r="F17" s="247"/>
      <c r="G17" s="255"/>
      <c r="H17" s="191" t="str">
        <f>+'HV 2'!F22</f>
        <v xml:space="preserve">No.  de informes de informes de infracción de transporte, quejas, reportes, visitas administrativas y/o chequeos documentales </v>
      </c>
      <c r="I17" s="209">
        <f>+'HV 2'!E30</f>
        <v>1251</v>
      </c>
      <c r="J17" s="210"/>
      <c r="K17" s="210"/>
      <c r="L17" s="210"/>
      <c r="M17" s="211"/>
      <c r="N17" s="209">
        <f>+'HV 2'!E35</f>
        <v>247</v>
      </c>
      <c r="O17" s="210"/>
      <c r="P17" s="210"/>
      <c r="Q17" s="211"/>
      <c r="R17" s="209">
        <f>+'HV 2'!E39</f>
        <v>0</v>
      </c>
      <c r="S17" s="210"/>
      <c r="T17" s="211"/>
      <c r="U17" s="192">
        <f>SUM(I17:T17)</f>
        <v>1498</v>
      </c>
      <c r="V17" s="248"/>
      <c r="W17" s="248"/>
    </row>
    <row r="18" spans="1:24" s="193" customFormat="1" ht="65.25" customHeight="1" x14ac:dyDescent="0.2">
      <c r="A18" s="252"/>
      <c r="B18" s="253"/>
      <c r="C18" s="254"/>
      <c r="D18" s="253"/>
      <c r="E18" s="253"/>
      <c r="F18" s="247"/>
      <c r="G18" s="255"/>
      <c r="H18" s="195" t="s">
        <v>141</v>
      </c>
      <c r="I18" s="212">
        <f t="shared" ref="I18:U18" si="0">+I16/I17</f>
        <v>0.24860111910471622</v>
      </c>
      <c r="J18" s="213"/>
      <c r="K18" s="213"/>
      <c r="L18" s="213"/>
      <c r="M18" s="214"/>
      <c r="N18" s="212">
        <f t="shared" si="0"/>
        <v>0.708502024291498</v>
      </c>
      <c r="O18" s="213"/>
      <c r="P18" s="213"/>
      <c r="Q18" s="214"/>
      <c r="R18" s="212" t="e">
        <f t="shared" si="0"/>
        <v>#DIV/0!</v>
      </c>
      <c r="S18" s="213"/>
      <c r="T18" s="214"/>
      <c r="U18" s="196">
        <f t="shared" si="0"/>
        <v>0.32443257676902537</v>
      </c>
      <c r="V18" s="248"/>
      <c r="W18" s="248"/>
      <c r="X18" s="194"/>
    </row>
    <row r="19" spans="1:24" s="193" customFormat="1" ht="65.25" customHeight="1" x14ac:dyDescent="0.2">
      <c r="A19" s="252">
        <v>3</v>
      </c>
      <c r="B19" s="253"/>
      <c r="C19" s="254"/>
      <c r="D19" s="253"/>
      <c r="E19" s="253" t="s">
        <v>242</v>
      </c>
      <c r="F19" s="247" t="str">
        <f>+'HV 3'!F9</f>
        <v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v>
      </c>
      <c r="G19" s="255" t="str">
        <f>+'HV 3'!C15</f>
        <v xml:space="preserve">Investigaciones administrativas resueltas de fondo y cuyos hechos hayan acaeciedo en la  antepenúltima vigencia y que se encuentren en trámite. </v>
      </c>
      <c r="H19" s="191" t="str">
        <f>+'HV 3'!C22</f>
        <v>No. de investigaciones administrativas resueltas de fondo.</v>
      </c>
      <c r="I19" s="203">
        <f>+'HV 3'!C30</f>
        <v>33</v>
      </c>
      <c r="J19" s="204"/>
      <c r="K19" s="204"/>
      <c r="L19" s="204"/>
      <c r="M19" s="205"/>
      <c r="N19" s="203">
        <f>+'HV 3'!C35</f>
        <v>99</v>
      </c>
      <c r="O19" s="204"/>
      <c r="P19" s="204"/>
      <c r="Q19" s="205"/>
      <c r="R19" s="203">
        <f>+'HV 3'!C39</f>
        <v>0</v>
      </c>
      <c r="S19" s="204"/>
      <c r="T19" s="205"/>
      <c r="U19" s="192">
        <f>SUM(I19:T19)</f>
        <v>132</v>
      </c>
      <c r="V19" s="248" t="str">
        <f>+'HV 3'!C42</f>
        <v>Este indicador reporta una adecuada ejecución en el segundo reporte de la vigencia 2020 el cual corresponde a los meses de junio, julio, agosto y septiembre,  expidiéndose  de manera efectiva los actos administrativos que resuelven las investigaciones administrativas,  previendo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v>
      </c>
      <c r="W19" s="248"/>
    </row>
    <row r="20" spans="1:24" s="193" customFormat="1" ht="65.25" customHeight="1" x14ac:dyDescent="0.2">
      <c r="A20" s="252"/>
      <c r="B20" s="253"/>
      <c r="C20" s="254"/>
      <c r="D20" s="253"/>
      <c r="E20" s="253"/>
      <c r="F20" s="247"/>
      <c r="G20" s="255"/>
      <c r="H20" s="191" t="str">
        <f>+'HV 3'!F22</f>
        <v xml:space="preserve">No. de investigaciones cuyos hechos hayan acaecido en la antepenúltima  vigencia y que se encuentren en trámite al inciar la presente vigencia. </v>
      </c>
      <c r="I20" s="203">
        <f>+'HV 3'!E30</f>
        <v>281</v>
      </c>
      <c r="J20" s="204"/>
      <c r="K20" s="204"/>
      <c r="L20" s="204"/>
      <c r="M20" s="204"/>
      <c r="N20" s="204"/>
      <c r="O20" s="204"/>
      <c r="P20" s="204"/>
      <c r="Q20" s="204"/>
      <c r="R20" s="204"/>
      <c r="S20" s="204"/>
      <c r="T20" s="205"/>
      <c r="U20" s="192">
        <f>SUM(I20:T20)</f>
        <v>281</v>
      </c>
      <c r="V20" s="248"/>
      <c r="W20" s="248"/>
    </row>
    <row r="21" spans="1:24" s="193" customFormat="1" ht="74.25" customHeight="1" x14ac:dyDescent="0.2">
      <c r="A21" s="252"/>
      <c r="B21" s="253"/>
      <c r="C21" s="254"/>
      <c r="D21" s="253"/>
      <c r="E21" s="253"/>
      <c r="F21" s="247"/>
      <c r="G21" s="255"/>
      <c r="H21" s="195" t="s">
        <v>141</v>
      </c>
      <c r="I21" s="206">
        <f>+I19/I20</f>
        <v>0.11743772241992882</v>
      </c>
      <c r="J21" s="207"/>
      <c r="K21" s="207"/>
      <c r="L21" s="207"/>
      <c r="M21" s="208"/>
      <c r="N21" s="206">
        <f>+N19/I20</f>
        <v>0.35231316725978645</v>
      </c>
      <c r="O21" s="207"/>
      <c r="P21" s="207"/>
      <c r="Q21" s="208"/>
      <c r="R21" s="206">
        <f>+R19/I20</f>
        <v>0</v>
      </c>
      <c r="S21" s="207"/>
      <c r="T21" s="208"/>
      <c r="U21" s="197">
        <f>+U19/U20</f>
        <v>0.46975088967971529</v>
      </c>
      <c r="V21" s="248"/>
      <c r="W21" s="248"/>
      <c r="X21" s="198"/>
    </row>
    <row r="22" spans="1:24" s="193" customFormat="1" ht="65.25" hidden="1" customHeight="1" x14ac:dyDescent="0.2">
      <c r="A22" s="252">
        <v>4</v>
      </c>
      <c r="B22" s="253"/>
      <c r="C22" s="254"/>
      <c r="D22" s="253"/>
      <c r="E22" s="199"/>
      <c r="F22" s="247" t="str">
        <f>+'HV_4 MIPG'!F9</f>
        <v>4. Realizar el 100% de las actividades programadas en el Modelo Integrado de Planeación y Gestión - MIPG de la vigencia, por la Subdirección de Control e Investigaciones al Transporte Público</v>
      </c>
      <c r="G22" s="255" t="str">
        <f>+'HV_4 MIPG'!C15</f>
        <v>Cumplimiento del MIPG</v>
      </c>
      <c r="H22" s="191" t="str">
        <f>+'HV_4 MIPG'!C22</f>
        <v xml:space="preserve">Total actividades ejecutadas </v>
      </c>
      <c r="I22" s="246">
        <f>+'HV_4 MIPG'!C30</f>
        <v>1</v>
      </c>
      <c r="J22" s="246">
        <f>+'HV 3'!C34</f>
        <v>0</v>
      </c>
      <c r="K22" s="246" t="e">
        <f>+'HV 3'!#REF!</f>
        <v>#REF!</v>
      </c>
      <c r="L22" s="246">
        <f>+'HV_4 MIPG'!C33</f>
        <v>0</v>
      </c>
      <c r="M22" s="246">
        <f>+'HV 3'!C37</f>
        <v>0</v>
      </c>
      <c r="N22" s="246">
        <f>+'HV 3'!C38</f>
        <v>0</v>
      </c>
      <c r="O22" s="246">
        <f>+'HV_4 MIPG'!C36</f>
        <v>0</v>
      </c>
      <c r="P22" s="246">
        <f>+'HV 3'!C40</f>
        <v>0</v>
      </c>
      <c r="Q22" s="246">
        <f>+'HV 3'!C41</f>
        <v>0</v>
      </c>
      <c r="R22" s="246">
        <f>+'HV_4 MIPG'!C39</f>
        <v>0</v>
      </c>
      <c r="S22" s="246">
        <f>+'HV 3'!C43</f>
        <v>0</v>
      </c>
      <c r="T22" s="246">
        <f>+'HV 3'!C44</f>
        <v>0</v>
      </c>
      <c r="U22" s="200" t="e">
        <f>SUM(I22:T22)</f>
        <v>#REF!</v>
      </c>
      <c r="V22" s="245" t="s">
        <v>227</v>
      </c>
      <c r="W22" s="245"/>
    </row>
    <row r="23" spans="1:24" s="193" customFormat="1" ht="65.25" hidden="1" customHeight="1" x14ac:dyDescent="0.2">
      <c r="A23" s="252"/>
      <c r="B23" s="253"/>
      <c r="C23" s="254"/>
      <c r="D23" s="253"/>
      <c r="E23" s="199"/>
      <c r="F23" s="247"/>
      <c r="G23" s="255"/>
      <c r="H23" s="191" t="str">
        <f>+'HV_4 MIPG'!F22</f>
        <v>Total actividades programadas</v>
      </c>
      <c r="I23" s="246">
        <f>+'HV_4 MIPG'!E30</f>
        <v>1</v>
      </c>
      <c r="J23" s="246" t="e">
        <f>+'HV 3'!#REF!</f>
        <v>#REF!</v>
      </c>
      <c r="K23" s="246">
        <f>+'HV 3'!C36</f>
        <v>0</v>
      </c>
      <c r="L23" s="246">
        <f>+'HV_4 MIPG'!E33</f>
        <v>0</v>
      </c>
      <c r="M23" s="246">
        <f>+'HV 3'!C38</f>
        <v>0</v>
      </c>
      <c r="N23" s="246">
        <f>+'HV 3'!C39</f>
        <v>0</v>
      </c>
      <c r="O23" s="246">
        <f>+'HV_4 MIPG'!E36</f>
        <v>0</v>
      </c>
      <c r="P23" s="246">
        <f>+'HV 3'!C41</f>
        <v>0</v>
      </c>
      <c r="Q23" s="246" t="str">
        <f>+'HV 3'!C42</f>
        <v>Este indicador reporta una adecuada ejecución en el segundo reporte de la vigencia 2020 el cual corresponde a los meses de junio, julio, agosto y septiembre,  expidiéndose  de manera efectiva los actos administrativos que resuelven las investigaciones administrativas,  previendo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v>
      </c>
      <c r="R23" s="246">
        <f>+'HV_4 MIPG'!E39</f>
        <v>0</v>
      </c>
      <c r="S23" s="246">
        <f>+'HV 3'!C44</f>
        <v>0</v>
      </c>
      <c r="T23" s="246">
        <f>+'HV 3'!C45</f>
        <v>0</v>
      </c>
      <c r="U23" s="200" t="e">
        <f>SUM(I23:T23)</f>
        <v>#REF!</v>
      </c>
      <c r="V23" s="245"/>
      <c r="W23" s="245"/>
    </row>
    <row r="24" spans="1:24" s="193" customFormat="1" ht="65.25" hidden="1" customHeight="1" x14ac:dyDescent="0.2">
      <c r="A24" s="252"/>
      <c r="B24" s="253"/>
      <c r="C24" s="254"/>
      <c r="D24" s="253"/>
      <c r="E24" s="199"/>
      <c r="F24" s="247"/>
      <c r="G24" s="255"/>
      <c r="H24" s="195" t="s">
        <v>141</v>
      </c>
      <c r="I24" s="246">
        <f>+I22/I23</f>
        <v>1</v>
      </c>
      <c r="J24" s="246" t="e">
        <f>+J22/J23</f>
        <v>#REF!</v>
      </c>
      <c r="K24" s="246" t="e">
        <f>+SUM(J22:K22)/K23</f>
        <v>#REF!</v>
      </c>
      <c r="L24" s="246">
        <f>+L22/I23</f>
        <v>0</v>
      </c>
      <c r="M24" s="246" t="e">
        <f>+SUM(J22:M22)/M23</f>
        <v>#REF!</v>
      </c>
      <c r="N24" s="246" t="e">
        <f>+SUM(J22:N22)/N23</f>
        <v>#REF!</v>
      </c>
      <c r="O24" s="246">
        <f>+O22/I23</f>
        <v>0</v>
      </c>
      <c r="P24" s="246" t="e">
        <f>+SUM(J22:P22)/P23</f>
        <v>#REF!</v>
      </c>
      <c r="Q24" s="246" t="e">
        <f>+SUM(J22:Q22)/Q23</f>
        <v>#REF!</v>
      </c>
      <c r="R24" s="246">
        <f>+R22/I23</f>
        <v>0</v>
      </c>
      <c r="S24" s="246" t="e">
        <f>+SUM(J22:S22)/S23</f>
        <v>#REF!</v>
      </c>
      <c r="T24" s="246" t="e">
        <f>+SUM(J22:T22)/U23</f>
        <v>#REF!</v>
      </c>
      <c r="U24" s="201" t="e">
        <f>+U22/U23</f>
        <v>#REF!</v>
      </c>
      <c r="V24" s="245"/>
      <c r="W24" s="245"/>
      <c r="X24" s="198"/>
    </row>
  </sheetData>
  <sheetProtection formatCells="0" formatColumns="0" formatRows="0"/>
  <mergeCells count="74">
    <mergeCell ref="V13:W15"/>
    <mergeCell ref="I14:T14"/>
    <mergeCell ref="G22:G24"/>
    <mergeCell ref="R13:T13"/>
    <mergeCell ref="R15:T15"/>
    <mergeCell ref="R21:T21"/>
    <mergeCell ref="E13:E15"/>
    <mergeCell ref="E16:E18"/>
    <mergeCell ref="E19:E21"/>
    <mergeCell ref="F13:F15"/>
    <mergeCell ref="G13:G15"/>
    <mergeCell ref="F19:F21"/>
    <mergeCell ref="G19:G21"/>
    <mergeCell ref="F16:F18"/>
    <mergeCell ref="G16:G18"/>
    <mergeCell ref="C13:C24"/>
    <mergeCell ref="D13:D24"/>
    <mergeCell ref="A19:A21"/>
    <mergeCell ref="A16:A18"/>
    <mergeCell ref="A22:A24"/>
    <mergeCell ref="F22:F24"/>
    <mergeCell ref="V16:W18"/>
    <mergeCell ref="R17:T17"/>
    <mergeCell ref="R18:T18"/>
    <mergeCell ref="R16:T16"/>
    <mergeCell ref="V19:W21"/>
    <mergeCell ref="I20:T20"/>
    <mergeCell ref="R19:T19"/>
    <mergeCell ref="V22:W24"/>
    <mergeCell ref="I24:K24"/>
    <mergeCell ref="L24:N24"/>
    <mergeCell ref="O24:Q24"/>
    <mergeCell ref="R24:T24"/>
    <mergeCell ref="I22:K22"/>
    <mergeCell ref="L23:N23"/>
    <mergeCell ref="O23:Q23"/>
    <mergeCell ref="R23:T23"/>
    <mergeCell ref="L22:N22"/>
    <mergeCell ref="O22:Q22"/>
    <mergeCell ref="R22:T22"/>
    <mergeCell ref="I23:K23"/>
    <mergeCell ref="C7:G7"/>
    <mergeCell ref="A1:B4"/>
    <mergeCell ref="C1:S1"/>
    <mergeCell ref="C2:S2"/>
    <mergeCell ref="C3:S3"/>
    <mergeCell ref="C4:G4"/>
    <mergeCell ref="H4:S4"/>
    <mergeCell ref="I13:M13"/>
    <mergeCell ref="N13:Q13"/>
    <mergeCell ref="I15:M15"/>
    <mergeCell ref="N15:Q15"/>
    <mergeCell ref="A10:W10"/>
    <mergeCell ref="A11:A12"/>
    <mergeCell ref="B11:C11"/>
    <mergeCell ref="D11:D12"/>
    <mergeCell ref="F11:F12"/>
    <mergeCell ref="G11:G12"/>
    <mergeCell ref="H11:H12"/>
    <mergeCell ref="I11:W11"/>
    <mergeCell ref="V12:W12"/>
    <mergeCell ref="E11:E12"/>
    <mergeCell ref="A13:A15"/>
    <mergeCell ref="B13:B24"/>
    <mergeCell ref="I19:M19"/>
    <mergeCell ref="I21:M21"/>
    <mergeCell ref="N19:Q19"/>
    <mergeCell ref="N21:Q21"/>
    <mergeCell ref="I16:M16"/>
    <mergeCell ref="N16:Q16"/>
    <mergeCell ref="I17:M17"/>
    <mergeCell ref="N17:Q17"/>
    <mergeCell ref="I18:M18"/>
    <mergeCell ref="N18:Q18"/>
  </mergeCells>
  <pageMargins left="0.70866141732283472" right="0.70866141732283472" top="0.74803149606299213" bottom="0.74803149606299213" header="0.31496062992125984" footer="0.31496062992125984"/>
  <pageSetup paperSize="17" scale="3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workbookViewId="0">
      <selection activeCell="D20" sqref="D20"/>
    </sheetView>
  </sheetViews>
  <sheetFormatPr baseColWidth="10" defaultColWidth="9.140625" defaultRowHeight="15" x14ac:dyDescent="0.25"/>
  <cols>
    <col min="1" max="1" width="4.42578125" style="161" customWidth="1"/>
    <col min="2" max="2" width="3.28515625" style="174" bestFit="1" customWidth="1"/>
    <col min="3" max="3" width="9.140625" style="163"/>
    <col min="4" max="4" width="198.7109375" style="164" customWidth="1"/>
    <col min="5" max="5" width="9.140625" style="165"/>
    <col min="6" max="28" width="9.140625" style="161"/>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62"/>
    </row>
    <row r="2" spans="2:5" s="128" customFormat="1" ht="14.45" customHeight="1" x14ac:dyDescent="0.25">
      <c r="B2" s="491">
        <v>1</v>
      </c>
      <c r="C2" s="492" t="s">
        <v>355</v>
      </c>
      <c r="D2" s="492"/>
      <c r="E2" s="166"/>
    </row>
    <row r="3" spans="2:5" s="128" customFormat="1" x14ac:dyDescent="0.25">
      <c r="B3" s="491"/>
      <c r="C3" s="167">
        <v>1</v>
      </c>
      <c r="D3" s="168" t="s">
        <v>356</v>
      </c>
      <c r="E3" s="166"/>
    </row>
    <row r="4" spans="2:5" s="128" customFormat="1" x14ac:dyDescent="0.25">
      <c r="B4" s="491"/>
      <c r="C4" s="167">
        <v>2</v>
      </c>
      <c r="D4" s="168" t="s">
        <v>357</v>
      </c>
      <c r="E4" s="166"/>
    </row>
    <row r="5" spans="2:5" s="128" customFormat="1" x14ac:dyDescent="0.25">
      <c r="B5" s="491"/>
      <c r="C5" s="167">
        <v>3</v>
      </c>
      <c r="D5" s="168" t="s">
        <v>358</v>
      </c>
      <c r="E5" s="166"/>
    </row>
    <row r="6" spans="2:5" s="128" customFormat="1" ht="24" x14ac:dyDescent="0.25">
      <c r="B6" s="491"/>
      <c r="C6" s="167">
        <v>4</v>
      </c>
      <c r="D6" s="168" t="s">
        <v>359</v>
      </c>
      <c r="E6" s="166"/>
    </row>
    <row r="7" spans="2:5" s="128" customFormat="1" ht="24" x14ac:dyDescent="0.25">
      <c r="B7" s="491"/>
      <c r="C7" s="167">
        <v>5</v>
      </c>
      <c r="D7" s="168" t="s">
        <v>360</v>
      </c>
      <c r="E7" s="166"/>
    </row>
    <row r="8" spans="2:5" s="128" customFormat="1" ht="24" x14ac:dyDescent="0.25">
      <c r="B8" s="491"/>
      <c r="C8" s="167">
        <v>6</v>
      </c>
      <c r="D8" s="168" t="s">
        <v>361</v>
      </c>
      <c r="E8" s="166"/>
    </row>
    <row r="9" spans="2:5" s="128" customFormat="1" ht="24" x14ac:dyDescent="0.25">
      <c r="B9" s="491"/>
      <c r="C9" s="167">
        <v>7</v>
      </c>
      <c r="D9" s="168" t="s">
        <v>362</v>
      </c>
      <c r="E9" s="166"/>
    </row>
    <row r="10" spans="2:5" s="128" customFormat="1" x14ac:dyDescent="0.25">
      <c r="B10" s="493">
        <v>2</v>
      </c>
      <c r="C10" s="496" t="s">
        <v>363</v>
      </c>
      <c r="D10" s="497"/>
      <c r="E10" s="166"/>
    </row>
    <row r="11" spans="2:5" s="128" customFormat="1" x14ac:dyDescent="0.25">
      <c r="B11" s="494"/>
      <c r="C11" s="167">
        <v>8</v>
      </c>
      <c r="D11" s="168" t="s">
        <v>364</v>
      </c>
      <c r="E11" s="166"/>
    </row>
    <row r="12" spans="2:5" s="128" customFormat="1" ht="24" x14ac:dyDescent="0.25">
      <c r="B12" s="494"/>
      <c r="C12" s="167">
        <v>9</v>
      </c>
      <c r="D12" s="168" t="s">
        <v>365</v>
      </c>
      <c r="E12" s="166"/>
    </row>
    <row r="13" spans="2:5" s="128" customFormat="1" ht="24" x14ac:dyDescent="0.25">
      <c r="B13" s="494"/>
      <c r="C13" s="167">
        <v>10</v>
      </c>
      <c r="D13" s="168" t="s">
        <v>366</v>
      </c>
      <c r="E13" s="166"/>
    </row>
    <row r="14" spans="2:5" s="128" customFormat="1" ht="24" x14ac:dyDescent="0.25">
      <c r="B14" s="494"/>
      <c r="C14" s="167">
        <v>11</v>
      </c>
      <c r="D14" s="168" t="s">
        <v>367</v>
      </c>
      <c r="E14" s="166"/>
    </row>
    <row r="15" spans="2:5" s="128" customFormat="1" ht="36" x14ac:dyDescent="0.25">
      <c r="B15" s="494"/>
      <c r="C15" s="167">
        <v>12</v>
      </c>
      <c r="D15" s="168" t="s">
        <v>368</v>
      </c>
      <c r="E15" s="166"/>
    </row>
    <row r="16" spans="2:5" s="128" customFormat="1" ht="24" x14ac:dyDescent="0.25">
      <c r="B16" s="494"/>
      <c r="C16" s="167">
        <v>13</v>
      </c>
      <c r="D16" s="168" t="s">
        <v>369</v>
      </c>
      <c r="E16" s="166"/>
    </row>
    <row r="17" spans="2:5" s="128" customFormat="1" ht="24" x14ac:dyDescent="0.25">
      <c r="B17" s="494"/>
      <c r="C17" s="167">
        <v>14</v>
      </c>
      <c r="D17" s="168" t="s">
        <v>370</v>
      </c>
      <c r="E17" s="166"/>
    </row>
    <row r="18" spans="2:5" s="128" customFormat="1" ht="24" x14ac:dyDescent="0.25">
      <c r="B18" s="495"/>
      <c r="C18" s="167">
        <v>15</v>
      </c>
      <c r="D18" s="168" t="s">
        <v>371</v>
      </c>
      <c r="E18" s="166"/>
    </row>
    <row r="19" spans="2:5" s="128" customFormat="1" x14ac:dyDescent="0.25">
      <c r="B19" s="493">
        <v>3</v>
      </c>
      <c r="C19" s="498" t="s">
        <v>372</v>
      </c>
      <c r="D19" s="498"/>
      <c r="E19" s="166"/>
    </row>
    <row r="20" spans="2:5" s="128" customFormat="1" x14ac:dyDescent="0.25">
      <c r="B20" s="494"/>
      <c r="C20" s="167">
        <v>16</v>
      </c>
      <c r="D20" s="168" t="s">
        <v>373</v>
      </c>
      <c r="E20" s="166"/>
    </row>
    <row r="21" spans="2:5" s="128" customFormat="1" ht="24" x14ac:dyDescent="0.25">
      <c r="B21" s="494"/>
      <c r="C21" s="167">
        <v>17</v>
      </c>
      <c r="D21" s="168" t="s">
        <v>374</v>
      </c>
      <c r="E21" s="166"/>
    </row>
    <row r="22" spans="2:5" s="128" customFormat="1" x14ac:dyDescent="0.25">
      <c r="B22" s="494"/>
      <c r="C22" s="167">
        <v>18</v>
      </c>
      <c r="D22" s="168" t="s">
        <v>375</v>
      </c>
      <c r="E22" s="166"/>
    </row>
    <row r="23" spans="2:5" s="128" customFormat="1" x14ac:dyDescent="0.25">
      <c r="B23" s="494"/>
      <c r="C23" s="167">
        <v>19</v>
      </c>
      <c r="D23" s="168" t="s">
        <v>376</v>
      </c>
      <c r="E23" s="166"/>
    </row>
    <row r="24" spans="2:5" s="128" customFormat="1" x14ac:dyDescent="0.25">
      <c r="B24" s="494"/>
      <c r="C24" s="167">
        <v>20</v>
      </c>
      <c r="D24" s="168" t="s">
        <v>377</v>
      </c>
      <c r="E24" s="166"/>
    </row>
    <row r="25" spans="2:5" s="128" customFormat="1" x14ac:dyDescent="0.25">
      <c r="B25" s="494"/>
      <c r="C25" s="167">
        <v>21</v>
      </c>
      <c r="D25" s="168" t="s">
        <v>378</v>
      </c>
      <c r="E25" s="166"/>
    </row>
    <row r="26" spans="2:5" s="128" customFormat="1" x14ac:dyDescent="0.25">
      <c r="B26" s="494"/>
      <c r="C26" s="167">
        <v>22</v>
      </c>
      <c r="D26" s="168" t="s">
        <v>379</v>
      </c>
      <c r="E26" s="166"/>
    </row>
    <row r="27" spans="2:5" s="128" customFormat="1" x14ac:dyDescent="0.25">
      <c r="B27" s="494"/>
      <c r="C27" s="167">
        <v>23</v>
      </c>
      <c r="D27" s="168" t="s">
        <v>380</v>
      </c>
      <c r="E27" s="166"/>
    </row>
    <row r="28" spans="2:5" s="128" customFormat="1" x14ac:dyDescent="0.25">
      <c r="B28" s="494"/>
      <c r="C28" s="167">
        <v>24</v>
      </c>
      <c r="D28" s="168" t="s">
        <v>381</v>
      </c>
      <c r="E28" s="166"/>
    </row>
    <row r="29" spans="2:5" s="128" customFormat="1" x14ac:dyDescent="0.25">
      <c r="B29" s="494"/>
      <c r="C29" s="167">
        <v>25</v>
      </c>
      <c r="D29" s="168" t="s">
        <v>382</v>
      </c>
      <c r="E29" s="166"/>
    </row>
    <row r="30" spans="2:5" s="128" customFormat="1" ht="36" x14ac:dyDescent="0.25">
      <c r="B30" s="494"/>
      <c r="C30" s="167">
        <v>26</v>
      </c>
      <c r="D30" s="168" t="s">
        <v>383</v>
      </c>
      <c r="E30" s="166"/>
    </row>
    <row r="31" spans="2:5" s="128" customFormat="1" ht="24" x14ac:dyDescent="0.25">
      <c r="B31" s="494"/>
      <c r="C31" s="167">
        <v>27</v>
      </c>
      <c r="D31" s="168" t="s">
        <v>384</v>
      </c>
      <c r="E31" s="166"/>
    </row>
    <row r="32" spans="2:5" s="128" customFormat="1" x14ac:dyDescent="0.25">
      <c r="B32" s="495"/>
      <c r="C32" s="167">
        <v>28</v>
      </c>
      <c r="D32" s="168" t="s">
        <v>385</v>
      </c>
      <c r="E32" s="166"/>
    </row>
    <row r="33" spans="2:5" s="128" customFormat="1" x14ac:dyDescent="0.25">
      <c r="B33" s="493">
        <v>4</v>
      </c>
      <c r="C33" s="499" t="s">
        <v>386</v>
      </c>
      <c r="D33" s="500"/>
      <c r="E33" s="166"/>
    </row>
    <row r="34" spans="2:5" s="128" customFormat="1" x14ac:dyDescent="0.25">
      <c r="B34" s="494"/>
      <c r="C34" s="167">
        <v>29</v>
      </c>
      <c r="D34" s="168" t="s">
        <v>387</v>
      </c>
      <c r="E34" s="166"/>
    </row>
    <row r="35" spans="2:5" s="128" customFormat="1" x14ac:dyDescent="0.25">
      <c r="B35" s="494"/>
      <c r="C35" s="167">
        <v>30</v>
      </c>
      <c r="D35" s="168" t="s">
        <v>388</v>
      </c>
      <c r="E35" s="166"/>
    </row>
    <row r="36" spans="2:5" s="128" customFormat="1" x14ac:dyDescent="0.25">
      <c r="B36" s="494"/>
      <c r="C36" s="167">
        <v>31</v>
      </c>
      <c r="D36" s="168" t="s">
        <v>389</v>
      </c>
      <c r="E36" s="166"/>
    </row>
    <row r="37" spans="2:5" s="128" customFormat="1" x14ac:dyDescent="0.25">
      <c r="B37" s="494"/>
      <c r="C37" s="167">
        <v>32</v>
      </c>
      <c r="D37" s="168" t="s">
        <v>390</v>
      </c>
      <c r="E37" s="166"/>
    </row>
    <row r="38" spans="2:5" s="128" customFormat="1" ht="24" x14ac:dyDescent="0.25">
      <c r="B38" s="494"/>
      <c r="C38" s="167">
        <v>33</v>
      </c>
      <c r="D38" s="168" t="s">
        <v>391</v>
      </c>
      <c r="E38" s="166"/>
    </row>
    <row r="39" spans="2:5" s="128" customFormat="1" x14ac:dyDescent="0.25">
      <c r="B39" s="494"/>
      <c r="C39" s="167">
        <v>34</v>
      </c>
      <c r="D39" s="168" t="s">
        <v>392</v>
      </c>
      <c r="E39" s="166"/>
    </row>
    <row r="40" spans="2:5" s="128" customFormat="1" ht="36" x14ac:dyDescent="0.25">
      <c r="B40" s="494"/>
      <c r="C40" s="167">
        <v>35</v>
      </c>
      <c r="D40" s="168" t="s">
        <v>393</v>
      </c>
      <c r="E40" s="166"/>
    </row>
    <row r="41" spans="2:5" s="128" customFormat="1" ht="24" x14ac:dyDescent="0.25">
      <c r="B41" s="494"/>
      <c r="C41" s="167">
        <v>36</v>
      </c>
      <c r="D41" s="168" t="s">
        <v>394</v>
      </c>
      <c r="E41" s="166"/>
    </row>
    <row r="42" spans="2:5" s="128" customFormat="1" ht="36" x14ac:dyDescent="0.25">
      <c r="B42" s="494"/>
      <c r="C42" s="167">
        <v>37</v>
      </c>
      <c r="D42" s="168" t="s">
        <v>395</v>
      </c>
      <c r="E42" s="166"/>
    </row>
    <row r="43" spans="2:5" s="128" customFormat="1" ht="24" x14ac:dyDescent="0.25">
      <c r="B43" s="495"/>
      <c r="C43" s="167">
        <v>38</v>
      </c>
      <c r="D43" s="168" t="s">
        <v>396</v>
      </c>
      <c r="E43" s="166"/>
    </row>
    <row r="44" spans="2:5" s="128" customFormat="1" x14ac:dyDescent="0.25">
      <c r="B44" s="493">
        <v>5</v>
      </c>
      <c r="C44" s="498" t="s">
        <v>397</v>
      </c>
      <c r="D44" s="498"/>
      <c r="E44" s="166"/>
    </row>
    <row r="45" spans="2:5" s="128" customFormat="1" x14ac:dyDescent="0.25">
      <c r="B45" s="494"/>
      <c r="C45" s="167">
        <v>39</v>
      </c>
      <c r="D45" s="168" t="s">
        <v>398</v>
      </c>
      <c r="E45" s="166"/>
    </row>
    <row r="46" spans="2:5" s="128" customFormat="1" x14ac:dyDescent="0.25">
      <c r="B46" s="494"/>
      <c r="C46" s="167">
        <v>40</v>
      </c>
      <c r="D46" s="168" t="s">
        <v>399</v>
      </c>
      <c r="E46" s="166"/>
    </row>
    <row r="47" spans="2:5" s="128" customFormat="1" x14ac:dyDescent="0.25">
      <c r="B47" s="494"/>
      <c r="C47" s="167">
        <v>41</v>
      </c>
      <c r="D47" s="168" t="s">
        <v>400</v>
      </c>
      <c r="E47" s="166"/>
    </row>
    <row r="48" spans="2:5" s="128" customFormat="1" ht="24" x14ac:dyDescent="0.25">
      <c r="B48" s="494"/>
      <c r="C48" s="167">
        <v>42</v>
      </c>
      <c r="D48" s="168" t="s">
        <v>401</v>
      </c>
      <c r="E48" s="166"/>
    </row>
    <row r="49" spans="2:5" s="128" customFormat="1" x14ac:dyDescent="0.25">
      <c r="B49" s="494"/>
      <c r="C49" s="167">
        <v>43</v>
      </c>
      <c r="D49" s="168" t="s">
        <v>402</v>
      </c>
      <c r="E49" s="166"/>
    </row>
    <row r="50" spans="2:5" s="128" customFormat="1" ht="24" x14ac:dyDescent="0.25">
      <c r="B50" s="494"/>
      <c r="C50" s="167">
        <v>44</v>
      </c>
      <c r="D50" s="168" t="s">
        <v>403</v>
      </c>
      <c r="E50" s="166"/>
    </row>
    <row r="51" spans="2:5" s="128" customFormat="1" ht="24" x14ac:dyDescent="0.25">
      <c r="B51" s="494"/>
      <c r="C51" s="167">
        <v>45</v>
      </c>
      <c r="D51" s="168" t="s">
        <v>404</v>
      </c>
      <c r="E51" s="166"/>
    </row>
    <row r="52" spans="2:5" s="128" customFormat="1" x14ac:dyDescent="0.25">
      <c r="B52" s="494"/>
      <c r="C52" s="167">
        <v>46</v>
      </c>
      <c r="D52" s="168" t="s">
        <v>405</v>
      </c>
      <c r="E52" s="166"/>
    </row>
    <row r="53" spans="2:5" s="128" customFormat="1" x14ac:dyDescent="0.25">
      <c r="B53" s="495"/>
      <c r="C53" s="167">
        <v>47</v>
      </c>
      <c r="D53" s="168" t="s">
        <v>406</v>
      </c>
      <c r="E53" s="166"/>
    </row>
    <row r="54" spans="2:5" s="128" customFormat="1" x14ac:dyDescent="0.25">
      <c r="B54" s="493">
        <v>6</v>
      </c>
      <c r="C54" s="492" t="s">
        <v>407</v>
      </c>
      <c r="D54" s="492"/>
      <c r="E54" s="166"/>
    </row>
    <row r="55" spans="2:5" s="128" customFormat="1" x14ac:dyDescent="0.25">
      <c r="B55" s="494"/>
      <c r="C55" s="167">
        <v>48</v>
      </c>
      <c r="D55" s="168" t="s">
        <v>408</v>
      </c>
      <c r="E55" s="166"/>
    </row>
    <row r="56" spans="2:5" s="128" customFormat="1" ht="24" x14ac:dyDescent="0.25">
      <c r="B56" s="494"/>
      <c r="C56" s="167">
        <v>49</v>
      </c>
      <c r="D56" s="168" t="s">
        <v>409</v>
      </c>
      <c r="E56" s="166"/>
    </row>
    <row r="57" spans="2:5" s="128" customFormat="1" ht="24" x14ac:dyDescent="0.25">
      <c r="B57" s="494"/>
      <c r="C57" s="167">
        <v>50</v>
      </c>
      <c r="D57" s="168" t="s">
        <v>410</v>
      </c>
      <c r="E57" s="166"/>
    </row>
    <row r="58" spans="2:5" s="128" customFormat="1" ht="24" x14ac:dyDescent="0.25">
      <c r="B58" s="494"/>
      <c r="C58" s="167">
        <v>51</v>
      </c>
      <c r="D58" s="168" t="s">
        <v>411</v>
      </c>
      <c r="E58" s="166"/>
    </row>
    <row r="59" spans="2:5" s="128" customFormat="1" x14ac:dyDescent="0.25">
      <c r="B59" s="494"/>
      <c r="C59" s="167">
        <v>52</v>
      </c>
      <c r="D59" s="168" t="s">
        <v>412</v>
      </c>
      <c r="E59" s="166"/>
    </row>
    <row r="60" spans="2:5" s="128" customFormat="1" x14ac:dyDescent="0.25">
      <c r="B60" s="494"/>
      <c r="C60" s="167">
        <v>53</v>
      </c>
      <c r="D60" s="168" t="s">
        <v>413</v>
      </c>
      <c r="E60" s="166"/>
    </row>
    <row r="61" spans="2:5" s="128" customFormat="1" ht="24" x14ac:dyDescent="0.25">
      <c r="B61" s="494"/>
      <c r="C61" s="167">
        <v>54</v>
      </c>
      <c r="D61" s="168" t="s">
        <v>414</v>
      </c>
      <c r="E61" s="166"/>
    </row>
    <row r="62" spans="2:5" s="128" customFormat="1" x14ac:dyDescent="0.25">
      <c r="B62" s="495"/>
      <c r="C62" s="167">
        <v>55</v>
      </c>
      <c r="D62" s="168" t="s">
        <v>415</v>
      </c>
      <c r="E62" s="166"/>
    </row>
    <row r="63" spans="2:5" s="128" customFormat="1" x14ac:dyDescent="0.25">
      <c r="B63" s="493">
        <v>7</v>
      </c>
      <c r="C63" s="501" t="s">
        <v>416</v>
      </c>
      <c r="D63" s="502"/>
      <c r="E63" s="166"/>
    </row>
    <row r="64" spans="2:5" s="128" customFormat="1" x14ac:dyDescent="0.25">
      <c r="B64" s="494"/>
      <c r="C64" s="167">
        <v>56</v>
      </c>
      <c r="D64" s="168" t="s">
        <v>417</v>
      </c>
      <c r="E64" s="166"/>
    </row>
    <row r="65" spans="2:5" s="128" customFormat="1" x14ac:dyDescent="0.25">
      <c r="B65" s="494"/>
      <c r="C65" s="167">
        <v>57</v>
      </c>
      <c r="D65" s="168" t="s">
        <v>418</v>
      </c>
      <c r="E65" s="166"/>
    </row>
    <row r="66" spans="2:5" s="128" customFormat="1" x14ac:dyDescent="0.25">
      <c r="B66" s="494"/>
      <c r="C66" s="167">
        <v>58</v>
      </c>
      <c r="D66" s="168" t="s">
        <v>419</v>
      </c>
      <c r="E66" s="166"/>
    </row>
    <row r="67" spans="2:5" s="128" customFormat="1" ht="24" x14ac:dyDescent="0.25">
      <c r="B67" s="494"/>
      <c r="C67" s="167">
        <v>59</v>
      </c>
      <c r="D67" s="168" t="s">
        <v>420</v>
      </c>
      <c r="E67" s="166"/>
    </row>
    <row r="68" spans="2:5" s="128" customFormat="1" ht="24" x14ac:dyDescent="0.25">
      <c r="B68" s="495"/>
      <c r="C68" s="167">
        <v>60</v>
      </c>
      <c r="D68" s="168" t="s">
        <v>421</v>
      </c>
      <c r="E68" s="166"/>
    </row>
    <row r="69" spans="2:5" s="128" customFormat="1" x14ac:dyDescent="0.25">
      <c r="B69" s="493">
        <v>8</v>
      </c>
      <c r="C69" s="503" t="s">
        <v>422</v>
      </c>
      <c r="D69" s="504"/>
      <c r="E69" s="166"/>
    </row>
    <row r="70" spans="2:5" s="128" customFormat="1" x14ac:dyDescent="0.25">
      <c r="B70" s="494"/>
      <c r="C70" s="167">
        <v>61</v>
      </c>
      <c r="D70" s="168" t="s">
        <v>423</v>
      </c>
      <c r="E70" s="166"/>
    </row>
    <row r="71" spans="2:5" s="128" customFormat="1" x14ac:dyDescent="0.25">
      <c r="B71" s="494"/>
      <c r="C71" s="167">
        <v>62</v>
      </c>
      <c r="D71" s="168" t="s">
        <v>424</v>
      </c>
      <c r="E71" s="166"/>
    </row>
    <row r="72" spans="2:5" s="128" customFormat="1" ht="24" x14ac:dyDescent="0.25">
      <c r="B72" s="494"/>
      <c r="C72" s="167">
        <v>63</v>
      </c>
      <c r="D72" s="168" t="s">
        <v>425</v>
      </c>
      <c r="E72" s="166"/>
    </row>
    <row r="73" spans="2:5" s="128" customFormat="1" ht="24" x14ac:dyDescent="0.25">
      <c r="B73" s="494"/>
      <c r="C73" s="167">
        <v>64</v>
      </c>
      <c r="D73" s="168" t="s">
        <v>426</v>
      </c>
      <c r="E73" s="166"/>
    </row>
    <row r="74" spans="2:5" s="128" customFormat="1" x14ac:dyDescent="0.25">
      <c r="B74" s="494"/>
      <c r="C74" s="167">
        <v>65</v>
      </c>
      <c r="D74" s="168" t="s">
        <v>427</v>
      </c>
      <c r="E74" s="166"/>
    </row>
    <row r="75" spans="2:5" s="128" customFormat="1" x14ac:dyDescent="0.25">
      <c r="B75" s="494"/>
      <c r="C75" s="167">
        <v>66</v>
      </c>
      <c r="D75" s="168" t="s">
        <v>428</v>
      </c>
      <c r="E75" s="166"/>
    </row>
    <row r="76" spans="2:5" s="128" customFormat="1" ht="24" x14ac:dyDescent="0.25">
      <c r="B76" s="494"/>
      <c r="C76" s="167">
        <v>67</v>
      </c>
      <c r="D76" s="168" t="s">
        <v>429</v>
      </c>
      <c r="E76" s="166"/>
    </row>
    <row r="77" spans="2:5" s="128" customFormat="1" x14ac:dyDescent="0.25">
      <c r="B77" s="494"/>
      <c r="C77" s="167">
        <v>68</v>
      </c>
      <c r="D77" s="168" t="s">
        <v>430</v>
      </c>
      <c r="E77" s="166"/>
    </row>
    <row r="78" spans="2:5" s="128" customFormat="1" x14ac:dyDescent="0.25">
      <c r="B78" s="494"/>
      <c r="C78" s="167">
        <v>69</v>
      </c>
      <c r="D78" s="168" t="s">
        <v>431</v>
      </c>
      <c r="E78" s="166"/>
    </row>
    <row r="79" spans="2:5" s="128" customFormat="1" x14ac:dyDescent="0.25">
      <c r="B79" s="494"/>
      <c r="C79" s="167">
        <v>70</v>
      </c>
      <c r="D79" s="168" t="s">
        <v>432</v>
      </c>
      <c r="E79" s="166"/>
    </row>
    <row r="80" spans="2:5" s="128" customFormat="1" ht="24" x14ac:dyDescent="0.25">
      <c r="B80" s="494"/>
      <c r="C80" s="167">
        <v>71</v>
      </c>
      <c r="D80" s="168" t="s">
        <v>433</v>
      </c>
      <c r="E80" s="166"/>
    </row>
    <row r="81" spans="2:5" s="128" customFormat="1" x14ac:dyDescent="0.25">
      <c r="B81" s="495"/>
      <c r="C81" s="167">
        <v>72</v>
      </c>
      <c r="D81" s="168" t="s">
        <v>434</v>
      </c>
      <c r="E81" s="166"/>
    </row>
    <row r="82" spans="2:5" s="128" customFormat="1" x14ac:dyDescent="0.25">
      <c r="B82" s="493">
        <v>9</v>
      </c>
      <c r="C82" s="505" t="s">
        <v>435</v>
      </c>
      <c r="D82" s="505"/>
      <c r="E82" s="166"/>
    </row>
    <row r="83" spans="2:5" s="128" customFormat="1" ht="24" x14ac:dyDescent="0.25">
      <c r="B83" s="494"/>
      <c r="C83" s="167">
        <v>73</v>
      </c>
      <c r="D83" s="168" t="s">
        <v>436</v>
      </c>
      <c r="E83" s="166"/>
    </row>
    <row r="84" spans="2:5" s="128" customFormat="1" ht="24" x14ac:dyDescent="0.25">
      <c r="B84" s="494"/>
      <c r="C84" s="167">
        <v>74</v>
      </c>
      <c r="D84" s="168" t="s">
        <v>437</v>
      </c>
      <c r="E84" s="166"/>
    </row>
    <row r="85" spans="2:5" s="128" customFormat="1" ht="24" x14ac:dyDescent="0.25">
      <c r="B85" s="494"/>
      <c r="C85" s="167">
        <v>75</v>
      </c>
      <c r="D85" s="168" t="s">
        <v>438</v>
      </c>
      <c r="E85" s="166"/>
    </row>
    <row r="86" spans="2:5" s="128" customFormat="1" ht="24" x14ac:dyDescent="0.25">
      <c r="B86" s="494"/>
      <c r="C86" s="167">
        <v>76</v>
      </c>
      <c r="D86" s="168" t="s">
        <v>439</v>
      </c>
      <c r="E86" s="166"/>
    </row>
    <row r="87" spans="2:5" s="128" customFormat="1" ht="24" x14ac:dyDescent="0.25">
      <c r="B87" s="494"/>
      <c r="C87" s="167">
        <v>77</v>
      </c>
      <c r="D87" s="168" t="s">
        <v>440</v>
      </c>
      <c r="E87" s="166"/>
    </row>
    <row r="88" spans="2:5" s="128" customFormat="1" ht="24" x14ac:dyDescent="0.25">
      <c r="B88" s="494"/>
      <c r="C88" s="167">
        <v>78</v>
      </c>
      <c r="D88" s="168" t="s">
        <v>441</v>
      </c>
      <c r="E88" s="166"/>
    </row>
    <row r="89" spans="2:5" s="128" customFormat="1" ht="24" x14ac:dyDescent="0.25">
      <c r="B89" s="494"/>
      <c r="C89" s="167">
        <v>79</v>
      </c>
      <c r="D89" s="168" t="s">
        <v>442</v>
      </c>
      <c r="E89" s="166"/>
    </row>
    <row r="90" spans="2:5" s="128" customFormat="1" x14ac:dyDescent="0.25">
      <c r="B90" s="495"/>
      <c r="C90" s="167">
        <v>80</v>
      </c>
      <c r="D90" s="168" t="s">
        <v>443</v>
      </c>
      <c r="E90" s="166"/>
    </row>
    <row r="91" spans="2:5" s="128" customFormat="1" x14ac:dyDescent="0.25">
      <c r="B91" s="493">
        <v>10</v>
      </c>
      <c r="C91" s="503" t="s">
        <v>444</v>
      </c>
      <c r="D91" s="504"/>
      <c r="E91" s="166"/>
    </row>
    <row r="92" spans="2:5" s="128" customFormat="1" x14ac:dyDescent="0.25">
      <c r="B92" s="494"/>
      <c r="C92" s="167">
        <v>81</v>
      </c>
      <c r="D92" s="168" t="s">
        <v>445</v>
      </c>
      <c r="E92" s="166"/>
    </row>
    <row r="93" spans="2:5" s="128" customFormat="1" x14ac:dyDescent="0.25">
      <c r="B93" s="494"/>
      <c r="C93" s="167">
        <v>82</v>
      </c>
      <c r="D93" s="168" t="s">
        <v>446</v>
      </c>
      <c r="E93" s="166"/>
    </row>
    <row r="94" spans="2:5" s="128" customFormat="1" x14ac:dyDescent="0.25">
      <c r="B94" s="494"/>
      <c r="C94" s="167">
        <v>83</v>
      </c>
      <c r="D94" s="168" t="s">
        <v>447</v>
      </c>
      <c r="E94" s="166"/>
    </row>
    <row r="95" spans="2:5" s="128" customFormat="1" x14ac:dyDescent="0.25">
      <c r="B95" s="494"/>
      <c r="C95" s="167">
        <v>84</v>
      </c>
      <c r="D95" s="168" t="s">
        <v>448</v>
      </c>
      <c r="E95" s="166"/>
    </row>
    <row r="96" spans="2:5" s="128" customFormat="1" x14ac:dyDescent="0.25">
      <c r="B96" s="494"/>
      <c r="C96" s="167">
        <v>85</v>
      </c>
      <c r="D96" s="168" t="s">
        <v>449</v>
      </c>
      <c r="E96" s="166"/>
    </row>
    <row r="97" spans="2:5" s="128" customFormat="1" x14ac:dyDescent="0.25">
      <c r="B97" s="494"/>
      <c r="C97" s="167">
        <v>86</v>
      </c>
      <c r="D97" s="168" t="s">
        <v>450</v>
      </c>
      <c r="E97" s="166"/>
    </row>
    <row r="98" spans="2:5" s="128" customFormat="1" x14ac:dyDescent="0.25">
      <c r="B98" s="494"/>
      <c r="C98" s="167">
        <v>87</v>
      </c>
      <c r="D98" s="168" t="s">
        <v>451</v>
      </c>
      <c r="E98" s="166"/>
    </row>
    <row r="99" spans="2:5" s="128" customFormat="1" x14ac:dyDescent="0.25">
      <c r="B99" s="494"/>
      <c r="C99" s="167">
        <v>88</v>
      </c>
      <c r="D99" s="168" t="s">
        <v>452</v>
      </c>
      <c r="E99" s="166"/>
    </row>
    <row r="100" spans="2:5" s="128" customFormat="1" ht="24" x14ac:dyDescent="0.25">
      <c r="B100" s="494"/>
      <c r="C100" s="167">
        <v>89</v>
      </c>
      <c r="D100" s="168" t="s">
        <v>453</v>
      </c>
      <c r="E100" s="166"/>
    </row>
    <row r="101" spans="2:5" s="128" customFormat="1" x14ac:dyDescent="0.25">
      <c r="B101" s="495"/>
      <c r="C101" s="167">
        <v>90</v>
      </c>
      <c r="D101" s="168" t="s">
        <v>454</v>
      </c>
      <c r="E101" s="166"/>
    </row>
    <row r="102" spans="2:5" s="128" customFormat="1" x14ac:dyDescent="0.25">
      <c r="B102" s="493">
        <v>11</v>
      </c>
      <c r="C102" s="505" t="s">
        <v>455</v>
      </c>
      <c r="D102" s="505"/>
      <c r="E102" s="166"/>
    </row>
    <row r="103" spans="2:5" s="128" customFormat="1" x14ac:dyDescent="0.25">
      <c r="B103" s="494"/>
      <c r="C103" s="167">
        <v>91</v>
      </c>
      <c r="D103" s="168" t="s">
        <v>456</v>
      </c>
      <c r="E103" s="166"/>
    </row>
    <row r="104" spans="2:5" s="128" customFormat="1" ht="24" x14ac:dyDescent="0.25">
      <c r="B104" s="494"/>
      <c r="C104" s="167">
        <v>92</v>
      </c>
      <c r="D104" s="168" t="s">
        <v>457</v>
      </c>
      <c r="E104" s="166"/>
    </row>
    <row r="105" spans="2:5" s="128" customFormat="1" x14ac:dyDescent="0.25">
      <c r="B105" s="494"/>
      <c r="C105" s="167">
        <v>93</v>
      </c>
      <c r="D105" s="168" t="s">
        <v>458</v>
      </c>
      <c r="E105" s="166"/>
    </row>
    <row r="106" spans="2:5" s="128" customFormat="1" x14ac:dyDescent="0.25">
      <c r="B106" s="494"/>
      <c r="C106" s="167">
        <v>94</v>
      </c>
      <c r="D106" s="168" t="s">
        <v>459</v>
      </c>
      <c r="E106" s="166"/>
    </row>
    <row r="107" spans="2:5" s="128" customFormat="1" ht="24" x14ac:dyDescent="0.25">
      <c r="B107" s="494"/>
      <c r="C107" s="167">
        <v>95</v>
      </c>
      <c r="D107" s="168" t="s">
        <v>460</v>
      </c>
      <c r="E107" s="166"/>
    </row>
    <row r="108" spans="2:5" s="128" customFormat="1" x14ac:dyDescent="0.25">
      <c r="B108" s="494"/>
      <c r="C108" s="167">
        <v>96</v>
      </c>
      <c r="D108" s="168" t="s">
        <v>461</v>
      </c>
      <c r="E108" s="166"/>
    </row>
    <row r="109" spans="2:5" s="128" customFormat="1" x14ac:dyDescent="0.25">
      <c r="B109" s="494"/>
      <c r="C109" s="167">
        <v>97</v>
      </c>
      <c r="D109" s="168" t="s">
        <v>462</v>
      </c>
      <c r="E109" s="166"/>
    </row>
    <row r="110" spans="2:5" s="128" customFormat="1" x14ac:dyDescent="0.25">
      <c r="B110" s="494"/>
      <c r="C110" s="167">
        <v>98</v>
      </c>
      <c r="D110" s="168" t="s">
        <v>463</v>
      </c>
      <c r="E110" s="166"/>
    </row>
    <row r="111" spans="2:5" s="128" customFormat="1" ht="36" x14ac:dyDescent="0.25">
      <c r="B111" s="494"/>
      <c r="C111" s="167">
        <v>99</v>
      </c>
      <c r="D111" s="168" t="s">
        <v>464</v>
      </c>
      <c r="E111" s="166"/>
    </row>
    <row r="112" spans="2:5" s="128" customFormat="1" x14ac:dyDescent="0.25">
      <c r="B112" s="495"/>
      <c r="C112" s="167">
        <v>100</v>
      </c>
      <c r="D112" s="168" t="s">
        <v>465</v>
      </c>
      <c r="E112" s="166"/>
    </row>
    <row r="113" spans="2:5" s="128" customFormat="1" x14ac:dyDescent="0.25">
      <c r="B113" s="493">
        <v>12</v>
      </c>
      <c r="C113" s="505" t="s">
        <v>466</v>
      </c>
      <c r="D113" s="505"/>
      <c r="E113" s="166"/>
    </row>
    <row r="114" spans="2:5" s="128" customFormat="1" ht="24" x14ac:dyDescent="0.25">
      <c r="B114" s="494"/>
      <c r="C114" s="167">
        <v>101</v>
      </c>
      <c r="D114" s="168" t="s">
        <v>467</v>
      </c>
      <c r="E114" s="166"/>
    </row>
    <row r="115" spans="2:5" s="128" customFormat="1" x14ac:dyDescent="0.25">
      <c r="B115" s="494"/>
      <c r="C115" s="167">
        <v>102</v>
      </c>
      <c r="D115" s="168" t="s">
        <v>468</v>
      </c>
      <c r="E115" s="166"/>
    </row>
    <row r="116" spans="2:5" s="128" customFormat="1" ht="24" x14ac:dyDescent="0.25">
      <c r="B116" s="494"/>
      <c r="C116" s="167">
        <v>103</v>
      </c>
      <c r="D116" s="168" t="s">
        <v>469</v>
      </c>
      <c r="E116" s="166"/>
    </row>
    <row r="117" spans="2:5" s="128" customFormat="1" ht="24" x14ac:dyDescent="0.25">
      <c r="B117" s="494"/>
      <c r="C117" s="167">
        <v>104</v>
      </c>
      <c r="D117" s="168" t="s">
        <v>470</v>
      </c>
      <c r="E117" s="166"/>
    </row>
    <row r="118" spans="2:5" s="128" customFormat="1" x14ac:dyDescent="0.25">
      <c r="B118" s="494"/>
      <c r="C118" s="167">
        <v>105</v>
      </c>
      <c r="D118" s="168" t="s">
        <v>471</v>
      </c>
      <c r="E118" s="166"/>
    </row>
    <row r="119" spans="2:5" s="128" customFormat="1" x14ac:dyDescent="0.25">
      <c r="B119" s="494"/>
      <c r="C119" s="167">
        <v>106</v>
      </c>
      <c r="D119" s="168" t="s">
        <v>472</v>
      </c>
      <c r="E119" s="166"/>
    </row>
    <row r="120" spans="2:5" s="128" customFormat="1" x14ac:dyDescent="0.25">
      <c r="B120" s="494"/>
      <c r="C120" s="167">
        <v>107</v>
      </c>
      <c r="D120" s="168" t="s">
        <v>473</v>
      </c>
      <c r="E120" s="166"/>
    </row>
    <row r="121" spans="2:5" s="128" customFormat="1" x14ac:dyDescent="0.25">
      <c r="B121" s="494"/>
      <c r="C121" s="167">
        <v>108</v>
      </c>
      <c r="D121" s="168" t="s">
        <v>474</v>
      </c>
      <c r="E121" s="166"/>
    </row>
    <row r="122" spans="2:5" s="128" customFormat="1" x14ac:dyDescent="0.25">
      <c r="B122" s="494"/>
      <c r="C122" s="167">
        <v>109</v>
      </c>
      <c r="D122" s="168" t="s">
        <v>475</v>
      </c>
      <c r="E122" s="166"/>
    </row>
    <row r="123" spans="2:5" s="128" customFormat="1" x14ac:dyDescent="0.25">
      <c r="B123" s="494"/>
      <c r="C123" s="167">
        <v>110</v>
      </c>
      <c r="D123" s="168" t="s">
        <v>476</v>
      </c>
      <c r="E123" s="166"/>
    </row>
    <row r="124" spans="2:5" s="128" customFormat="1" ht="36" x14ac:dyDescent="0.25">
      <c r="B124" s="495"/>
      <c r="C124" s="167">
        <v>111</v>
      </c>
      <c r="D124" s="168" t="s">
        <v>477</v>
      </c>
      <c r="E124" s="166"/>
    </row>
    <row r="125" spans="2:5" s="128" customFormat="1" x14ac:dyDescent="0.25">
      <c r="B125" s="493">
        <v>13</v>
      </c>
      <c r="C125" s="505" t="s">
        <v>478</v>
      </c>
      <c r="D125" s="505"/>
      <c r="E125" s="166"/>
    </row>
    <row r="126" spans="2:5" s="128" customFormat="1" x14ac:dyDescent="0.25">
      <c r="B126" s="494"/>
      <c r="C126" s="167">
        <v>112</v>
      </c>
      <c r="D126" s="168" t="s">
        <v>479</v>
      </c>
      <c r="E126" s="166"/>
    </row>
    <row r="127" spans="2:5" s="128" customFormat="1" x14ac:dyDescent="0.25">
      <c r="B127" s="494"/>
      <c r="C127" s="167">
        <v>113</v>
      </c>
      <c r="D127" s="168" t="s">
        <v>480</v>
      </c>
      <c r="E127" s="166"/>
    </row>
    <row r="128" spans="2:5" s="128" customFormat="1" x14ac:dyDescent="0.25">
      <c r="B128" s="494"/>
      <c r="C128" s="167">
        <v>114</v>
      </c>
      <c r="D128" s="168" t="s">
        <v>481</v>
      </c>
      <c r="E128" s="166"/>
    </row>
    <row r="129" spans="2:5" s="128" customFormat="1" ht="36" x14ac:dyDescent="0.25">
      <c r="B129" s="494"/>
      <c r="C129" s="167">
        <v>115</v>
      </c>
      <c r="D129" s="168" t="s">
        <v>482</v>
      </c>
      <c r="E129" s="166"/>
    </row>
    <row r="130" spans="2:5" s="128" customFormat="1" ht="24" x14ac:dyDescent="0.25">
      <c r="B130" s="495"/>
      <c r="C130" s="167">
        <v>116</v>
      </c>
      <c r="D130" s="168" t="s">
        <v>483</v>
      </c>
      <c r="E130" s="166"/>
    </row>
    <row r="131" spans="2:5" s="128" customFormat="1" x14ac:dyDescent="0.25">
      <c r="B131" s="493">
        <v>14</v>
      </c>
      <c r="C131" s="505" t="s">
        <v>484</v>
      </c>
      <c r="D131" s="505"/>
      <c r="E131" s="166"/>
    </row>
    <row r="132" spans="2:5" s="128" customFormat="1" x14ac:dyDescent="0.25">
      <c r="B132" s="494"/>
      <c r="C132" s="167">
        <v>117</v>
      </c>
      <c r="D132" s="168" t="s">
        <v>485</v>
      </c>
      <c r="E132" s="166"/>
    </row>
    <row r="133" spans="2:5" s="128" customFormat="1" ht="24" x14ac:dyDescent="0.25">
      <c r="B133" s="494"/>
      <c r="C133" s="167">
        <v>118</v>
      </c>
      <c r="D133" s="168" t="s">
        <v>486</v>
      </c>
      <c r="E133" s="166"/>
    </row>
    <row r="134" spans="2:5" s="128" customFormat="1" x14ac:dyDescent="0.25">
      <c r="B134" s="494"/>
      <c r="C134" s="167">
        <v>119</v>
      </c>
      <c r="D134" s="168" t="s">
        <v>487</v>
      </c>
      <c r="E134" s="166"/>
    </row>
    <row r="135" spans="2:5" s="128" customFormat="1" ht="24" x14ac:dyDescent="0.25">
      <c r="B135" s="494"/>
      <c r="C135" s="167">
        <v>120</v>
      </c>
      <c r="D135" s="168" t="s">
        <v>488</v>
      </c>
      <c r="E135" s="166"/>
    </row>
    <row r="136" spans="2:5" s="128" customFormat="1" x14ac:dyDescent="0.25">
      <c r="B136" s="494"/>
      <c r="C136" s="167">
        <v>121</v>
      </c>
      <c r="D136" s="168" t="s">
        <v>489</v>
      </c>
      <c r="E136" s="166"/>
    </row>
    <row r="137" spans="2:5" s="128" customFormat="1" ht="36" x14ac:dyDescent="0.25">
      <c r="B137" s="494"/>
      <c r="C137" s="167">
        <v>122</v>
      </c>
      <c r="D137" s="168" t="s">
        <v>490</v>
      </c>
      <c r="E137" s="166"/>
    </row>
    <row r="138" spans="2:5" s="128" customFormat="1" ht="24" x14ac:dyDescent="0.25">
      <c r="B138" s="494"/>
      <c r="C138" s="167">
        <v>123</v>
      </c>
      <c r="D138" s="168" t="s">
        <v>491</v>
      </c>
      <c r="E138" s="166"/>
    </row>
    <row r="139" spans="2:5" s="128" customFormat="1" ht="36" x14ac:dyDescent="0.25">
      <c r="B139" s="494"/>
      <c r="C139" s="167">
        <v>124</v>
      </c>
      <c r="D139" s="168" t="s">
        <v>492</v>
      </c>
      <c r="E139" s="166"/>
    </row>
    <row r="140" spans="2:5" s="128" customFormat="1" x14ac:dyDescent="0.25">
      <c r="B140" s="494"/>
      <c r="C140" s="167">
        <v>125</v>
      </c>
      <c r="D140" s="168" t="s">
        <v>493</v>
      </c>
      <c r="E140" s="166"/>
    </row>
    <row r="141" spans="2:5" s="128" customFormat="1" ht="24" x14ac:dyDescent="0.25">
      <c r="B141" s="495"/>
      <c r="C141" s="167">
        <v>126</v>
      </c>
      <c r="D141" s="168" t="s">
        <v>494</v>
      </c>
      <c r="E141" s="166"/>
    </row>
    <row r="142" spans="2:5" s="128" customFormat="1" x14ac:dyDescent="0.25">
      <c r="B142" s="493">
        <v>15</v>
      </c>
      <c r="C142" s="505" t="s">
        <v>495</v>
      </c>
      <c r="D142" s="505"/>
      <c r="E142" s="166"/>
    </row>
    <row r="143" spans="2:5" s="128" customFormat="1" ht="24" x14ac:dyDescent="0.25">
      <c r="B143" s="494"/>
      <c r="C143" s="167">
        <v>127</v>
      </c>
      <c r="D143" s="168" t="s">
        <v>496</v>
      </c>
      <c r="E143" s="166"/>
    </row>
    <row r="144" spans="2:5" s="128" customFormat="1" x14ac:dyDescent="0.25">
      <c r="B144" s="494"/>
      <c r="C144" s="167">
        <v>128</v>
      </c>
      <c r="D144" s="168" t="s">
        <v>497</v>
      </c>
      <c r="E144" s="166"/>
    </row>
    <row r="145" spans="2:5" s="128" customFormat="1" x14ac:dyDescent="0.25">
      <c r="B145" s="494"/>
      <c r="C145" s="167">
        <v>129</v>
      </c>
      <c r="D145" s="168" t="s">
        <v>498</v>
      </c>
      <c r="E145" s="166"/>
    </row>
    <row r="146" spans="2:5" s="128" customFormat="1" x14ac:dyDescent="0.25">
      <c r="B146" s="494"/>
      <c r="C146" s="167">
        <v>130</v>
      </c>
      <c r="D146" s="168" t="s">
        <v>499</v>
      </c>
      <c r="E146" s="166"/>
    </row>
    <row r="147" spans="2:5" s="128" customFormat="1" x14ac:dyDescent="0.25">
      <c r="B147" s="494"/>
      <c r="C147" s="167">
        <v>131</v>
      </c>
      <c r="D147" s="168" t="s">
        <v>500</v>
      </c>
      <c r="E147" s="166"/>
    </row>
    <row r="148" spans="2:5" s="128" customFormat="1" x14ac:dyDescent="0.25">
      <c r="B148" s="494"/>
      <c r="C148" s="167">
        <v>132</v>
      </c>
      <c r="D148" s="168" t="s">
        <v>501</v>
      </c>
      <c r="E148" s="166"/>
    </row>
    <row r="149" spans="2:5" s="128" customFormat="1" x14ac:dyDescent="0.25">
      <c r="B149" s="494"/>
      <c r="C149" s="167">
        <v>133</v>
      </c>
      <c r="D149" s="168" t="s">
        <v>502</v>
      </c>
      <c r="E149" s="166"/>
    </row>
    <row r="150" spans="2:5" s="128" customFormat="1" x14ac:dyDescent="0.25">
      <c r="B150" s="494"/>
      <c r="C150" s="167">
        <v>134</v>
      </c>
      <c r="D150" s="168" t="s">
        <v>503</v>
      </c>
      <c r="E150" s="166"/>
    </row>
    <row r="151" spans="2:5" s="128" customFormat="1" x14ac:dyDescent="0.25">
      <c r="B151" s="494"/>
      <c r="C151" s="167">
        <v>135</v>
      </c>
      <c r="D151" s="168" t="s">
        <v>504</v>
      </c>
      <c r="E151" s="166"/>
    </row>
    <row r="152" spans="2:5" s="128" customFormat="1" x14ac:dyDescent="0.25">
      <c r="B152" s="494"/>
      <c r="C152" s="167">
        <v>136</v>
      </c>
      <c r="D152" s="168" t="s">
        <v>505</v>
      </c>
      <c r="E152" s="166"/>
    </row>
    <row r="153" spans="2:5" s="128" customFormat="1" ht="24" x14ac:dyDescent="0.25">
      <c r="B153" s="494"/>
      <c r="C153" s="167">
        <v>137</v>
      </c>
      <c r="D153" s="168" t="s">
        <v>506</v>
      </c>
      <c r="E153" s="166"/>
    </row>
    <row r="154" spans="2:5" s="128" customFormat="1" x14ac:dyDescent="0.25">
      <c r="B154" s="495"/>
      <c r="C154" s="167">
        <v>138</v>
      </c>
      <c r="D154" s="168" t="s">
        <v>507</v>
      </c>
      <c r="E154" s="166"/>
    </row>
    <row r="155" spans="2:5" s="128" customFormat="1" x14ac:dyDescent="0.25">
      <c r="B155" s="493">
        <v>16</v>
      </c>
      <c r="C155" s="505" t="s">
        <v>508</v>
      </c>
      <c r="D155" s="505"/>
      <c r="E155" s="166"/>
    </row>
    <row r="156" spans="2:5" s="128" customFormat="1" x14ac:dyDescent="0.25">
      <c r="B156" s="494"/>
      <c r="C156" s="167">
        <v>139</v>
      </c>
      <c r="D156" s="168" t="s">
        <v>509</v>
      </c>
      <c r="E156" s="166"/>
    </row>
    <row r="157" spans="2:5" s="128" customFormat="1" x14ac:dyDescent="0.25">
      <c r="B157" s="494"/>
      <c r="C157" s="167">
        <v>140</v>
      </c>
      <c r="D157" s="168" t="s">
        <v>510</v>
      </c>
      <c r="E157" s="166"/>
    </row>
    <row r="158" spans="2:5" s="128" customFormat="1" x14ac:dyDescent="0.25">
      <c r="B158" s="494"/>
      <c r="C158" s="167">
        <v>141</v>
      </c>
      <c r="D158" s="168" t="s">
        <v>511</v>
      </c>
      <c r="E158" s="166"/>
    </row>
    <row r="159" spans="2:5" s="128" customFormat="1" x14ac:dyDescent="0.25">
      <c r="B159" s="494"/>
      <c r="C159" s="167">
        <v>142</v>
      </c>
      <c r="D159" s="168" t="s">
        <v>512</v>
      </c>
      <c r="E159" s="166"/>
    </row>
    <row r="160" spans="2:5" s="128" customFormat="1" x14ac:dyDescent="0.25">
      <c r="B160" s="494"/>
      <c r="C160" s="167">
        <v>143</v>
      </c>
      <c r="D160" s="168" t="s">
        <v>513</v>
      </c>
      <c r="E160" s="166"/>
    </row>
    <row r="161" spans="2:5" s="128" customFormat="1" x14ac:dyDescent="0.25">
      <c r="B161" s="494"/>
      <c r="C161" s="167">
        <v>144</v>
      </c>
      <c r="D161" s="169" t="s">
        <v>514</v>
      </c>
      <c r="E161" s="166"/>
    </row>
    <row r="162" spans="2:5" s="128" customFormat="1" x14ac:dyDescent="0.25">
      <c r="B162" s="494"/>
      <c r="C162" s="167">
        <v>145</v>
      </c>
      <c r="D162" s="168" t="s">
        <v>515</v>
      </c>
      <c r="E162" s="166"/>
    </row>
    <row r="163" spans="2:5" s="128" customFormat="1" x14ac:dyDescent="0.25">
      <c r="B163" s="494"/>
      <c r="C163" s="167">
        <v>146</v>
      </c>
      <c r="D163" s="168" t="s">
        <v>516</v>
      </c>
      <c r="E163" s="166"/>
    </row>
    <row r="164" spans="2:5" s="128" customFormat="1" x14ac:dyDescent="0.25">
      <c r="B164" s="494"/>
      <c r="C164" s="167">
        <v>147</v>
      </c>
      <c r="D164" s="168" t="s">
        <v>517</v>
      </c>
      <c r="E164" s="166"/>
    </row>
    <row r="165" spans="2:5" s="128" customFormat="1" x14ac:dyDescent="0.25">
      <c r="B165" s="494"/>
      <c r="C165" s="167">
        <v>148</v>
      </c>
      <c r="D165" s="168" t="s">
        <v>518</v>
      </c>
      <c r="E165" s="166"/>
    </row>
    <row r="166" spans="2:5" s="128" customFormat="1" ht="24" x14ac:dyDescent="0.25">
      <c r="B166" s="494"/>
      <c r="C166" s="167">
        <v>149</v>
      </c>
      <c r="D166" s="168" t="s">
        <v>519</v>
      </c>
      <c r="E166" s="166"/>
    </row>
    <row r="167" spans="2:5" s="128" customFormat="1" x14ac:dyDescent="0.25">
      <c r="B167" s="495"/>
      <c r="C167" s="167">
        <v>150</v>
      </c>
      <c r="D167" s="168" t="s">
        <v>520</v>
      </c>
      <c r="E167" s="166"/>
    </row>
    <row r="168" spans="2:5" s="128" customFormat="1" x14ac:dyDescent="0.25">
      <c r="B168" s="491">
        <v>17</v>
      </c>
      <c r="C168" s="501" t="s">
        <v>521</v>
      </c>
      <c r="D168" s="502"/>
      <c r="E168" s="166"/>
    </row>
    <row r="169" spans="2:5" s="128" customFormat="1" x14ac:dyDescent="0.25">
      <c r="B169" s="491"/>
      <c r="C169" s="167">
        <v>151</v>
      </c>
      <c r="D169" s="168" t="s">
        <v>522</v>
      </c>
      <c r="E169" s="166"/>
    </row>
    <row r="170" spans="2:5" s="128" customFormat="1" ht="36" x14ac:dyDescent="0.25">
      <c r="B170" s="491"/>
      <c r="C170" s="167">
        <v>152</v>
      </c>
      <c r="D170" s="168" t="s">
        <v>523</v>
      </c>
      <c r="E170" s="166"/>
    </row>
    <row r="171" spans="2:5" s="128" customFormat="1" x14ac:dyDescent="0.25">
      <c r="B171" s="491"/>
      <c r="C171" s="167">
        <v>153</v>
      </c>
      <c r="D171" s="168" t="s">
        <v>524</v>
      </c>
      <c r="E171" s="166"/>
    </row>
    <row r="172" spans="2:5" s="128" customFormat="1" ht="24" x14ac:dyDescent="0.25">
      <c r="B172" s="491"/>
      <c r="C172" s="167">
        <v>154</v>
      </c>
      <c r="D172" s="168" t="s">
        <v>525</v>
      </c>
      <c r="E172" s="166"/>
    </row>
    <row r="173" spans="2:5" s="128" customFormat="1" x14ac:dyDescent="0.25">
      <c r="B173" s="491"/>
      <c r="C173" s="167">
        <v>155</v>
      </c>
      <c r="D173" s="168" t="s">
        <v>526</v>
      </c>
      <c r="E173" s="166"/>
    </row>
    <row r="174" spans="2:5" s="128" customFormat="1" ht="24" x14ac:dyDescent="0.25">
      <c r="B174" s="491"/>
      <c r="C174" s="167">
        <v>156</v>
      </c>
      <c r="D174" s="168" t="s">
        <v>527</v>
      </c>
      <c r="E174" s="166"/>
    </row>
    <row r="175" spans="2:5" s="128" customFormat="1" ht="24" x14ac:dyDescent="0.25">
      <c r="B175" s="491"/>
      <c r="C175" s="167">
        <v>157</v>
      </c>
      <c r="D175" s="168" t="s">
        <v>528</v>
      </c>
      <c r="E175" s="166"/>
    </row>
    <row r="176" spans="2:5" s="128" customFormat="1" ht="24" x14ac:dyDescent="0.25">
      <c r="B176" s="491"/>
      <c r="C176" s="167">
        <v>158</v>
      </c>
      <c r="D176" s="168" t="s">
        <v>529</v>
      </c>
      <c r="E176" s="166"/>
    </row>
    <row r="177" spans="1:5" s="128" customFormat="1" ht="24" x14ac:dyDescent="0.25">
      <c r="B177" s="491"/>
      <c r="C177" s="167">
        <v>159</v>
      </c>
      <c r="D177" s="168" t="s">
        <v>530</v>
      </c>
      <c r="E177" s="166"/>
    </row>
    <row r="178" spans="1:5" s="128" customFormat="1" ht="24" x14ac:dyDescent="0.25">
      <c r="B178" s="491"/>
      <c r="C178" s="167">
        <v>160</v>
      </c>
      <c r="D178" s="168" t="s">
        <v>531</v>
      </c>
      <c r="E178" s="166"/>
    </row>
    <row r="179" spans="1:5" s="128" customFormat="1" x14ac:dyDescent="0.25">
      <c r="B179" s="491"/>
      <c r="C179" s="167">
        <v>161</v>
      </c>
      <c r="D179" s="168" t="s">
        <v>532</v>
      </c>
      <c r="E179" s="166"/>
    </row>
    <row r="180" spans="1:5" s="128" customFormat="1" ht="24" x14ac:dyDescent="0.25">
      <c r="B180" s="491"/>
      <c r="C180" s="167">
        <v>162</v>
      </c>
      <c r="D180" s="168" t="s">
        <v>533</v>
      </c>
      <c r="E180" s="166"/>
    </row>
    <row r="181" spans="1:5" s="128" customFormat="1" x14ac:dyDescent="0.25">
      <c r="B181" s="491"/>
      <c r="C181" s="167">
        <v>163</v>
      </c>
      <c r="D181" s="168" t="s">
        <v>534</v>
      </c>
      <c r="E181" s="166"/>
    </row>
    <row r="182" spans="1:5" s="128" customFormat="1" x14ac:dyDescent="0.25">
      <c r="B182" s="491"/>
      <c r="C182" s="167">
        <v>164</v>
      </c>
      <c r="D182" s="168" t="s">
        <v>535</v>
      </c>
      <c r="E182" s="166"/>
    </row>
    <row r="183" spans="1:5" s="128" customFormat="1" x14ac:dyDescent="0.25">
      <c r="B183" s="491"/>
      <c r="C183" s="167">
        <v>165</v>
      </c>
      <c r="D183" s="168" t="s">
        <v>536</v>
      </c>
      <c r="E183" s="166"/>
    </row>
    <row r="184" spans="1:5" s="128" customFormat="1" ht="24" x14ac:dyDescent="0.25">
      <c r="B184" s="491"/>
      <c r="C184" s="167">
        <v>166</v>
      </c>
      <c r="D184" s="168" t="s">
        <v>537</v>
      </c>
      <c r="E184" s="166"/>
    </row>
    <row r="185" spans="1:5" s="128" customFormat="1" x14ac:dyDescent="0.25">
      <c r="B185" s="491"/>
      <c r="C185" s="167">
        <v>167</v>
      </c>
      <c r="D185" s="168" t="s">
        <v>538</v>
      </c>
      <c r="E185" s="166"/>
    </row>
    <row r="186" spans="1:5" s="128" customFormat="1" ht="36" x14ac:dyDescent="0.25">
      <c r="B186" s="491"/>
      <c r="C186" s="167">
        <v>168</v>
      </c>
      <c r="D186" s="168" t="s">
        <v>539</v>
      </c>
      <c r="E186" s="166"/>
    </row>
    <row r="187" spans="1:5" s="128" customFormat="1" ht="24" x14ac:dyDescent="0.25">
      <c r="B187" s="491"/>
      <c r="C187" s="167">
        <v>169</v>
      </c>
      <c r="D187" s="168" t="s">
        <v>540</v>
      </c>
      <c r="E187" s="166"/>
    </row>
    <row r="188" spans="1:5" s="128" customFormat="1" x14ac:dyDescent="0.25">
      <c r="A188" s="170"/>
      <c r="B188" s="170"/>
      <c r="C188" s="171"/>
      <c r="D188" s="172"/>
      <c r="E188" s="166"/>
    </row>
    <row r="189" spans="1:5" s="128" customFormat="1" x14ac:dyDescent="0.25">
      <c r="A189" s="170"/>
      <c r="B189" s="170"/>
      <c r="C189" s="171"/>
      <c r="D189" s="172"/>
      <c r="E189" s="166"/>
    </row>
    <row r="190" spans="1:5" s="128" customFormat="1" x14ac:dyDescent="0.25">
      <c r="A190" s="170"/>
      <c r="B190" s="170"/>
      <c r="C190" s="171"/>
      <c r="D190" s="172"/>
      <c r="E190" s="166"/>
    </row>
    <row r="191" spans="1:5" s="128" customFormat="1" x14ac:dyDescent="0.25">
      <c r="A191" s="170"/>
      <c r="B191" s="170"/>
      <c r="C191" s="171"/>
      <c r="D191" s="172"/>
      <c r="E191" s="166"/>
    </row>
    <row r="192" spans="1:5" s="128" customFormat="1" x14ac:dyDescent="0.25">
      <c r="A192" s="170"/>
      <c r="B192" s="170"/>
      <c r="C192" s="171"/>
      <c r="D192" s="172"/>
      <c r="E192" s="166"/>
    </row>
    <row r="193" spans="1:5" s="128" customFormat="1" x14ac:dyDescent="0.25">
      <c r="A193" s="170"/>
      <c r="B193" s="170"/>
      <c r="C193" s="171"/>
      <c r="D193" s="172"/>
      <c r="E193" s="166"/>
    </row>
    <row r="194" spans="1:5" s="128" customFormat="1" x14ac:dyDescent="0.25">
      <c r="A194" s="170"/>
      <c r="B194" s="170"/>
      <c r="C194" s="171"/>
      <c r="D194" s="172"/>
      <c r="E194" s="166"/>
    </row>
    <row r="195" spans="1:5" s="128" customFormat="1" x14ac:dyDescent="0.25">
      <c r="A195" s="170"/>
      <c r="B195" s="170"/>
      <c r="C195" s="171"/>
      <c r="D195" s="172"/>
      <c r="E195" s="166"/>
    </row>
    <row r="196" spans="1:5" s="128" customFormat="1" x14ac:dyDescent="0.25">
      <c r="A196" s="170"/>
      <c r="B196" s="170"/>
      <c r="C196" s="171"/>
      <c r="D196" s="172"/>
      <c r="E196" s="166"/>
    </row>
    <row r="197" spans="1:5" s="128" customFormat="1" x14ac:dyDescent="0.25">
      <c r="A197" s="170"/>
      <c r="B197" s="170"/>
      <c r="C197" s="171"/>
      <c r="D197" s="172"/>
      <c r="E197" s="166"/>
    </row>
    <row r="198" spans="1:5" s="128" customFormat="1" x14ac:dyDescent="0.25">
      <c r="A198" s="170"/>
      <c r="B198" s="170"/>
      <c r="C198" s="171"/>
      <c r="D198" s="172"/>
      <c r="E198" s="166"/>
    </row>
    <row r="199" spans="1:5" s="128" customFormat="1" x14ac:dyDescent="0.25">
      <c r="A199" s="170"/>
      <c r="B199" s="170"/>
      <c r="C199" s="171"/>
      <c r="D199" s="172"/>
      <c r="E199" s="166"/>
    </row>
    <row r="200" spans="1:5" s="128" customFormat="1" x14ac:dyDescent="0.25">
      <c r="A200" s="170"/>
      <c r="B200" s="170"/>
      <c r="C200" s="171"/>
      <c r="D200" s="172"/>
      <c r="E200" s="166"/>
    </row>
    <row r="201" spans="1:5" s="128" customFormat="1" x14ac:dyDescent="0.25">
      <c r="A201" s="170"/>
      <c r="B201" s="170"/>
      <c r="C201" s="171"/>
      <c r="D201" s="172"/>
      <c r="E201" s="166"/>
    </row>
    <row r="202" spans="1:5" s="128" customFormat="1" x14ac:dyDescent="0.25">
      <c r="A202" s="170"/>
      <c r="B202" s="170"/>
      <c r="C202" s="171"/>
      <c r="D202" s="172"/>
      <c r="E202" s="166"/>
    </row>
    <row r="203" spans="1:5" s="128" customFormat="1" x14ac:dyDescent="0.25">
      <c r="A203" s="170"/>
      <c r="B203" s="170"/>
      <c r="C203" s="171"/>
      <c r="D203" s="172"/>
      <c r="E203" s="166"/>
    </row>
    <row r="204" spans="1:5" s="128" customFormat="1" x14ac:dyDescent="0.25">
      <c r="A204" s="170"/>
      <c r="B204" s="170"/>
      <c r="C204" s="171"/>
      <c r="D204" s="172"/>
      <c r="E204" s="166"/>
    </row>
    <row r="205" spans="1:5" s="128" customFormat="1" x14ac:dyDescent="0.25">
      <c r="A205" s="170"/>
      <c r="B205" s="170"/>
      <c r="C205" s="171"/>
      <c r="D205" s="172"/>
      <c r="E205" s="166"/>
    </row>
    <row r="206" spans="1:5" s="128" customFormat="1" x14ac:dyDescent="0.25">
      <c r="A206" s="170"/>
      <c r="B206" s="170"/>
      <c r="C206" s="171"/>
      <c r="D206" s="172"/>
      <c r="E206" s="166"/>
    </row>
    <row r="207" spans="1:5" s="128" customFormat="1" x14ac:dyDescent="0.25">
      <c r="A207" s="170"/>
      <c r="B207" s="170"/>
      <c r="C207" s="171"/>
      <c r="D207" s="172"/>
      <c r="E207" s="166"/>
    </row>
    <row r="208" spans="1:5" s="128" customFormat="1" x14ac:dyDescent="0.25">
      <c r="A208" s="170"/>
      <c r="B208" s="170"/>
      <c r="C208" s="171"/>
      <c r="D208" s="172"/>
      <c r="E208" s="166"/>
    </row>
    <row r="209" spans="1:5" s="128" customFormat="1" x14ac:dyDescent="0.25">
      <c r="A209" s="170"/>
      <c r="B209" s="170"/>
      <c r="C209" s="171"/>
      <c r="D209" s="172"/>
      <c r="E209" s="166"/>
    </row>
    <row r="210" spans="1:5" s="128" customFormat="1" x14ac:dyDescent="0.25">
      <c r="A210" s="170"/>
      <c r="B210" s="170"/>
      <c r="C210" s="171"/>
      <c r="D210" s="172"/>
      <c r="E210" s="166"/>
    </row>
    <row r="211" spans="1:5" s="128" customFormat="1" x14ac:dyDescent="0.25">
      <c r="A211" s="170"/>
      <c r="B211" s="170"/>
      <c r="C211" s="171"/>
      <c r="D211" s="172"/>
      <c r="E211" s="166"/>
    </row>
    <row r="212" spans="1:5" s="128" customFormat="1" x14ac:dyDescent="0.25">
      <c r="A212" s="170"/>
      <c r="B212" s="170"/>
      <c r="C212" s="171"/>
      <c r="D212" s="172"/>
      <c r="E212" s="166"/>
    </row>
    <row r="213" spans="1:5" s="128" customFormat="1" x14ac:dyDescent="0.25">
      <c r="A213" s="170"/>
      <c r="B213" s="170"/>
      <c r="C213" s="171"/>
      <c r="D213" s="172"/>
      <c r="E213" s="166"/>
    </row>
    <row r="214" spans="1:5" s="128" customFormat="1" x14ac:dyDescent="0.25">
      <c r="A214" s="170"/>
      <c r="B214" s="170"/>
      <c r="C214" s="171"/>
      <c r="D214" s="172"/>
      <c r="E214" s="166"/>
    </row>
    <row r="215" spans="1:5" s="128" customFormat="1" x14ac:dyDescent="0.25">
      <c r="A215" s="170"/>
      <c r="B215" s="170"/>
      <c r="C215" s="171"/>
      <c r="D215" s="172"/>
      <c r="E215" s="166"/>
    </row>
    <row r="216" spans="1:5" s="128" customFormat="1" x14ac:dyDescent="0.25">
      <c r="A216" s="170"/>
      <c r="B216" s="170"/>
      <c r="C216" s="171"/>
      <c r="D216" s="172"/>
      <c r="E216" s="166"/>
    </row>
    <row r="217" spans="1:5" s="128" customFormat="1" x14ac:dyDescent="0.25">
      <c r="A217" s="170"/>
      <c r="B217" s="170"/>
      <c r="C217" s="171"/>
      <c r="D217" s="172"/>
      <c r="E217" s="166"/>
    </row>
    <row r="218" spans="1:5" s="128" customFormat="1" x14ac:dyDescent="0.25">
      <c r="A218" s="170"/>
      <c r="B218" s="170"/>
      <c r="C218" s="171"/>
      <c r="D218" s="172"/>
      <c r="E218" s="166"/>
    </row>
    <row r="219" spans="1:5" s="128" customFormat="1" x14ac:dyDescent="0.25">
      <c r="A219" s="170"/>
      <c r="B219" s="170"/>
      <c r="C219" s="171"/>
      <c r="D219" s="172"/>
      <c r="E219" s="166"/>
    </row>
    <row r="220" spans="1:5" s="128" customFormat="1" x14ac:dyDescent="0.25">
      <c r="A220" s="170"/>
      <c r="B220" s="170"/>
      <c r="C220" s="171"/>
      <c r="D220" s="172"/>
      <c r="E220" s="166"/>
    </row>
    <row r="221" spans="1:5" s="128" customFormat="1" x14ac:dyDescent="0.25">
      <c r="A221" s="170"/>
      <c r="B221" s="170"/>
      <c r="C221" s="171"/>
      <c r="D221" s="172"/>
      <c r="E221" s="166"/>
    </row>
    <row r="222" spans="1:5" s="128" customFormat="1" x14ac:dyDescent="0.25">
      <c r="A222" s="170"/>
      <c r="B222" s="170"/>
      <c r="C222" s="171"/>
      <c r="D222" s="172"/>
      <c r="E222" s="166"/>
    </row>
    <row r="223" spans="1:5" s="128" customFormat="1" x14ac:dyDescent="0.25">
      <c r="A223" s="170"/>
      <c r="B223" s="170"/>
      <c r="C223" s="171"/>
      <c r="D223" s="172"/>
      <c r="E223" s="166"/>
    </row>
    <row r="224" spans="1:5" s="128" customFormat="1" x14ac:dyDescent="0.25">
      <c r="A224" s="170"/>
      <c r="B224" s="170"/>
      <c r="C224" s="171"/>
      <c r="D224" s="172"/>
      <c r="E224" s="166"/>
    </row>
    <row r="225" spans="1:5" s="128" customFormat="1" x14ac:dyDescent="0.25">
      <c r="A225" s="170"/>
      <c r="B225" s="170"/>
      <c r="C225" s="171"/>
      <c r="D225" s="172"/>
      <c r="E225" s="166"/>
    </row>
    <row r="226" spans="1:5" s="128" customFormat="1" x14ac:dyDescent="0.25">
      <c r="A226" s="170"/>
      <c r="B226" s="170"/>
      <c r="C226" s="171"/>
      <c r="D226" s="172"/>
      <c r="E226" s="166"/>
    </row>
    <row r="227" spans="1:5" s="128" customFormat="1" x14ac:dyDescent="0.25">
      <c r="A227" s="170"/>
      <c r="B227" s="170"/>
      <c r="C227" s="171"/>
      <c r="D227" s="172"/>
      <c r="E227" s="166"/>
    </row>
    <row r="228" spans="1:5" s="128" customFormat="1" x14ac:dyDescent="0.25">
      <c r="A228" s="170"/>
      <c r="B228" s="170"/>
      <c r="C228" s="171"/>
      <c r="D228" s="172"/>
      <c r="E228" s="166"/>
    </row>
    <row r="229" spans="1:5" s="128" customFormat="1" x14ac:dyDescent="0.25">
      <c r="A229" s="170"/>
      <c r="B229" s="170"/>
      <c r="C229" s="171"/>
      <c r="D229" s="172"/>
      <c r="E229" s="166"/>
    </row>
    <row r="230" spans="1:5" s="128" customFormat="1" x14ac:dyDescent="0.25">
      <c r="A230" s="170"/>
      <c r="B230" s="170"/>
      <c r="C230" s="171"/>
      <c r="D230" s="172"/>
      <c r="E230" s="166"/>
    </row>
    <row r="231" spans="1:5" s="128" customFormat="1" x14ac:dyDescent="0.25">
      <c r="A231" s="170"/>
      <c r="B231" s="170"/>
      <c r="C231" s="171"/>
      <c r="D231" s="172"/>
      <c r="E231" s="166"/>
    </row>
    <row r="232" spans="1:5" s="128" customFormat="1" x14ac:dyDescent="0.25">
      <c r="A232" s="170"/>
      <c r="B232" s="170"/>
      <c r="C232" s="171"/>
      <c r="D232" s="172"/>
      <c r="E232" s="166"/>
    </row>
    <row r="233" spans="1:5" s="128" customFormat="1" x14ac:dyDescent="0.25">
      <c r="A233" s="170"/>
      <c r="B233" s="170"/>
      <c r="C233" s="171"/>
      <c r="D233" s="172"/>
      <c r="E233" s="166"/>
    </row>
    <row r="234" spans="1:5" s="128" customFormat="1" x14ac:dyDescent="0.25">
      <c r="A234" s="170"/>
      <c r="B234" s="170"/>
      <c r="C234" s="171"/>
      <c r="D234" s="172"/>
      <c r="E234" s="166"/>
    </row>
    <row r="235" spans="1:5" s="128" customFormat="1" x14ac:dyDescent="0.25">
      <c r="A235" s="170"/>
      <c r="B235" s="170"/>
      <c r="C235" s="171"/>
      <c r="D235" s="172"/>
      <c r="E235" s="166"/>
    </row>
    <row r="236" spans="1:5" s="128" customFormat="1" x14ac:dyDescent="0.25">
      <c r="A236" s="170"/>
      <c r="B236" s="170"/>
      <c r="C236" s="171"/>
      <c r="D236" s="172"/>
      <c r="E236" s="166"/>
    </row>
    <row r="237" spans="1:5" s="128" customFormat="1" x14ac:dyDescent="0.25">
      <c r="A237" s="170"/>
      <c r="B237" s="170"/>
      <c r="C237" s="171"/>
      <c r="D237" s="172"/>
      <c r="E237" s="166"/>
    </row>
    <row r="238" spans="1:5" s="128" customFormat="1" x14ac:dyDescent="0.25">
      <c r="A238" s="170"/>
      <c r="B238" s="170"/>
      <c r="C238" s="171"/>
      <c r="D238" s="172"/>
      <c r="E238" s="166"/>
    </row>
    <row r="239" spans="1:5" s="128" customFormat="1" x14ac:dyDescent="0.25">
      <c r="A239" s="170"/>
      <c r="B239" s="170"/>
      <c r="C239" s="171"/>
      <c r="D239" s="172"/>
      <c r="E239" s="166"/>
    </row>
    <row r="240" spans="1:5" x14ac:dyDescent="0.25">
      <c r="A240" s="170"/>
      <c r="B240" s="170"/>
    </row>
    <row r="241" spans="1:2" x14ac:dyDescent="0.25">
      <c r="A241" s="170"/>
      <c r="B241" s="170"/>
    </row>
    <row r="242" spans="1:2" x14ac:dyDescent="0.25">
      <c r="A242" s="170"/>
      <c r="B242" s="170"/>
    </row>
    <row r="243" spans="1:2" x14ac:dyDescent="0.25">
      <c r="A243" s="170"/>
      <c r="B243" s="170"/>
    </row>
    <row r="244" spans="1:2" x14ac:dyDescent="0.25">
      <c r="A244" s="170"/>
      <c r="B244" s="170"/>
    </row>
    <row r="245" spans="1:2" x14ac:dyDescent="0.25">
      <c r="A245" s="170"/>
      <c r="B245" s="170"/>
    </row>
    <row r="246" spans="1:2" x14ac:dyDescent="0.25">
      <c r="A246" s="170"/>
      <c r="B246" s="170"/>
    </row>
    <row r="247" spans="1:2" x14ac:dyDescent="0.25">
      <c r="A247" s="170"/>
      <c r="B247" s="170"/>
    </row>
    <row r="248" spans="1:2" x14ac:dyDescent="0.25">
      <c r="A248" s="170"/>
      <c r="B248" s="170"/>
    </row>
    <row r="249" spans="1:2" x14ac:dyDescent="0.25">
      <c r="A249" s="170"/>
      <c r="B249" s="170"/>
    </row>
    <row r="250" spans="1:2" x14ac:dyDescent="0.25">
      <c r="A250" s="170"/>
      <c r="B250" s="170"/>
    </row>
    <row r="251" spans="1:2" x14ac:dyDescent="0.25">
      <c r="A251" s="170"/>
      <c r="B251" s="170"/>
    </row>
    <row r="252" spans="1:2" x14ac:dyDescent="0.25">
      <c r="A252" s="170"/>
      <c r="B252" s="170"/>
    </row>
    <row r="253" spans="1:2" x14ac:dyDescent="0.25">
      <c r="A253" s="170"/>
      <c r="B253" s="170"/>
    </row>
    <row r="254" spans="1:2" x14ac:dyDescent="0.25">
      <c r="A254" s="170"/>
      <c r="B254" s="170"/>
    </row>
    <row r="255" spans="1:2" x14ac:dyDescent="0.25">
      <c r="A255" s="170"/>
      <c r="B255" s="170"/>
    </row>
    <row r="256" spans="1:2" x14ac:dyDescent="0.25">
      <c r="A256" s="170"/>
      <c r="B256" s="170"/>
    </row>
    <row r="257" spans="1:2" x14ac:dyDescent="0.25">
      <c r="A257" s="170"/>
      <c r="B257" s="170"/>
    </row>
    <row r="258" spans="1:2" x14ac:dyDescent="0.25">
      <c r="A258" s="170"/>
      <c r="B258" s="170"/>
    </row>
    <row r="259" spans="1:2" x14ac:dyDescent="0.25">
      <c r="A259" s="170"/>
      <c r="B259" s="170"/>
    </row>
    <row r="260" spans="1:2" x14ac:dyDescent="0.25">
      <c r="A260" s="170"/>
      <c r="B260" s="170"/>
    </row>
    <row r="261" spans="1:2" x14ac:dyDescent="0.25">
      <c r="A261" s="170"/>
      <c r="B261" s="170"/>
    </row>
    <row r="262" spans="1:2" x14ac:dyDescent="0.25">
      <c r="A262" s="170"/>
      <c r="B262" s="170"/>
    </row>
    <row r="263" spans="1:2" x14ac:dyDescent="0.25">
      <c r="A263" s="170"/>
      <c r="B263" s="170"/>
    </row>
    <row r="264" spans="1:2" x14ac:dyDescent="0.25">
      <c r="A264" s="170"/>
      <c r="B264" s="170"/>
    </row>
    <row r="265" spans="1:2" x14ac:dyDescent="0.25">
      <c r="A265" s="170"/>
      <c r="B265" s="170"/>
    </row>
    <row r="266" spans="1:2" x14ac:dyDescent="0.25">
      <c r="A266" s="170"/>
      <c r="B266" s="170"/>
    </row>
    <row r="267" spans="1:2" x14ac:dyDescent="0.25">
      <c r="A267" s="170"/>
      <c r="B267" s="170"/>
    </row>
    <row r="268" spans="1:2" x14ac:dyDescent="0.25">
      <c r="A268" s="170"/>
      <c r="B268" s="170"/>
    </row>
    <row r="269" spans="1:2" x14ac:dyDescent="0.25">
      <c r="A269" s="170"/>
      <c r="B269" s="170"/>
    </row>
    <row r="270" spans="1:2" x14ac:dyDescent="0.25">
      <c r="A270" s="170"/>
      <c r="B270" s="170"/>
    </row>
    <row r="271" spans="1:2" x14ac:dyDescent="0.25">
      <c r="A271" s="170"/>
      <c r="B271" s="170"/>
    </row>
    <row r="272" spans="1:2" x14ac:dyDescent="0.25">
      <c r="A272" s="170"/>
      <c r="B272" s="170"/>
    </row>
    <row r="273" spans="1:2" x14ac:dyDescent="0.25">
      <c r="A273" s="170"/>
      <c r="B273" s="170"/>
    </row>
    <row r="274" spans="1:2" x14ac:dyDescent="0.25">
      <c r="A274" s="170"/>
      <c r="B274" s="170"/>
    </row>
    <row r="275" spans="1:2" x14ac:dyDescent="0.25">
      <c r="A275" s="170"/>
      <c r="B275" s="170"/>
    </row>
    <row r="276" spans="1:2" x14ac:dyDescent="0.25">
      <c r="A276" s="170"/>
      <c r="B276" s="170"/>
    </row>
    <row r="277" spans="1:2" x14ac:dyDescent="0.25">
      <c r="A277" s="170"/>
      <c r="B277" s="170"/>
    </row>
    <row r="278" spans="1:2" x14ac:dyDescent="0.25">
      <c r="A278" s="170"/>
      <c r="B278" s="170"/>
    </row>
    <row r="279" spans="1:2" x14ac:dyDescent="0.25">
      <c r="A279" s="170"/>
      <c r="B279" s="170"/>
    </row>
    <row r="280" spans="1:2" x14ac:dyDescent="0.25">
      <c r="A280" s="170"/>
      <c r="B280" s="170"/>
    </row>
    <row r="281" spans="1:2" x14ac:dyDescent="0.25">
      <c r="A281" s="170"/>
      <c r="B281" s="170"/>
    </row>
    <row r="282" spans="1:2" x14ac:dyDescent="0.25">
      <c r="A282" s="170"/>
      <c r="B282" s="170"/>
    </row>
    <row r="283" spans="1:2" x14ac:dyDescent="0.25">
      <c r="A283" s="170"/>
      <c r="B283" s="170"/>
    </row>
    <row r="284" spans="1:2" x14ac:dyDescent="0.25">
      <c r="A284" s="170"/>
      <c r="B284" s="170"/>
    </row>
    <row r="285" spans="1:2" x14ac:dyDescent="0.25">
      <c r="A285" s="170"/>
      <c r="B285" s="170"/>
    </row>
    <row r="286" spans="1:2" x14ac:dyDescent="0.25">
      <c r="A286" s="170"/>
      <c r="B286" s="170"/>
    </row>
    <row r="287" spans="1:2" x14ac:dyDescent="0.25">
      <c r="A287" s="170"/>
      <c r="B287" s="170"/>
    </row>
    <row r="288" spans="1:2" x14ac:dyDescent="0.25">
      <c r="A288" s="170"/>
      <c r="B288" s="170"/>
    </row>
    <row r="289" spans="1:2" x14ac:dyDescent="0.25">
      <c r="A289" s="170"/>
      <c r="B289" s="170"/>
    </row>
    <row r="290" spans="1:2" x14ac:dyDescent="0.25">
      <c r="A290" s="170"/>
      <c r="B290" s="170"/>
    </row>
    <row r="291" spans="1:2" x14ac:dyDescent="0.25">
      <c r="A291" s="170"/>
      <c r="B291" s="170"/>
    </row>
    <row r="292" spans="1:2" x14ac:dyDescent="0.25">
      <c r="A292" s="170"/>
      <c r="B292" s="170"/>
    </row>
    <row r="293" spans="1:2" x14ac:dyDescent="0.25">
      <c r="A293" s="170"/>
      <c r="B293" s="170"/>
    </row>
    <row r="294" spans="1:2" x14ac:dyDescent="0.25">
      <c r="A294" s="170"/>
      <c r="B294" s="170"/>
    </row>
    <row r="295" spans="1:2" x14ac:dyDescent="0.25">
      <c r="A295" s="170"/>
      <c r="B295" s="170"/>
    </row>
    <row r="296" spans="1:2" x14ac:dyDescent="0.25">
      <c r="A296" s="170"/>
      <c r="B296" s="170"/>
    </row>
    <row r="297" spans="1:2" x14ac:dyDescent="0.25">
      <c r="A297" s="170"/>
      <c r="B297" s="170"/>
    </row>
    <row r="298" spans="1:2" x14ac:dyDescent="0.25">
      <c r="A298" s="170"/>
      <c r="B298" s="170"/>
    </row>
    <row r="299" spans="1:2" x14ac:dyDescent="0.25">
      <c r="A299" s="170"/>
      <c r="B299" s="170"/>
    </row>
    <row r="300" spans="1:2" x14ac:dyDescent="0.25">
      <c r="A300" s="170"/>
      <c r="B300" s="170"/>
    </row>
    <row r="301" spans="1:2" x14ac:dyDescent="0.25">
      <c r="A301" s="170"/>
      <c r="B301" s="170"/>
    </row>
    <row r="302" spans="1:2" x14ac:dyDescent="0.25">
      <c r="A302" s="170"/>
      <c r="B302" s="170"/>
    </row>
    <row r="303" spans="1:2" x14ac:dyDescent="0.25">
      <c r="A303" s="170"/>
      <c r="B303" s="170"/>
    </row>
    <row r="304" spans="1:2" x14ac:dyDescent="0.25">
      <c r="A304" s="170"/>
      <c r="B304" s="170"/>
    </row>
    <row r="305" spans="1:2" x14ac:dyDescent="0.25">
      <c r="A305" s="170"/>
      <c r="B305" s="170"/>
    </row>
    <row r="306" spans="1:2" x14ac:dyDescent="0.25">
      <c r="A306" s="170"/>
      <c r="B306" s="170"/>
    </row>
    <row r="307" spans="1:2" x14ac:dyDescent="0.25">
      <c r="A307" s="170"/>
      <c r="B307" s="170"/>
    </row>
    <row r="308" spans="1:2" x14ac:dyDescent="0.25">
      <c r="A308" s="170"/>
      <c r="B308" s="170"/>
    </row>
    <row r="309" spans="1:2" x14ac:dyDescent="0.25">
      <c r="A309" s="170"/>
      <c r="B309" s="170"/>
    </row>
    <row r="310" spans="1:2" x14ac:dyDescent="0.25">
      <c r="A310" s="170"/>
      <c r="B310" s="170"/>
    </row>
    <row r="311" spans="1:2" x14ac:dyDescent="0.25">
      <c r="A311" s="170"/>
      <c r="B311" s="170"/>
    </row>
    <row r="312" spans="1:2" x14ac:dyDescent="0.25">
      <c r="A312" s="170"/>
      <c r="B312" s="170"/>
    </row>
    <row r="313" spans="1:2" x14ac:dyDescent="0.25">
      <c r="A313" s="170"/>
      <c r="B313" s="170"/>
    </row>
    <row r="314" spans="1:2" x14ac:dyDescent="0.25">
      <c r="A314" s="170"/>
      <c r="B314" s="170"/>
    </row>
    <row r="315" spans="1:2" x14ac:dyDescent="0.25">
      <c r="A315" s="170"/>
      <c r="B315" s="170"/>
    </row>
    <row r="316" spans="1:2" x14ac:dyDescent="0.25">
      <c r="A316" s="170"/>
      <c r="B316" s="170"/>
    </row>
    <row r="317" spans="1:2" x14ac:dyDescent="0.25">
      <c r="A317" s="170"/>
      <c r="B317" s="170"/>
    </row>
    <row r="318" spans="1:2" x14ac:dyDescent="0.25">
      <c r="A318" s="170"/>
      <c r="B318" s="170"/>
    </row>
    <row r="319" spans="1:2" x14ac:dyDescent="0.25">
      <c r="A319" s="170"/>
      <c r="B319" s="170"/>
    </row>
    <row r="320" spans="1:2" x14ac:dyDescent="0.25">
      <c r="A320" s="170"/>
      <c r="B320" s="170"/>
    </row>
    <row r="321" spans="1:2" x14ac:dyDescent="0.25">
      <c r="A321" s="170"/>
      <c r="B321" s="170"/>
    </row>
    <row r="322" spans="1:2" x14ac:dyDescent="0.25">
      <c r="A322" s="170"/>
      <c r="B322" s="170"/>
    </row>
    <row r="323" spans="1:2" x14ac:dyDescent="0.25">
      <c r="A323" s="170"/>
      <c r="B323" s="170"/>
    </row>
    <row r="324" spans="1:2" x14ac:dyDescent="0.25">
      <c r="A324" s="170"/>
      <c r="B324" s="170"/>
    </row>
    <row r="325" spans="1:2" x14ac:dyDescent="0.25">
      <c r="A325" s="170"/>
      <c r="B325" s="170"/>
    </row>
    <row r="326" spans="1:2" x14ac:dyDescent="0.25">
      <c r="A326" s="170"/>
      <c r="B326" s="170"/>
    </row>
    <row r="327" spans="1:2" x14ac:dyDescent="0.25">
      <c r="A327" s="170"/>
      <c r="B327" s="170"/>
    </row>
    <row r="328" spans="1:2" x14ac:dyDescent="0.25">
      <c r="A328" s="170"/>
      <c r="B328" s="170"/>
    </row>
    <row r="329" spans="1:2" x14ac:dyDescent="0.25">
      <c r="A329" s="170"/>
      <c r="B329" s="170"/>
    </row>
    <row r="330" spans="1:2" x14ac:dyDescent="0.25">
      <c r="A330" s="170"/>
      <c r="B330" s="170"/>
    </row>
    <row r="331" spans="1:2" x14ac:dyDescent="0.25">
      <c r="A331" s="170"/>
      <c r="B331" s="170"/>
    </row>
    <row r="332" spans="1:2" x14ac:dyDescent="0.25">
      <c r="A332" s="170"/>
      <c r="B332" s="170"/>
    </row>
    <row r="333" spans="1:2" x14ac:dyDescent="0.25">
      <c r="A333" s="170"/>
      <c r="B333" s="170"/>
    </row>
    <row r="334" spans="1:2" x14ac:dyDescent="0.25">
      <c r="A334" s="170"/>
      <c r="B334" s="170"/>
    </row>
    <row r="335" spans="1:2" x14ac:dyDescent="0.25">
      <c r="A335" s="170"/>
      <c r="B335" s="170"/>
    </row>
    <row r="336" spans="1:2" x14ac:dyDescent="0.25">
      <c r="A336" s="170"/>
      <c r="B336" s="170"/>
    </row>
    <row r="337" spans="1:2" x14ac:dyDescent="0.25">
      <c r="A337" s="170"/>
      <c r="B337" s="170"/>
    </row>
    <row r="338" spans="1:2" x14ac:dyDescent="0.25">
      <c r="A338" s="170"/>
      <c r="B338" s="170"/>
    </row>
    <row r="339" spans="1:2" x14ac:dyDescent="0.25">
      <c r="A339" s="170"/>
      <c r="B339" s="170"/>
    </row>
    <row r="340" spans="1:2" x14ac:dyDescent="0.25">
      <c r="A340" s="170"/>
      <c r="B340" s="170"/>
    </row>
    <row r="341" spans="1:2" x14ac:dyDescent="0.25">
      <c r="A341" s="170"/>
      <c r="B341" s="170"/>
    </row>
    <row r="342" spans="1:2" x14ac:dyDescent="0.25">
      <c r="A342" s="170"/>
      <c r="B342" s="170"/>
    </row>
    <row r="343" spans="1:2" x14ac:dyDescent="0.25">
      <c r="A343" s="170"/>
      <c r="B343" s="170"/>
    </row>
    <row r="344" spans="1:2" x14ac:dyDescent="0.25">
      <c r="A344" s="170"/>
      <c r="B344" s="170"/>
    </row>
    <row r="345" spans="1:2" x14ac:dyDescent="0.25">
      <c r="A345" s="170"/>
      <c r="B345" s="170"/>
    </row>
    <row r="346" spans="1:2" x14ac:dyDescent="0.25">
      <c r="A346" s="170"/>
      <c r="B346" s="170"/>
    </row>
    <row r="347" spans="1:2" x14ac:dyDescent="0.25">
      <c r="A347" s="170"/>
      <c r="B347" s="170"/>
    </row>
    <row r="348" spans="1:2" x14ac:dyDescent="0.25">
      <c r="A348" s="170"/>
      <c r="B348" s="170"/>
    </row>
    <row r="349" spans="1:2" x14ac:dyDescent="0.25">
      <c r="A349" s="170"/>
      <c r="B349" s="170"/>
    </row>
    <row r="350" spans="1:2" x14ac:dyDescent="0.25">
      <c r="A350" s="170"/>
      <c r="B350" s="170"/>
    </row>
    <row r="351" spans="1:2" x14ac:dyDescent="0.25">
      <c r="A351" s="170"/>
      <c r="B351" s="170"/>
    </row>
    <row r="352" spans="1:2" x14ac:dyDescent="0.25">
      <c r="A352" s="170"/>
      <c r="B352" s="170"/>
    </row>
    <row r="353" spans="1:2" x14ac:dyDescent="0.25">
      <c r="A353" s="170"/>
      <c r="B353" s="170"/>
    </row>
    <row r="354" spans="1:2" x14ac:dyDescent="0.25">
      <c r="A354" s="170"/>
      <c r="B354" s="170"/>
    </row>
    <row r="355" spans="1:2" x14ac:dyDescent="0.25">
      <c r="A355" s="170"/>
      <c r="B355" s="170"/>
    </row>
    <row r="356" spans="1:2" x14ac:dyDescent="0.25">
      <c r="A356" s="170"/>
      <c r="B356" s="170"/>
    </row>
    <row r="357" spans="1:2" x14ac:dyDescent="0.25">
      <c r="A357" s="170"/>
      <c r="B357" s="170"/>
    </row>
    <row r="358" spans="1:2" x14ac:dyDescent="0.25">
      <c r="A358" s="170"/>
      <c r="B358" s="170"/>
    </row>
    <row r="359" spans="1:2" x14ac:dyDescent="0.25">
      <c r="A359" s="170"/>
      <c r="B359" s="170"/>
    </row>
    <row r="360" spans="1:2" x14ac:dyDescent="0.25">
      <c r="A360" s="170"/>
      <c r="B360" s="170"/>
    </row>
    <row r="361" spans="1:2" x14ac:dyDescent="0.25">
      <c r="A361" s="170"/>
      <c r="B361" s="170"/>
    </row>
    <row r="362" spans="1:2" x14ac:dyDescent="0.25">
      <c r="A362" s="170"/>
      <c r="B362" s="170"/>
    </row>
    <row r="363" spans="1:2" x14ac:dyDescent="0.25">
      <c r="A363" s="170"/>
      <c r="B363" s="170"/>
    </row>
    <row r="364" spans="1:2" x14ac:dyDescent="0.25">
      <c r="A364" s="170"/>
      <c r="B364" s="170"/>
    </row>
    <row r="365" spans="1:2" x14ac:dyDescent="0.25">
      <c r="A365" s="170"/>
      <c r="B365" s="170"/>
    </row>
    <row r="366" spans="1:2" x14ac:dyDescent="0.25">
      <c r="A366" s="170"/>
      <c r="B366" s="170"/>
    </row>
    <row r="367" spans="1:2" x14ac:dyDescent="0.25">
      <c r="A367" s="170"/>
      <c r="B367" s="170"/>
    </row>
    <row r="368" spans="1:2" x14ac:dyDescent="0.25">
      <c r="A368" s="170"/>
      <c r="B368" s="170"/>
    </row>
    <row r="369" spans="1:2" x14ac:dyDescent="0.25">
      <c r="A369" s="170"/>
      <c r="B369" s="170"/>
    </row>
    <row r="370" spans="1:2" x14ac:dyDescent="0.25">
      <c r="A370" s="170"/>
      <c r="B370" s="170"/>
    </row>
    <row r="371" spans="1:2" x14ac:dyDescent="0.25">
      <c r="A371" s="170"/>
      <c r="B371" s="170"/>
    </row>
    <row r="372" spans="1:2" x14ac:dyDescent="0.25">
      <c r="A372" s="170"/>
      <c r="B372" s="170"/>
    </row>
    <row r="373" spans="1:2" x14ac:dyDescent="0.25">
      <c r="A373" s="170"/>
      <c r="B373" s="170"/>
    </row>
    <row r="374" spans="1:2" x14ac:dyDescent="0.25">
      <c r="A374" s="170"/>
      <c r="B374" s="170"/>
    </row>
    <row r="375" spans="1:2" x14ac:dyDescent="0.25">
      <c r="A375" s="170"/>
      <c r="B375" s="170"/>
    </row>
    <row r="376" spans="1:2" x14ac:dyDescent="0.25">
      <c r="A376" s="170"/>
      <c r="B376" s="170"/>
    </row>
    <row r="377" spans="1:2" x14ac:dyDescent="0.25">
      <c r="A377" s="170"/>
      <c r="B377" s="170"/>
    </row>
    <row r="378" spans="1:2" x14ac:dyDescent="0.25">
      <c r="A378" s="170"/>
      <c r="B378" s="170"/>
    </row>
    <row r="379" spans="1:2" x14ac:dyDescent="0.25">
      <c r="A379" s="170"/>
      <c r="B379" s="170"/>
    </row>
    <row r="380" spans="1:2" x14ac:dyDescent="0.25">
      <c r="A380" s="170"/>
      <c r="B380" s="170"/>
    </row>
    <row r="381" spans="1:2" x14ac:dyDescent="0.25">
      <c r="A381" s="170"/>
      <c r="B381" s="170"/>
    </row>
    <row r="382" spans="1:2" x14ac:dyDescent="0.25">
      <c r="A382" s="170"/>
      <c r="B382" s="170"/>
    </row>
    <row r="383" spans="1:2" x14ac:dyDescent="0.25">
      <c r="A383" s="170"/>
      <c r="B383" s="170"/>
    </row>
    <row r="384" spans="1:2" x14ac:dyDescent="0.25">
      <c r="A384" s="170"/>
      <c r="B384" s="170"/>
    </row>
    <row r="385" spans="1:2" x14ac:dyDescent="0.25">
      <c r="A385" s="170"/>
      <c r="B385" s="170"/>
    </row>
    <row r="386" spans="1:2" x14ac:dyDescent="0.25">
      <c r="A386" s="170"/>
      <c r="B386" s="170"/>
    </row>
    <row r="387" spans="1:2" x14ac:dyDescent="0.25">
      <c r="A387" s="170"/>
      <c r="B387" s="170"/>
    </row>
    <row r="388" spans="1:2" x14ac:dyDescent="0.25">
      <c r="A388" s="170"/>
      <c r="B388" s="170"/>
    </row>
    <row r="389" spans="1:2" x14ac:dyDescent="0.25">
      <c r="A389" s="170"/>
      <c r="B389" s="170"/>
    </row>
    <row r="390" spans="1:2" x14ac:dyDescent="0.25">
      <c r="A390" s="170"/>
      <c r="B390" s="170"/>
    </row>
    <row r="391" spans="1:2" x14ac:dyDescent="0.25">
      <c r="A391" s="170"/>
      <c r="B391" s="170"/>
    </row>
    <row r="392" spans="1:2" x14ac:dyDescent="0.25">
      <c r="A392" s="170"/>
      <c r="B392" s="170"/>
    </row>
    <row r="393" spans="1:2" x14ac:dyDescent="0.25">
      <c r="A393" s="170"/>
      <c r="B393" s="170"/>
    </row>
    <row r="394" spans="1:2" x14ac:dyDescent="0.25">
      <c r="A394" s="170"/>
      <c r="B394" s="170"/>
    </row>
    <row r="395" spans="1:2" x14ac:dyDescent="0.25">
      <c r="A395" s="170"/>
      <c r="B395" s="170"/>
    </row>
    <row r="396" spans="1:2" x14ac:dyDescent="0.25">
      <c r="A396" s="170"/>
      <c r="B396" s="170"/>
    </row>
    <row r="397" spans="1:2" x14ac:dyDescent="0.25">
      <c r="A397" s="170"/>
      <c r="B397" s="170"/>
    </row>
    <row r="398" spans="1:2" x14ac:dyDescent="0.25">
      <c r="A398" s="170"/>
      <c r="B398" s="170"/>
    </row>
    <row r="399" spans="1:2" x14ac:dyDescent="0.25">
      <c r="A399" s="170"/>
      <c r="B399" s="170"/>
    </row>
    <row r="400" spans="1:2" x14ac:dyDescent="0.25">
      <c r="A400" s="170"/>
      <c r="B400" s="170"/>
    </row>
    <row r="401" spans="1:2" x14ac:dyDescent="0.25">
      <c r="A401" s="170"/>
      <c r="B401" s="170"/>
    </row>
    <row r="402" spans="1:2" x14ac:dyDescent="0.25">
      <c r="A402" s="170"/>
      <c r="B402" s="170"/>
    </row>
    <row r="403" spans="1:2" x14ac:dyDescent="0.25">
      <c r="A403" s="170"/>
      <c r="B403" s="170"/>
    </row>
    <row r="404" spans="1:2" x14ac:dyDescent="0.25">
      <c r="A404" s="170"/>
      <c r="B404" s="170"/>
    </row>
    <row r="405" spans="1:2" x14ac:dyDescent="0.25">
      <c r="A405" s="170"/>
      <c r="B405" s="170"/>
    </row>
    <row r="406" spans="1:2" x14ac:dyDescent="0.25">
      <c r="A406" s="170"/>
      <c r="B406" s="170"/>
    </row>
    <row r="407" spans="1:2" x14ac:dyDescent="0.25">
      <c r="A407" s="170"/>
      <c r="B407" s="170"/>
    </row>
    <row r="408" spans="1:2" x14ac:dyDescent="0.25">
      <c r="A408" s="170"/>
      <c r="B408" s="170"/>
    </row>
    <row r="409" spans="1:2" x14ac:dyDescent="0.25">
      <c r="A409" s="170"/>
      <c r="B409" s="170"/>
    </row>
    <row r="410" spans="1:2" x14ac:dyDescent="0.25">
      <c r="A410" s="170"/>
      <c r="B410" s="170"/>
    </row>
    <row r="411" spans="1:2" x14ac:dyDescent="0.25">
      <c r="A411" s="170"/>
      <c r="B411" s="170"/>
    </row>
    <row r="412" spans="1:2" x14ac:dyDescent="0.25">
      <c r="A412" s="170"/>
      <c r="B412" s="170"/>
    </row>
    <row r="413" spans="1:2" x14ac:dyDescent="0.25">
      <c r="A413" s="170"/>
      <c r="B413" s="170"/>
    </row>
    <row r="414" spans="1:2" x14ac:dyDescent="0.25">
      <c r="A414" s="170"/>
      <c r="B414" s="170"/>
    </row>
    <row r="415" spans="1:2" x14ac:dyDescent="0.25">
      <c r="A415" s="170"/>
      <c r="B415" s="170"/>
    </row>
    <row r="416" spans="1:2" x14ac:dyDescent="0.25">
      <c r="A416" s="170"/>
      <c r="B416" s="170"/>
    </row>
    <row r="417" spans="1:2" x14ac:dyDescent="0.25">
      <c r="A417" s="170"/>
      <c r="B417" s="170"/>
    </row>
    <row r="418" spans="1:2" x14ac:dyDescent="0.25">
      <c r="A418" s="170"/>
      <c r="B418" s="170"/>
    </row>
    <row r="419" spans="1:2" x14ac:dyDescent="0.25">
      <c r="A419" s="170"/>
      <c r="B419" s="170"/>
    </row>
    <row r="420" spans="1:2" x14ac:dyDescent="0.25">
      <c r="A420" s="170"/>
      <c r="B420" s="170"/>
    </row>
    <row r="421" spans="1:2" x14ac:dyDescent="0.25">
      <c r="A421" s="170"/>
      <c r="B421" s="170"/>
    </row>
    <row r="422" spans="1:2" x14ac:dyDescent="0.25">
      <c r="A422" s="170"/>
      <c r="B422" s="170"/>
    </row>
    <row r="423" spans="1:2" x14ac:dyDescent="0.25">
      <c r="A423" s="170"/>
      <c r="B423" s="170"/>
    </row>
    <row r="424" spans="1:2" x14ac:dyDescent="0.25">
      <c r="A424" s="170"/>
      <c r="B424" s="170"/>
    </row>
    <row r="425" spans="1:2" x14ac:dyDescent="0.25">
      <c r="A425" s="170"/>
      <c r="B425" s="170"/>
    </row>
    <row r="426" spans="1:2" x14ac:dyDescent="0.25">
      <c r="A426" s="170"/>
      <c r="B426" s="170"/>
    </row>
    <row r="427" spans="1:2" x14ac:dyDescent="0.25">
      <c r="A427" s="170"/>
      <c r="B427" s="170"/>
    </row>
    <row r="428" spans="1:2" x14ac:dyDescent="0.25">
      <c r="A428" s="170"/>
      <c r="B428" s="170"/>
    </row>
    <row r="429" spans="1:2" x14ac:dyDescent="0.25">
      <c r="A429" s="170"/>
      <c r="B429" s="170"/>
    </row>
    <row r="430" spans="1:2" x14ac:dyDescent="0.25">
      <c r="A430" s="170"/>
      <c r="B430" s="170"/>
    </row>
    <row r="431" spans="1:2" x14ac:dyDescent="0.25">
      <c r="A431" s="170"/>
      <c r="B431" s="170"/>
    </row>
    <row r="432" spans="1:2" x14ac:dyDescent="0.25">
      <c r="A432" s="170"/>
      <c r="B432" s="170"/>
    </row>
    <row r="433" spans="1:2" x14ac:dyDescent="0.25">
      <c r="A433" s="170"/>
      <c r="B433" s="170"/>
    </row>
    <row r="434" spans="1:2" x14ac:dyDescent="0.25">
      <c r="A434" s="170"/>
      <c r="B434" s="170"/>
    </row>
    <row r="435" spans="1:2" x14ac:dyDescent="0.25">
      <c r="A435" s="170"/>
      <c r="B435" s="170"/>
    </row>
    <row r="436" spans="1:2" x14ac:dyDescent="0.25">
      <c r="A436" s="170"/>
      <c r="B436" s="170"/>
    </row>
    <row r="437" spans="1:2" x14ac:dyDescent="0.25">
      <c r="A437" s="170"/>
      <c r="B437" s="170"/>
    </row>
    <row r="438" spans="1:2" x14ac:dyDescent="0.25">
      <c r="A438" s="170"/>
      <c r="B438" s="170"/>
    </row>
    <row r="439" spans="1:2" x14ac:dyDescent="0.25">
      <c r="A439" s="170"/>
      <c r="B439" s="170"/>
    </row>
    <row r="440" spans="1:2" x14ac:dyDescent="0.25">
      <c r="A440" s="170"/>
      <c r="B440" s="170"/>
    </row>
    <row r="441" spans="1:2" x14ac:dyDescent="0.25">
      <c r="A441" s="170"/>
      <c r="B441" s="170"/>
    </row>
    <row r="442" spans="1:2" x14ac:dyDescent="0.25">
      <c r="A442" s="170"/>
      <c r="B442" s="170"/>
    </row>
    <row r="443" spans="1:2" x14ac:dyDescent="0.25">
      <c r="A443" s="170"/>
      <c r="B443" s="170"/>
    </row>
    <row r="444" spans="1:2" x14ac:dyDescent="0.25">
      <c r="A444" s="170"/>
      <c r="B444" s="170"/>
    </row>
    <row r="445" spans="1:2" x14ac:dyDescent="0.25">
      <c r="A445" s="170"/>
      <c r="B445" s="170"/>
    </row>
    <row r="446" spans="1:2" x14ac:dyDescent="0.25">
      <c r="A446" s="170"/>
      <c r="B446" s="170"/>
    </row>
    <row r="447" spans="1:2" x14ac:dyDescent="0.25">
      <c r="A447" s="170"/>
      <c r="B447" s="170"/>
    </row>
    <row r="448" spans="1:2" x14ac:dyDescent="0.25">
      <c r="A448" s="170"/>
      <c r="B448" s="170"/>
    </row>
    <row r="449" spans="1:2" x14ac:dyDescent="0.25">
      <c r="A449" s="170"/>
      <c r="B449" s="170"/>
    </row>
    <row r="450" spans="1:2" x14ac:dyDescent="0.25">
      <c r="A450" s="170"/>
      <c r="B450" s="170"/>
    </row>
    <row r="451" spans="1:2" x14ac:dyDescent="0.25">
      <c r="A451" s="170"/>
      <c r="B451" s="170"/>
    </row>
    <row r="452" spans="1:2" x14ac:dyDescent="0.25">
      <c r="A452" s="170"/>
      <c r="B452" s="170"/>
    </row>
    <row r="453" spans="1:2" x14ac:dyDescent="0.25">
      <c r="A453" s="170"/>
      <c r="B453" s="170"/>
    </row>
    <row r="454" spans="1:2" x14ac:dyDescent="0.25">
      <c r="A454" s="170"/>
      <c r="B454" s="170"/>
    </row>
    <row r="455" spans="1:2" x14ac:dyDescent="0.25">
      <c r="A455" s="170"/>
      <c r="B455" s="170"/>
    </row>
    <row r="456" spans="1:2" x14ac:dyDescent="0.25">
      <c r="A456" s="170"/>
      <c r="B456" s="170"/>
    </row>
    <row r="457" spans="1:2" x14ac:dyDescent="0.25">
      <c r="A457" s="170"/>
      <c r="B457" s="170"/>
    </row>
    <row r="458" spans="1:2" x14ac:dyDescent="0.25">
      <c r="A458" s="170"/>
      <c r="B458" s="170"/>
    </row>
    <row r="459" spans="1:2" x14ac:dyDescent="0.25">
      <c r="A459" s="170"/>
      <c r="B459" s="170"/>
    </row>
    <row r="460" spans="1:2" x14ac:dyDescent="0.25">
      <c r="A460" s="170"/>
      <c r="B460" s="170"/>
    </row>
    <row r="461" spans="1:2" x14ac:dyDescent="0.25">
      <c r="A461" s="170"/>
      <c r="B461" s="170"/>
    </row>
    <row r="462" spans="1:2" x14ac:dyDescent="0.25">
      <c r="A462" s="170"/>
      <c r="B462" s="170"/>
    </row>
    <row r="463" spans="1:2" x14ac:dyDescent="0.25">
      <c r="A463" s="170"/>
      <c r="B463" s="170"/>
    </row>
    <row r="464" spans="1:2" x14ac:dyDescent="0.25">
      <c r="A464" s="170"/>
      <c r="B464" s="170"/>
    </row>
    <row r="465" spans="1:2" x14ac:dyDescent="0.25">
      <c r="A465" s="170"/>
      <c r="B465" s="170"/>
    </row>
    <row r="466" spans="1:2" x14ac:dyDescent="0.25">
      <c r="A466" s="170"/>
      <c r="B466" s="170"/>
    </row>
    <row r="467" spans="1:2" x14ac:dyDescent="0.25">
      <c r="A467" s="170"/>
      <c r="B467" s="170"/>
    </row>
    <row r="468" spans="1:2" x14ac:dyDescent="0.25">
      <c r="A468" s="170"/>
      <c r="B468" s="170"/>
    </row>
    <row r="469" spans="1:2" x14ac:dyDescent="0.25">
      <c r="A469" s="170"/>
      <c r="B469" s="170"/>
    </row>
    <row r="470" spans="1:2" x14ac:dyDescent="0.25">
      <c r="A470" s="170"/>
      <c r="B470" s="170"/>
    </row>
    <row r="471" spans="1:2" x14ac:dyDescent="0.25">
      <c r="A471" s="170"/>
      <c r="B471" s="170"/>
    </row>
    <row r="472" spans="1:2" x14ac:dyDescent="0.25">
      <c r="A472" s="170"/>
      <c r="B472" s="170"/>
    </row>
    <row r="473" spans="1:2" x14ac:dyDescent="0.25">
      <c r="A473" s="170"/>
      <c r="B473" s="170"/>
    </row>
    <row r="474" spans="1:2" x14ac:dyDescent="0.25">
      <c r="A474" s="170"/>
      <c r="B474" s="170"/>
    </row>
    <row r="475" spans="1:2" x14ac:dyDescent="0.25">
      <c r="A475" s="170"/>
      <c r="B475" s="170"/>
    </row>
    <row r="476" spans="1:2" x14ac:dyDescent="0.25">
      <c r="A476" s="170"/>
      <c r="B476" s="170"/>
    </row>
    <row r="477" spans="1:2" x14ac:dyDescent="0.25">
      <c r="A477" s="170"/>
      <c r="B477" s="170"/>
    </row>
    <row r="478" spans="1:2" x14ac:dyDescent="0.25">
      <c r="A478" s="170"/>
      <c r="B478" s="170"/>
    </row>
    <row r="479" spans="1:2" x14ac:dyDescent="0.25">
      <c r="A479" s="170"/>
      <c r="B479" s="170"/>
    </row>
    <row r="480" spans="1:2" x14ac:dyDescent="0.25">
      <c r="A480" s="170"/>
      <c r="B480" s="170"/>
    </row>
    <row r="481" spans="1:2" x14ac:dyDescent="0.25">
      <c r="A481" s="170"/>
      <c r="B481" s="170"/>
    </row>
    <row r="482" spans="1:2" x14ac:dyDescent="0.25">
      <c r="A482" s="170"/>
      <c r="B482" s="170"/>
    </row>
    <row r="483" spans="1:2" x14ac:dyDescent="0.25">
      <c r="A483" s="170"/>
      <c r="B483" s="170"/>
    </row>
    <row r="484" spans="1:2" x14ac:dyDescent="0.25">
      <c r="A484" s="170"/>
      <c r="B484" s="170"/>
    </row>
    <row r="485" spans="1:2" x14ac:dyDescent="0.25">
      <c r="A485" s="170"/>
      <c r="B485" s="170"/>
    </row>
    <row r="486" spans="1:2" x14ac:dyDescent="0.25">
      <c r="A486" s="170"/>
      <c r="B486" s="170"/>
    </row>
    <row r="487" spans="1:2" x14ac:dyDescent="0.25">
      <c r="A487" s="170"/>
      <c r="B487" s="170"/>
    </row>
    <row r="488" spans="1:2" x14ac:dyDescent="0.25">
      <c r="A488" s="170"/>
      <c r="B488" s="170"/>
    </row>
    <row r="489" spans="1:2" x14ac:dyDescent="0.25">
      <c r="A489" s="170"/>
      <c r="B489" s="170"/>
    </row>
    <row r="490" spans="1:2" x14ac:dyDescent="0.25">
      <c r="A490" s="170"/>
      <c r="B490" s="170"/>
    </row>
    <row r="491" spans="1:2" x14ac:dyDescent="0.25">
      <c r="A491" s="170"/>
      <c r="B491" s="170"/>
    </row>
    <row r="492" spans="1:2" x14ac:dyDescent="0.25">
      <c r="A492" s="170"/>
      <c r="B492" s="170"/>
    </row>
    <row r="493" spans="1:2" x14ac:dyDescent="0.25">
      <c r="A493" s="170"/>
      <c r="B493" s="170"/>
    </row>
    <row r="494" spans="1:2" x14ac:dyDescent="0.25">
      <c r="A494" s="170"/>
      <c r="B494" s="170"/>
    </row>
    <row r="495" spans="1:2" x14ac:dyDescent="0.25">
      <c r="A495" s="170"/>
      <c r="B495" s="170"/>
    </row>
    <row r="496" spans="1:2" x14ac:dyDescent="0.25">
      <c r="A496" s="170"/>
      <c r="B496" s="170"/>
    </row>
    <row r="497" spans="1:2" x14ac:dyDescent="0.25">
      <c r="A497" s="170"/>
      <c r="B497" s="170"/>
    </row>
    <row r="498" spans="1:2" x14ac:dyDescent="0.25">
      <c r="A498" s="170"/>
      <c r="B498" s="170"/>
    </row>
    <row r="499" spans="1:2" x14ac:dyDescent="0.25">
      <c r="A499" s="170"/>
      <c r="B499" s="170"/>
    </row>
    <row r="500" spans="1:2" x14ac:dyDescent="0.25">
      <c r="A500" s="170"/>
      <c r="B500" s="170"/>
    </row>
    <row r="501" spans="1:2" x14ac:dyDescent="0.25">
      <c r="A501" s="170"/>
      <c r="B501" s="170"/>
    </row>
    <row r="502" spans="1:2" x14ac:dyDescent="0.25">
      <c r="A502" s="170"/>
      <c r="B502" s="170"/>
    </row>
    <row r="503" spans="1:2" x14ac:dyDescent="0.25">
      <c r="A503" s="170"/>
      <c r="B503" s="170"/>
    </row>
    <row r="504" spans="1:2" x14ac:dyDescent="0.25">
      <c r="A504" s="170"/>
      <c r="B504" s="170"/>
    </row>
    <row r="505" spans="1:2" x14ac:dyDescent="0.25">
      <c r="A505" s="170"/>
      <c r="B505" s="170"/>
    </row>
    <row r="506" spans="1:2" x14ac:dyDescent="0.25">
      <c r="A506" s="170"/>
      <c r="B506" s="170"/>
    </row>
    <row r="507" spans="1:2" x14ac:dyDescent="0.25">
      <c r="A507" s="170"/>
      <c r="B507" s="170"/>
    </row>
    <row r="508" spans="1:2" x14ac:dyDescent="0.25">
      <c r="A508" s="170"/>
      <c r="B508" s="170"/>
    </row>
    <row r="509" spans="1:2" x14ac:dyDescent="0.25">
      <c r="A509" s="170"/>
      <c r="B509" s="170"/>
    </row>
    <row r="510" spans="1:2" x14ac:dyDescent="0.25">
      <c r="A510" s="170"/>
      <c r="B510" s="170"/>
    </row>
    <row r="511" spans="1:2" x14ac:dyDescent="0.25">
      <c r="A511" s="170"/>
      <c r="B511" s="170"/>
    </row>
    <row r="512" spans="1:2" x14ac:dyDescent="0.25">
      <c r="A512" s="170"/>
      <c r="B512" s="170"/>
    </row>
    <row r="513" spans="1:2" x14ac:dyDescent="0.25">
      <c r="A513" s="170"/>
      <c r="B513" s="170"/>
    </row>
    <row r="514" spans="1:2" x14ac:dyDescent="0.25">
      <c r="A514" s="170"/>
      <c r="B514" s="170"/>
    </row>
    <row r="515" spans="1:2" x14ac:dyDescent="0.25">
      <c r="A515" s="170"/>
      <c r="B515" s="170"/>
    </row>
    <row r="516" spans="1:2" x14ac:dyDescent="0.25">
      <c r="A516" s="170"/>
      <c r="B516" s="170"/>
    </row>
    <row r="517" spans="1:2" x14ac:dyDescent="0.25">
      <c r="A517" s="170"/>
      <c r="B517" s="170"/>
    </row>
    <row r="518" spans="1:2" x14ac:dyDescent="0.25">
      <c r="A518" s="170"/>
      <c r="B518" s="170"/>
    </row>
    <row r="519" spans="1:2" x14ac:dyDescent="0.25">
      <c r="A519" s="170"/>
      <c r="B519" s="170"/>
    </row>
    <row r="520" spans="1:2" x14ac:dyDescent="0.25">
      <c r="A520" s="170"/>
      <c r="B520" s="170"/>
    </row>
    <row r="521" spans="1:2" x14ac:dyDescent="0.25">
      <c r="A521" s="170"/>
      <c r="B521" s="170"/>
    </row>
    <row r="522" spans="1:2" x14ac:dyDescent="0.25">
      <c r="A522" s="170"/>
      <c r="B522" s="170"/>
    </row>
    <row r="523" spans="1:2" x14ac:dyDescent="0.25">
      <c r="A523" s="170"/>
      <c r="B523" s="170"/>
    </row>
    <row r="524" spans="1:2" x14ac:dyDescent="0.25">
      <c r="A524" s="170"/>
      <c r="B524" s="170"/>
    </row>
    <row r="525" spans="1:2" x14ac:dyDescent="0.25">
      <c r="A525" s="170"/>
      <c r="B525" s="170"/>
    </row>
    <row r="526" spans="1:2" x14ac:dyDescent="0.25">
      <c r="A526" s="170"/>
      <c r="B526" s="170"/>
    </row>
    <row r="527" spans="1:2" x14ac:dyDescent="0.25">
      <c r="A527" s="170"/>
      <c r="B527" s="170"/>
    </row>
    <row r="528" spans="1:2" x14ac:dyDescent="0.25">
      <c r="A528" s="170"/>
      <c r="B528" s="170"/>
    </row>
    <row r="529" spans="1:2" x14ac:dyDescent="0.25">
      <c r="A529" s="170"/>
      <c r="B529" s="170"/>
    </row>
    <row r="530" spans="1:2" x14ac:dyDescent="0.25">
      <c r="A530" s="170"/>
      <c r="B530" s="170"/>
    </row>
    <row r="531" spans="1:2" x14ac:dyDescent="0.25">
      <c r="A531" s="170"/>
      <c r="B531" s="170"/>
    </row>
    <row r="532" spans="1:2" x14ac:dyDescent="0.25">
      <c r="A532" s="170"/>
      <c r="B532" s="170"/>
    </row>
    <row r="533" spans="1:2" x14ac:dyDescent="0.25">
      <c r="A533" s="170"/>
      <c r="B533" s="170"/>
    </row>
    <row r="534" spans="1:2" x14ac:dyDescent="0.25">
      <c r="A534" s="170"/>
      <c r="B534" s="170"/>
    </row>
    <row r="535" spans="1:2" x14ac:dyDescent="0.25">
      <c r="A535" s="170"/>
      <c r="B535" s="170"/>
    </row>
    <row r="536" spans="1:2" x14ac:dyDescent="0.25">
      <c r="A536" s="170"/>
      <c r="B536" s="170"/>
    </row>
    <row r="537" spans="1:2" x14ac:dyDescent="0.25">
      <c r="A537" s="170"/>
      <c r="B537" s="170"/>
    </row>
    <row r="538" spans="1:2" x14ac:dyDescent="0.25">
      <c r="A538" s="170"/>
      <c r="B538" s="170"/>
    </row>
    <row r="539" spans="1:2" x14ac:dyDescent="0.25">
      <c r="A539" s="170"/>
      <c r="B539" s="170"/>
    </row>
    <row r="540" spans="1:2" x14ac:dyDescent="0.25">
      <c r="A540" s="170"/>
      <c r="B540" s="170"/>
    </row>
    <row r="541" spans="1:2" x14ac:dyDescent="0.25">
      <c r="A541" s="170"/>
      <c r="B541" s="170"/>
    </row>
    <row r="542" spans="1:2" x14ac:dyDescent="0.25">
      <c r="A542" s="170"/>
      <c r="B542" s="170"/>
    </row>
    <row r="543" spans="1:2" x14ac:dyDescent="0.25">
      <c r="A543" s="170"/>
      <c r="B543" s="170"/>
    </row>
    <row r="544" spans="1:2" x14ac:dyDescent="0.25">
      <c r="A544" s="170"/>
      <c r="B544" s="170"/>
    </row>
    <row r="545" spans="1:2" x14ac:dyDescent="0.25">
      <c r="A545" s="170"/>
      <c r="B545" s="170"/>
    </row>
    <row r="546" spans="1:2" x14ac:dyDescent="0.25">
      <c r="A546" s="170"/>
      <c r="B546" s="170"/>
    </row>
    <row r="547" spans="1:2" x14ac:dyDescent="0.25">
      <c r="A547" s="170"/>
      <c r="B547" s="170"/>
    </row>
    <row r="548" spans="1:2" x14ac:dyDescent="0.25">
      <c r="A548" s="170"/>
      <c r="B548" s="170"/>
    </row>
    <row r="549" spans="1:2" x14ac:dyDescent="0.25">
      <c r="A549" s="170"/>
      <c r="B549" s="170"/>
    </row>
    <row r="550" spans="1:2" x14ac:dyDescent="0.25">
      <c r="A550" s="170"/>
      <c r="B550" s="170"/>
    </row>
    <row r="551" spans="1:2" x14ac:dyDescent="0.25">
      <c r="A551" s="170"/>
      <c r="B551" s="170"/>
    </row>
    <row r="552" spans="1:2" x14ac:dyDescent="0.25">
      <c r="A552" s="170"/>
      <c r="B552" s="170"/>
    </row>
    <row r="553" spans="1:2" x14ac:dyDescent="0.25">
      <c r="A553" s="170"/>
      <c r="B553" s="170"/>
    </row>
    <row r="554" spans="1:2" x14ac:dyDescent="0.25">
      <c r="A554" s="170"/>
      <c r="B554" s="170"/>
    </row>
    <row r="555" spans="1:2" x14ac:dyDescent="0.25">
      <c r="A555" s="170"/>
      <c r="B555" s="170"/>
    </row>
    <row r="556" spans="1:2" x14ac:dyDescent="0.25">
      <c r="A556" s="170"/>
      <c r="B556" s="170"/>
    </row>
    <row r="557" spans="1:2" x14ac:dyDescent="0.25">
      <c r="A557" s="170"/>
      <c r="B557" s="170"/>
    </row>
    <row r="558" spans="1:2" x14ac:dyDescent="0.25">
      <c r="A558" s="170"/>
      <c r="B558" s="170"/>
    </row>
    <row r="559" spans="1:2" x14ac:dyDescent="0.25">
      <c r="A559" s="170"/>
      <c r="B559" s="170"/>
    </row>
    <row r="560" spans="1:2" x14ac:dyDescent="0.25">
      <c r="A560" s="170"/>
      <c r="B560" s="170"/>
    </row>
    <row r="561" spans="1:2" x14ac:dyDescent="0.25">
      <c r="A561" s="170"/>
      <c r="B561" s="170"/>
    </row>
    <row r="562" spans="1:2" x14ac:dyDescent="0.25">
      <c r="A562" s="170"/>
      <c r="B562" s="170"/>
    </row>
    <row r="563" spans="1:2" x14ac:dyDescent="0.25">
      <c r="A563" s="170"/>
      <c r="B563" s="170"/>
    </row>
    <row r="564" spans="1:2" x14ac:dyDescent="0.25">
      <c r="A564" s="170"/>
      <c r="B564" s="170"/>
    </row>
    <row r="565" spans="1:2" x14ac:dyDescent="0.25">
      <c r="A565" s="170"/>
      <c r="B565" s="170"/>
    </row>
    <row r="566" spans="1:2" x14ac:dyDescent="0.25">
      <c r="A566" s="170"/>
      <c r="B566" s="170"/>
    </row>
    <row r="567" spans="1:2" x14ac:dyDescent="0.25">
      <c r="A567" s="170"/>
      <c r="B567" s="170"/>
    </row>
    <row r="568" spans="1:2" x14ac:dyDescent="0.25">
      <c r="A568" s="170"/>
      <c r="B568" s="170"/>
    </row>
    <row r="569" spans="1:2" x14ac:dyDescent="0.25">
      <c r="A569" s="170"/>
      <c r="B569" s="170"/>
    </row>
    <row r="570" spans="1:2" x14ac:dyDescent="0.25">
      <c r="A570" s="170"/>
      <c r="B570" s="170"/>
    </row>
    <row r="571" spans="1:2" x14ac:dyDescent="0.25">
      <c r="A571" s="170"/>
      <c r="B571" s="170"/>
    </row>
    <row r="572" spans="1:2" x14ac:dyDescent="0.25">
      <c r="A572" s="170"/>
      <c r="B572" s="170"/>
    </row>
    <row r="573" spans="1:2" x14ac:dyDescent="0.25">
      <c r="A573" s="170"/>
      <c r="B573" s="170"/>
    </row>
    <row r="574" spans="1:2" x14ac:dyDescent="0.25">
      <c r="A574" s="170"/>
      <c r="B574" s="170"/>
    </row>
    <row r="575" spans="1:2" x14ac:dyDescent="0.25">
      <c r="A575" s="170"/>
      <c r="B575" s="170"/>
    </row>
    <row r="576" spans="1:2" x14ac:dyDescent="0.25">
      <c r="A576" s="170"/>
      <c r="B576" s="170"/>
    </row>
    <row r="577" spans="1:2" x14ac:dyDescent="0.25">
      <c r="A577" s="170"/>
      <c r="B577" s="170"/>
    </row>
    <row r="578" spans="1:2" x14ac:dyDescent="0.25">
      <c r="A578" s="170"/>
      <c r="B578" s="170"/>
    </row>
    <row r="579" spans="1:2" x14ac:dyDescent="0.25">
      <c r="A579" s="170"/>
      <c r="B579" s="170"/>
    </row>
    <row r="580" spans="1:2" x14ac:dyDescent="0.25">
      <c r="A580" s="170"/>
      <c r="B580" s="170"/>
    </row>
    <row r="581" spans="1:2" x14ac:dyDescent="0.25">
      <c r="A581" s="170"/>
      <c r="B581" s="170"/>
    </row>
    <row r="582" spans="1:2" x14ac:dyDescent="0.25">
      <c r="A582" s="170"/>
      <c r="B582" s="170"/>
    </row>
    <row r="583" spans="1:2" x14ac:dyDescent="0.25">
      <c r="A583" s="170"/>
      <c r="B583" s="170"/>
    </row>
    <row r="584" spans="1:2" x14ac:dyDescent="0.25">
      <c r="A584" s="170"/>
      <c r="B584" s="170"/>
    </row>
    <row r="585" spans="1:2" x14ac:dyDescent="0.25">
      <c r="A585" s="170"/>
      <c r="B585" s="170"/>
    </row>
    <row r="586" spans="1:2" x14ac:dyDescent="0.25">
      <c r="A586" s="170"/>
      <c r="B586" s="170"/>
    </row>
    <row r="587" spans="1:2" x14ac:dyDescent="0.25">
      <c r="A587" s="170"/>
      <c r="B587" s="170"/>
    </row>
    <row r="588" spans="1:2" x14ac:dyDescent="0.25">
      <c r="A588" s="170"/>
      <c r="B588" s="170"/>
    </row>
    <row r="589" spans="1:2" x14ac:dyDescent="0.25">
      <c r="A589" s="170"/>
      <c r="B589" s="170"/>
    </row>
    <row r="590" spans="1:2" x14ac:dyDescent="0.25">
      <c r="A590" s="170"/>
      <c r="B590" s="170"/>
    </row>
    <row r="591" spans="1:2" x14ac:dyDescent="0.25">
      <c r="A591" s="170"/>
      <c r="B591" s="170"/>
    </row>
    <row r="592" spans="1:2" x14ac:dyDescent="0.25">
      <c r="A592" s="170"/>
      <c r="B592" s="170"/>
    </row>
    <row r="593" spans="1:2" x14ac:dyDescent="0.25">
      <c r="A593" s="170"/>
      <c r="B593" s="170"/>
    </row>
    <row r="594" spans="1:2" x14ac:dyDescent="0.25">
      <c r="A594" s="170"/>
      <c r="B594" s="170"/>
    </row>
    <row r="595" spans="1:2" x14ac:dyDescent="0.25">
      <c r="A595" s="170"/>
      <c r="B595" s="170"/>
    </row>
    <row r="596" spans="1:2" x14ac:dyDescent="0.25">
      <c r="A596" s="170"/>
      <c r="B596" s="170"/>
    </row>
    <row r="597" spans="1:2" x14ac:dyDescent="0.25">
      <c r="A597" s="170"/>
      <c r="B597" s="170"/>
    </row>
    <row r="598" spans="1:2" x14ac:dyDescent="0.25">
      <c r="A598" s="170"/>
      <c r="B598" s="170"/>
    </row>
    <row r="599" spans="1:2" x14ac:dyDescent="0.25">
      <c r="A599" s="170"/>
      <c r="B599" s="170"/>
    </row>
    <row r="600" spans="1:2" x14ac:dyDescent="0.25">
      <c r="A600" s="170"/>
      <c r="B600" s="170"/>
    </row>
    <row r="601" spans="1:2" x14ac:dyDescent="0.25">
      <c r="A601" s="170"/>
      <c r="B601" s="170"/>
    </row>
    <row r="602" spans="1:2" x14ac:dyDescent="0.25">
      <c r="A602" s="170"/>
      <c r="B602" s="170"/>
    </row>
    <row r="603" spans="1:2" x14ac:dyDescent="0.25">
      <c r="A603" s="170"/>
      <c r="B603" s="170"/>
    </row>
    <row r="604" spans="1:2" x14ac:dyDescent="0.25">
      <c r="A604" s="170"/>
      <c r="B604" s="170"/>
    </row>
    <row r="605" spans="1:2" x14ac:dyDescent="0.25">
      <c r="A605" s="170"/>
      <c r="B605" s="170"/>
    </row>
    <row r="606" spans="1:2" x14ac:dyDescent="0.25">
      <c r="A606" s="170"/>
      <c r="B606" s="170"/>
    </row>
    <row r="607" spans="1:2" x14ac:dyDescent="0.25">
      <c r="A607" s="170"/>
      <c r="B607" s="170"/>
    </row>
    <row r="608" spans="1:2" x14ac:dyDescent="0.25">
      <c r="A608" s="170"/>
      <c r="B608" s="170"/>
    </row>
    <row r="609" spans="1:2" x14ac:dyDescent="0.25">
      <c r="A609" s="170"/>
      <c r="B609" s="170"/>
    </row>
    <row r="610" spans="1:2" x14ac:dyDescent="0.25">
      <c r="A610" s="170"/>
      <c r="B610" s="170"/>
    </row>
    <row r="611" spans="1:2" x14ac:dyDescent="0.25">
      <c r="A611" s="170"/>
      <c r="B611" s="170"/>
    </row>
    <row r="612" spans="1:2" x14ac:dyDescent="0.25">
      <c r="A612" s="170"/>
      <c r="B612" s="170"/>
    </row>
    <row r="613" spans="1:2" x14ac:dyDescent="0.25">
      <c r="A613" s="170"/>
      <c r="B613" s="170"/>
    </row>
    <row r="614" spans="1:2" x14ac:dyDescent="0.25">
      <c r="A614" s="170"/>
      <c r="B614" s="170"/>
    </row>
    <row r="615" spans="1:2" x14ac:dyDescent="0.25">
      <c r="A615" s="170"/>
      <c r="B615" s="170"/>
    </row>
    <row r="616" spans="1:2" x14ac:dyDescent="0.25">
      <c r="A616" s="170"/>
      <c r="B616" s="170"/>
    </row>
    <row r="617" spans="1:2" x14ac:dyDescent="0.25">
      <c r="A617" s="170"/>
      <c r="B617" s="170"/>
    </row>
    <row r="618" spans="1:2" x14ac:dyDescent="0.25">
      <c r="A618" s="170"/>
      <c r="B618" s="170"/>
    </row>
    <row r="619" spans="1:2" x14ac:dyDescent="0.25">
      <c r="A619" s="170"/>
      <c r="B619" s="170"/>
    </row>
    <row r="620" spans="1:2" x14ac:dyDescent="0.25">
      <c r="A620" s="170"/>
      <c r="B620" s="170"/>
    </row>
    <row r="621" spans="1:2" x14ac:dyDescent="0.25">
      <c r="A621" s="170"/>
      <c r="B621" s="170"/>
    </row>
    <row r="622" spans="1:2" x14ac:dyDescent="0.25">
      <c r="A622" s="170"/>
      <c r="B622" s="170"/>
    </row>
    <row r="623" spans="1:2" x14ac:dyDescent="0.25">
      <c r="A623" s="170"/>
      <c r="B623" s="170"/>
    </row>
    <row r="624" spans="1:2" x14ac:dyDescent="0.25">
      <c r="A624" s="170"/>
      <c r="B624" s="170"/>
    </row>
    <row r="625" spans="1:2" x14ac:dyDescent="0.25">
      <c r="A625" s="170"/>
      <c r="B625" s="170"/>
    </row>
    <row r="626" spans="1:2" x14ac:dyDescent="0.25">
      <c r="A626" s="170"/>
      <c r="B626" s="170"/>
    </row>
    <row r="627" spans="1:2" x14ac:dyDescent="0.25">
      <c r="A627" s="170"/>
      <c r="B627" s="170"/>
    </row>
    <row r="628" spans="1:2" x14ac:dyDescent="0.25">
      <c r="A628" s="170"/>
      <c r="B628" s="170"/>
    </row>
    <row r="629" spans="1:2" x14ac:dyDescent="0.25">
      <c r="A629" s="170"/>
      <c r="B629" s="170"/>
    </row>
    <row r="630" spans="1:2" x14ac:dyDescent="0.25">
      <c r="A630" s="170"/>
      <c r="B630" s="170"/>
    </row>
    <row r="631" spans="1:2" x14ac:dyDescent="0.25">
      <c r="A631" s="170"/>
      <c r="B631" s="170"/>
    </row>
    <row r="632" spans="1:2" x14ac:dyDescent="0.25">
      <c r="A632" s="170"/>
      <c r="B632" s="170"/>
    </row>
    <row r="633" spans="1:2" x14ac:dyDescent="0.25">
      <c r="A633" s="170"/>
      <c r="B633" s="170"/>
    </row>
    <row r="634" spans="1:2" x14ac:dyDescent="0.25">
      <c r="A634" s="170"/>
      <c r="B634" s="170"/>
    </row>
    <row r="635" spans="1:2" x14ac:dyDescent="0.25">
      <c r="A635" s="170"/>
      <c r="B635" s="170"/>
    </row>
    <row r="636" spans="1:2" x14ac:dyDescent="0.25">
      <c r="A636" s="170"/>
      <c r="B636" s="170"/>
    </row>
    <row r="637" spans="1:2" x14ac:dyDescent="0.25">
      <c r="A637" s="170"/>
      <c r="B637" s="170"/>
    </row>
    <row r="638" spans="1:2" x14ac:dyDescent="0.25">
      <c r="A638" s="170"/>
      <c r="B638" s="170"/>
    </row>
    <row r="639" spans="1:2" x14ac:dyDescent="0.25">
      <c r="A639" s="170"/>
      <c r="B639" s="170"/>
    </row>
    <row r="640" spans="1:2" x14ac:dyDescent="0.25">
      <c r="A640" s="170"/>
      <c r="B640" s="170"/>
    </row>
    <row r="641" spans="1:2" x14ac:dyDescent="0.25">
      <c r="A641" s="170"/>
      <c r="B641" s="170"/>
    </row>
    <row r="642" spans="1:2" x14ac:dyDescent="0.25">
      <c r="A642" s="170"/>
      <c r="B642" s="170"/>
    </row>
    <row r="643" spans="1:2" x14ac:dyDescent="0.25">
      <c r="A643" s="170"/>
      <c r="B643" s="170"/>
    </row>
    <row r="644" spans="1:2" x14ac:dyDescent="0.25">
      <c r="A644" s="170"/>
      <c r="B644" s="170"/>
    </row>
    <row r="645" spans="1:2" x14ac:dyDescent="0.25">
      <c r="A645" s="170"/>
      <c r="B645" s="170"/>
    </row>
    <row r="646" spans="1:2" x14ac:dyDescent="0.25">
      <c r="A646" s="170"/>
      <c r="B646" s="170"/>
    </row>
    <row r="647" spans="1:2" x14ac:dyDescent="0.25">
      <c r="A647" s="170"/>
      <c r="B647" s="170"/>
    </row>
    <row r="648" spans="1:2" x14ac:dyDescent="0.25">
      <c r="A648" s="170"/>
      <c r="B648" s="170"/>
    </row>
    <row r="649" spans="1:2" x14ac:dyDescent="0.25">
      <c r="A649" s="170"/>
      <c r="B649" s="170"/>
    </row>
    <row r="650" spans="1:2" x14ac:dyDescent="0.25">
      <c r="A650" s="170"/>
      <c r="B650" s="170"/>
    </row>
    <row r="651" spans="1:2" x14ac:dyDescent="0.25">
      <c r="A651" s="170"/>
      <c r="B651" s="170"/>
    </row>
    <row r="652" spans="1:2" x14ac:dyDescent="0.25">
      <c r="A652" s="170"/>
      <c r="B652" s="170"/>
    </row>
    <row r="653" spans="1:2" x14ac:dyDescent="0.25">
      <c r="A653" s="170"/>
      <c r="B653" s="170"/>
    </row>
    <row r="654" spans="1:2" x14ac:dyDescent="0.25">
      <c r="A654" s="170"/>
      <c r="B654" s="170"/>
    </row>
    <row r="655" spans="1:2" x14ac:dyDescent="0.25">
      <c r="A655" s="170"/>
      <c r="B655" s="170"/>
    </row>
    <row r="656" spans="1:2" x14ac:dyDescent="0.25">
      <c r="A656" s="170"/>
      <c r="B656" s="170"/>
    </row>
    <row r="657" spans="1:2" x14ac:dyDescent="0.25">
      <c r="A657" s="170"/>
      <c r="B657" s="170"/>
    </row>
    <row r="658" spans="1:2" x14ac:dyDescent="0.25">
      <c r="A658" s="170"/>
      <c r="B658" s="170"/>
    </row>
    <row r="659" spans="1:2" x14ac:dyDescent="0.25">
      <c r="A659" s="170"/>
      <c r="B659" s="170"/>
    </row>
    <row r="660" spans="1:2" x14ac:dyDescent="0.25">
      <c r="A660" s="170"/>
      <c r="B660" s="170"/>
    </row>
    <row r="661" spans="1:2" x14ac:dyDescent="0.25">
      <c r="A661" s="170"/>
      <c r="B661" s="170"/>
    </row>
    <row r="662" spans="1:2" x14ac:dyDescent="0.25">
      <c r="A662" s="170"/>
      <c r="B662" s="170"/>
    </row>
    <row r="663" spans="1:2" x14ac:dyDescent="0.25">
      <c r="A663" s="170"/>
      <c r="B663" s="170"/>
    </row>
    <row r="664" spans="1:2" x14ac:dyDescent="0.25">
      <c r="A664" s="170"/>
      <c r="B664" s="170"/>
    </row>
    <row r="665" spans="1:2" x14ac:dyDescent="0.25">
      <c r="A665" s="170"/>
      <c r="B665" s="170"/>
    </row>
    <row r="666" spans="1:2" x14ac:dyDescent="0.25">
      <c r="A666" s="170"/>
      <c r="B666" s="170"/>
    </row>
    <row r="667" spans="1:2" x14ac:dyDescent="0.25">
      <c r="A667" s="170"/>
      <c r="B667" s="170"/>
    </row>
    <row r="668" spans="1:2" x14ac:dyDescent="0.25">
      <c r="A668" s="170"/>
      <c r="B668" s="170"/>
    </row>
    <row r="669" spans="1:2" x14ac:dyDescent="0.25">
      <c r="A669" s="170"/>
      <c r="B669" s="170"/>
    </row>
    <row r="670" spans="1:2" x14ac:dyDescent="0.25">
      <c r="A670" s="170"/>
      <c r="B670" s="170"/>
    </row>
    <row r="671" spans="1:2" x14ac:dyDescent="0.25">
      <c r="A671" s="170"/>
      <c r="B671" s="170"/>
    </row>
    <row r="672" spans="1:2" x14ac:dyDescent="0.25">
      <c r="A672" s="170"/>
      <c r="B672" s="170"/>
    </row>
    <row r="673" spans="1:2" x14ac:dyDescent="0.25">
      <c r="A673" s="170"/>
      <c r="B673" s="170"/>
    </row>
    <row r="674" spans="1:2" x14ac:dyDescent="0.25">
      <c r="A674" s="170"/>
      <c r="B674" s="170"/>
    </row>
    <row r="675" spans="1:2" x14ac:dyDescent="0.25">
      <c r="A675" s="170"/>
      <c r="B675" s="170"/>
    </row>
    <row r="676" spans="1:2" x14ac:dyDescent="0.25">
      <c r="A676" s="170"/>
      <c r="B676" s="170"/>
    </row>
    <row r="677" spans="1:2" x14ac:dyDescent="0.25">
      <c r="A677" s="170"/>
      <c r="B677" s="170"/>
    </row>
    <row r="678" spans="1:2" x14ac:dyDescent="0.25">
      <c r="A678" s="170"/>
      <c r="B678" s="170"/>
    </row>
    <row r="679" spans="1:2" x14ac:dyDescent="0.25">
      <c r="A679" s="170"/>
      <c r="B679" s="170"/>
    </row>
    <row r="680" spans="1:2" x14ac:dyDescent="0.25">
      <c r="A680" s="170"/>
      <c r="B680" s="170"/>
    </row>
    <row r="681" spans="1:2" x14ac:dyDescent="0.25">
      <c r="A681" s="170"/>
      <c r="B681" s="170"/>
    </row>
    <row r="682" spans="1:2" x14ac:dyDescent="0.25">
      <c r="A682" s="170"/>
      <c r="B682" s="170"/>
    </row>
    <row r="683" spans="1:2" x14ac:dyDescent="0.25">
      <c r="A683" s="170"/>
      <c r="B683" s="170"/>
    </row>
    <row r="684" spans="1:2" x14ac:dyDescent="0.25">
      <c r="A684" s="170"/>
      <c r="B684" s="170"/>
    </row>
    <row r="685" spans="1:2" x14ac:dyDescent="0.25">
      <c r="A685" s="170"/>
      <c r="B685" s="170"/>
    </row>
    <row r="686" spans="1:2" x14ac:dyDescent="0.25">
      <c r="A686" s="170"/>
      <c r="B686" s="170"/>
    </row>
    <row r="687" spans="1:2" x14ac:dyDescent="0.25">
      <c r="A687" s="170"/>
      <c r="B687" s="170"/>
    </row>
    <row r="688" spans="1:2" x14ac:dyDescent="0.25">
      <c r="A688" s="170"/>
      <c r="B688" s="170"/>
    </row>
    <row r="689" spans="1:2" x14ac:dyDescent="0.25">
      <c r="A689" s="170"/>
      <c r="B689" s="170"/>
    </row>
    <row r="690" spans="1:2" x14ac:dyDescent="0.25">
      <c r="A690" s="170"/>
      <c r="B690" s="170"/>
    </row>
    <row r="691" spans="1:2" x14ac:dyDescent="0.25">
      <c r="A691" s="170"/>
      <c r="B691" s="170"/>
    </row>
    <row r="692" spans="1:2" x14ac:dyDescent="0.25">
      <c r="A692" s="170"/>
      <c r="B692" s="170"/>
    </row>
    <row r="693" spans="1:2" x14ac:dyDescent="0.25">
      <c r="A693" s="170"/>
      <c r="B693" s="170"/>
    </row>
    <row r="694" spans="1:2" x14ac:dyDescent="0.25">
      <c r="A694" s="170"/>
      <c r="B694" s="170"/>
    </row>
    <row r="695" spans="1:2" x14ac:dyDescent="0.25">
      <c r="A695" s="170"/>
      <c r="B695" s="170"/>
    </row>
    <row r="696" spans="1:2" x14ac:dyDescent="0.25">
      <c r="A696" s="170"/>
      <c r="B696" s="170"/>
    </row>
    <row r="697" spans="1:2" x14ac:dyDescent="0.25">
      <c r="A697" s="170"/>
      <c r="B697" s="170"/>
    </row>
    <row r="698" spans="1:2" x14ac:dyDescent="0.25">
      <c r="A698" s="170"/>
      <c r="B698" s="170"/>
    </row>
    <row r="699" spans="1:2" x14ac:dyDescent="0.25">
      <c r="A699" s="170"/>
      <c r="B699" s="170"/>
    </row>
    <row r="700" spans="1:2" x14ac:dyDescent="0.25">
      <c r="A700" s="170"/>
      <c r="B700" s="170"/>
    </row>
    <row r="701" spans="1:2" x14ac:dyDescent="0.25">
      <c r="A701" s="170"/>
      <c r="B701" s="170"/>
    </row>
    <row r="702" spans="1:2" x14ac:dyDescent="0.25">
      <c r="A702" s="170"/>
      <c r="B702" s="170"/>
    </row>
    <row r="703" spans="1:2" x14ac:dyDescent="0.25">
      <c r="A703" s="170"/>
      <c r="B703" s="170"/>
    </row>
    <row r="704" spans="1:2" x14ac:dyDescent="0.25">
      <c r="A704" s="170"/>
      <c r="B704" s="170"/>
    </row>
    <row r="705" spans="1:2" x14ac:dyDescent="0.25">
      <c r="A705" s="170"/>
      <c r="B705" s="170"/>
    </row>
    <row r="706" spans="1:2" x14ac:dyDescent="0.25">
      <c r="A706" s="170"/>
      <c r="B706" s="170"/>
    </row>
    <row r="707" spans="1:2" x14ac:dyDescent="0.25">
      <c r="B707" s="173"/>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67"/>
  <sheetViews>
    <sheetView topLeftCell="C17" zoomScale="80" zoomScaleNormal="80" workbookViewId="0">
      <selection activeCell="C30" sqref="C30:C32"/>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0" width="11.42578125" style="4"/>
    <col min="11" max="12" width="11.42578125" style="5"/>
    <col min="13" max="14" width="11.42578125" style="6"/>
    <col min="1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5" width="22.42578125" style="2" customWidth="1"/>
    <col min="266"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1" width="22.42578125" style="2" customWidth="1"/>
    <col min="522"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7" width="22.42578125" style="2" customWidth="1"/>
    <col min="778"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3" width="22.42578125" style="2" customWidth="1"/>
    <col min="1034"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89" width="22.42578125" style="2" customWidth="1"/>
    <col min="1290"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5" width="22.42578125" style="2" customWidth="1"/>
    <col min="1546"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1" width="22.42578125" style="2" customWidth="1"/>
    <col min="1802"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7" width="22.42578125" style="2" customWidth="1"/>
    <col min="2058"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3" width="22.42578125" style="2" customWidth="1"/>
    <col min="2314"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69" width="22.42578125" style="2" customWidth="1"/>
    <col min="2570"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5" width="22.42578125" style="2" customWidth="1"/>
    <col min="2826"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1" width="22.42578125" style="2" customWidth="1"/>
    <col min="3082"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7" width="22.42578125" style="2" customWidth="1"/>
    <col min="3338"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3" width="22.42578125" style="2" customWidth="1"/>
    <col min="3594"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49" width="22.42578125" style="2" customWidth="1"/>
    <col min="3850"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5" width="22.42578125" style="2" customWidth="1"/>
    <col min="4106"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1" width="22.42578125" style="2" customWidth="1"/>
    <col min="4362"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7" width="22.42578125" style="2" customWidth="1"/>
    <col min="4618"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3" width="22.42578125" style="2" customWidth="1"/>
    <col min="4874"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29" width="22.42578125" style="2" customWidth="1"/>
    <col min="5130"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5" width="22.42578125" style="2" customWidth="1"/>
    <col min="5386"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1" width="22.42578125" style="2" customWidth="1"/>
    <col min="5642"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7" width="22.42578125" style="2" customWidth="1"/>
    <col min="5898"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3" width="22.42578125" style="2" customWidth="1"/>
    <col min="6154"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09" width="22.42578125" style="2" customWidth="1"/>
    <col min="6410"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5" width="22.42578125" style="2" customWidth="1"/>
    <col min="6666"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1" width="22.42578125" style="2" customWidth="1"/>
    <col min="6922"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7" width="22.42578125" style="2" customWidth="1"/>
    <col min="7178"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3" width="22.42578125" style="2" customWidth="1"/>
    <col min="7434"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89" width="22.42578125" style="2" customWidth="1"/>
    <col min="7690"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5" width="22.42578125" style="2" customWidth="1"/>
    <col min="7946"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1" width="22.42578125" style="2" customWidth="1"/>
    <col min="8202"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7" width="22.42578125" style="2" customWidth="1"/>
    <col min="8458"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3" width="22.42578125" style="2" customWidth="1"/>
    <col min="8714"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69" width="22.42578125" style="2" customWidth="1"/>
    <col min="8970"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5" width="22.42578125" style="2" customWidth="1"/>
    <col min="9226"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1" width="22.42578125" style="2" customWidth="1"/>
    <col min="9482"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7" width="22.42578125" style="2" customWidth="1"/>
    <col min="9738"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3" width="22.42578125" style="2" customWidth="1"/>
    <col min="9994"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49" width="22.42578125" style="2" customWidth="1"/>
    <col min="10250"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5" width="22.42578125" style="2" customWidth="1"/>
    <col min="10506"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1" width="22.42578125" style="2" customWidth="1"/>
    <col min="10762"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7" width="22.42578125" style="2" customWidth="1"/>
    <col min="11018"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3" width="22.42578125" style="2" customWidth="1"/>
    <col min="11274"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29" width="22.42578125" style="2" customWidth="1"/>
    <col min="11530"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5" width="22.42578125" style="2" customWidth="1"/>
    <col min="11786"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1" width="22.42578125" style="2" customWidth="1"/>
    <col min="12042"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7" width="22.42578125" style="2" customWidth="1"/>
    <col min="12298"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3" width="22.42578125" style="2" customWidth="1"/>
    <col min="12554"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09" width="22.42578125" style="2" customWidth="1"/>
    <col min="12810"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5" width="22.42578125" style="2" customWidth="1"/>
    <col min="13066"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1" width="22.42578125" style="2" customWidth="1"/>
    <col min="13322"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7" width="22.42578125" style="2" customWidth="1"/>
    <col min="13578"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3" width="22.42578125" style="2" customWidth="1"/>
    <col min="13834"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89" width="22.42578125" style="2" customWidth="1"/>
    <col min="14090"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5" width="22.42578125" style="2" customWidth="1"/>
    <col min="14346"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1" width="22.42578125" style="2" customWidth="1"/>
    <col min="14602"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7" width="22.42578125" style="2" customWidth="1"/>
    <col min="14858"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3" width="22.42578125" style="2" customWidth="1"/>
    <col min="15114"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69" width="22.42578125" style="2" customWidth="1"/>
    <col min="15370"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5" width="22.42578125" style="2" customWidth="1"/>
    <col min="15626"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1" width="22.42578125" style="2" customWidth="1"/>
    <col min="15882"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7" width="22.42578125" style="2" customWidth="1"/>
    <col min="16138" max="16384" width="11.42578125" style="2"/>
  </cols>
  <sheetData>
    <row r="1" spans="1:15" ht="6" customHeight="1" x14ac:dyDescent="0.2"/>
    <row r="2" spans="1:15" s="126" customFormat="1" ht="31.5" customHeight="1" x14ac:dyDescent="0.2">
      <c r="A2" s="2"/>
      <c r="B2" s="273"/>
      <c r="C2" s="274" t="s">
        <v>220</v>
      </c>
      <c r="D2" s="274"/>
      <c r="E2" s="274"/>
      <c r="F2" s="274"/>
      <c r="G2" s="274"/>
      <c r="H2" s="274"/>
      <c r="I2" s="274"/>
      <c r="J2" s="123"/>
      <c r="K2" s="124"/>
      <c r="L2" s="124"/>
      <c r="M2" s="125"/>
      <c r="N2" s="125"/>
      <c r="O2" s="125"/>
    </row>
    <row r="3" spans="1:15" s="126" customFormat="1" ht="19.5" customHeight="1" x14ac:dyDescent="0.2">
      <c r="A3" s="2"/>
      <c r="B3" s="273"/>
      <c r="C3" s="275" t="s">
        <v>1</v>
      </c>
      <c r="D3" s="275"/>
      <c r="E3" s="275"/>
      <c r="F3" s="275"/>
      <c r="G3" s="275"/>
      <c r="H3" s="275"/>
      <c r="I3" s="275"/>
      <c r="J3" s="123"/>
      <c r="K3" s="124"/>
      <c r="L3" s="127" t="s">
        <v>0</v>
      </c>
      <c r="M3" s="124"/>
      <c r="N3" s="124"/>
      <c r="O3" s="124"/>
    </row>
    <row r="4" spans="1:15" s="126" customFormat="1" ht="19.5" customHeight="1" x14ac:dyDescent="0.2">
      <c r="A4" s="2"/>
      <c r="B4" s="273"/>
      <c r="C4" s="275" t="s">
        <v>3</v>
      </c>
      <c r="D4" s="275"/>
      <c r="E4" s="275"/>
      <c r="F4" s="275"/>
      <c r="G4" s="275"/>
      <c r="H4" s="275"/>
      <c r="I4" s="275"/>
      <c r="J4" s="123"/>
      <c r="K4" s="124"/>
      <c r="L4" s="127" t="s">
        <v>2</v>
      </c>
      <c r="M4" s="124"/>
      <c r="N4" s="124"/>
      <c r="O4" s="124"/>
    </row>
    <row r="5" spans="1:15" s="126" customFormat="1" ht="19.5" customHeight="1" x14ac:dyDescent="0.2">
      <c r="A5" s="2"/>
      <c r="B5" s="273"/>
      <c r="C5" s="275" t="s">
        <v>5</v>
      </c>
      <c r="D5" s="275"/>
      <c r="E5" s="275"/>
      <c r="F5" s="275"/>
      <c r="G5" s="276" t="s">
        <v>202</v>
      </c>
      <c r="H5" s="276"/>
      <c r="I5" s="276"/>
      <c r="J5" s="123"/>
      <c r="K5" s="124"/>
      <c r="L5" s="127" t="s">
        <v>4</v>
      </c>
      <c r="M5" s="124"/>
      <c r="N5" s="124"/>
      <c r="O5" s="124"/>
    </row>
    <row r="6" spans="1:15" ht="23.25" customHeight="1" x14ac:dyDescent="0.2">
      <c r="B6" s="540" t="s">
        <v>6</v>
      </c>
      <c r="C6" s="540"/>
      <c r="D6" s="540"/>
      <c r="E6" s="540"/>
      <c r="F6" s="540"/>
      <c r="G6" s="540"/>
      <c r="H6" s="540"/>
      <c r="I6" s="540"/>
    </row>
    <row r="7" spans="1:15" ht="24" customHeight="1" x14ac:dyDescent="0.2">
      <c r="B7" s="541" t="s">
        <v>7</v>
      </c>
      <c r="C7" s="541"/>
      <c r="D7" s="541"/>
      <c r="E7" s="541"/>
      <c r="F7" s="541"/>
      <c r="G7" s="541"/>
      <c r="H7" s="541"/>
      <c r="I7" s="541"/>
    </row>
    <row r="8" spans="1:15" ht="24" customHeight="1" x14ac:dyDescent="0.2">
      <c r="B8" s="310" t="s">
        <v>8</v>
      </c>
      <c r="C8" s="310"/>
      <c r="D8" s="310"/>
      <c r="E8" s="310"/>
      <c r="F8" s="310"/>
      <c r="G8" s="310"/>
      <c r="H8" s="310"/>
      <c r="I8" s="310"/>
      <c r="N8" s="6" t="s">
        <v>9</v>
      </c>
    </row>
    <row r="9" spans="1:15" ht="30.75" customHeight="1" x14ac:dyDescent="0.2">
      <c r="B9" s="8" t="s">
        <v>10</v>
      </c>
      <c r="C9" s="9">
        <v>4</v>
      </c>
      <c r="D9" s="539" t="s">
        <v>12</v>
      </c>
      <c r="E9" s="539"/>
      <c r="F9" s="355" t="s">
        <v>189</v>
      </c>
      <c r="G9" s="356"/>
      <c r="H9" s="356"/>
      <c r="I9" s="357"/>
      <c r="M9" s="7" t="s">
        <v>13</v>
      </c>
      <c r="N9" s="6" t="s">
        <v>14</v>
      </c>
    </row>
    <row r="10" spans="1:15" ht="30.75" customHeight="1" x14ac:dyDescent="0.2">
      <c r="B10" s="8" t="s">
        <v>15</v>
      </c>
      <c r="C10" s="10" t="s">
        <v>16</v>
      </c>
      <c r="D10" s="539" t="s">
        <v>17</v>
      </c>
      <c r="E10" s="539"/>
      <c r="F10" s="455" t="s">
        <v>185</v>
      </c>
      <c r="G10" s="455"/>
      <c r="H10" s="11" t="s">
        <v>18</v>
      </c>
      <c r="I10" s="10" t="s">
        <v>16</v>
      </c>
      <c r="M10" s="7" t="s">
        <v>19</v>
      </c>
      <c r="N10" s="6" t="s">
        <v>20</v>
      </c>
    </row>
    <row r="11" spans="1:15" ht="30.75" customHeight="1" x14ac:dyDescent="0.2">
      <c r="B11" s="8" t="s">
        <v>21</v>
      </c>
      <c r="C11" s="534" t="s">
        <v>11</v>
      </c>
      <c r="D11" s="534"/>
      <c r="E11" s="534"/>
      <c r="F11" s="534"/>
      <c r="G11" s="11" t="s">
        <v>22</v>
      </c>
      <c r="H11" s="382" t="s">
        <v>11</v>
      </c>
      <c r="I11" s="382"/>
      <c r="M11" s="7" t="s">
        <v>23</v>
      </c>
      <c r="N11" s="6" t="s">
        <v>24</v>
      </c>
    </row>
    <row r="12" spans="1:15" ht="30.75" customHeight="1" x14ac:dyDescent="0.2">
      <c r="B12" s="8" t="s">
        <v>25</v>
      </c>
      <c r="C12" s="535" t="s">
        <v>19</v>
      </c>
      <c r="D12" s="535"/>
      <c r="E12" s="535"/>
      <c r="F12" s="535"/>
      <c r="G12" s="11" t="s">
        <v>26</v>
      </c>
      <c r="H12" s="385" t="s">
        <v>192</v>
      </c>
      <c r="I12" s="385"/>
      <c r="M12" s="12" t="s">
        <v>27</v>
      </c>
    </row>
    <row r="13" spans="1:15" ht="30.75" customHeight="1" x14ac:dyDescent="0.2">
      <c r="B13" s="8" t="s">
        <v>28</v>
      </c>
      <c r="C13" s="533" t="s">
        <v>29</v>
      </c>
      <c r="D13" s="533"/>
      <c r="E13" s="533"/>
      <c r="F13" s="533"/>
      <c r="G13" s="533"/>
      <c r="H13" s="533"/>
      <c r="I13" s="533"/>
      <c r="M13" s="12"/>
    </row>
    <row r="14" spans="1:15" ht="30.75" customHeight="1" x14ac:dyDescent="0.2">
      <c r="B14" s="8" t="s">
        <v>30</v>
      </c>
      <c r="C14" s="389" t="s">
        <v>11</v>
      </c>
      <c r="D14" s="390"/>
      <c r="E14" s="390"/>
      <c r="F14" s="390"/>
      <c r="G14" s="390"/>
      <c r="H14" s="390"/>
      <c r="I14" s="536"/>
      <c r="M14" s="12"/>
      <c r="N14" s="6" t="s">
        <v>31</v>
      </c>
    </row>
    <row r="15" spans="1:15" ht="30.75" customHeight="1" x14ac:dyDescent="0.2">
      <c r="B15" s="8" t="s">
        <v>32</v>
      </c>
      <c r="C15" s="537" t="s">
        <v>33</v>
      </c>
      <c r="D15" s="537"/>
      <c r="E15" s="537"/>
      <c r="F15" s="537"/>
      <c r="G15" s="11" t="s">
        <v>34</v>
      </c>
      <c r="H15" s="364" t="s">
        <v>35</v>
      </c>
      <c r="I15" s="364"/>
      <c r="M15" s="12" t="s">
        <v>36</v>
      </c>
      <c r="N15" s="6" t="s">
        <v>16</v>
      </c>
    </row>
    <row r="16" spans="1:15" ht="30.75" customHeight="1" x14ac:dyDescent="0.2">
      <c r="B16" s="8" t="s">
        <v>37</v>
      </c>
      <c r="C16" s="538" t="s">
        <v>38</v>
      </c>
      <c r="D16" s="538"/>
      <c r="E16" s="538"/>
      <c r="F16" s="538"/>
      <c r="G16" s="11" t="s">
        <v>39</v>
      </c>
      <c r="H16" s="364" t="s">
        <v>9</v>
      </c>
      <c r="I16" s="364"/>
      <c r="M16" s="12" t="s">
        <v>40</v>
      </c>
    </row>
    <row r="17" spans="2:14" ht="40.5" customHeight="1" x14ac:dyDescent="0.2">
      <c r="B17" s="8" t="s">
        <v>41</v>
      </c>
      <c r="C17" s="355" t="s">
        <v>190</v>
      </c>
      <c r="D17" s="356"/>
      <c r="E17" s="356"/>
      <c r="F17" s="356"/>
      <c r="G17" s="356"/>
      <c r="H17" s="356"/>
      <c r="I17" s="357"/>
      <c r="M17" s="12" t="s">
        <v>42</v>
      </c>
      <c r="N17" s="6" t="s">
        <v>43</v>
      </c>
    </row>
    <row r="18" spans="2:14" ht="30.75" customHeight="1" x14ac:dyDescent="0.2">
      <c r="B18" s="8" t="s">
        <v>44</v>
      </c>
      <c r="C18" s="533" t="s">
        <v>45</v>
      </c>
      <c r="D18" s="533"/>
      <c r="E18" s="533"/>
      <c r="F18" s="533"/>
      <c r="G18" s="533"/>
      <c r="H18" s="533"/>
      <c r="I18" s="533"/>
      <c r="M18" s="12" t="s">
        <v>46</v>
      </c>
      <c r="N18" s="6" t="s">
        <v>47</v>
      </c>
    </row>
    <row r="19" spans="2:14" ht="30.75" customHeight="1" x14ac:dyDescent="0.2">
      <c r="B19" s="8" t="s">
        <v>48</v>
      </c>
      <c r="C19" s="455" t="s">
        <v>49</v>
      </c>
      <c r="D19" s="455"/>
      <c r="E19" s="455"/>
      <c r="F19" s="455"/>
      <c r="G19" s="455"/>
      <c r="H19" s="455"/>
      <c r="I19" s="455"/>
      <c r="M19" s="12"/>
      <c r="N19" s="6" t="s">
        <v>50</v>
      </c>
    </row>
    <row r="20" spans="2:14" ht="30.75" customHeight="1" x14ac:dyDescent="0.2">
      <c r="B20" s="8" t="s">
        <v>51</v>
      </c>
      <c r="C20" s="362" t="s">
        <v>52</v>
      </c>
      <c r="D20" s="362"/>
      <c r="E20" s="362"/>
      <c r="F20" s="362"/>
      <c r="G20" s="362"/>
      <c r="H20" s="362"/>
      <c r="I20" s="362"/>
      <c r="M20" s="12" t="s">
        <v>35</v>
      </c>
      <c r="N20" s="6" t="s">
        <v>53</v>
      </c>
    </row>
    <row r="21" spans="2:14" ht="27.75" customHeight="1" x14ac:dyDescent="0.2">
      <c r="B21" s="532" t="s">
        <v>54</v>
      </c>
      <c r="C21" s="350" t="s">
        <v>55</v>
      </c>
      <c r="D21" s="350"/>
      <c r="E21" s="350"/>
      <c r="F21" s="351" t="s">
        <v>56</v>
      </c>
      <c r="G21" s="351"/>
      <c r="H21" s="351"/>
      <c r="I21" s="351"/>
      <c r="M21" s="12" t="s">
        <v>57</v>
      </c>
      <c r="N21" s="6" t="s">
        <v>58</v>
      </c>
    </row>
    <row r="22" spans="2:14" ht="27" customHeight="1" x14ac:dyDescent="0.2">
      <c r="B22" s="532"/>
      <c r="C22" s="455" t="s">
        <v>59</v>
      </c>
      <c r="D22" s="455"/>
      <c r="E22" s="455"/>
      <c r="F22" s="455" t="s">
        <v>60</v>
      </c>
      <c r="G22" s="455"/>
      <c r="H22" s="455"/>
      <c r="I22" s="455"/>
      <c r="M22" s="12" t="s">
        <v>61</v>
      </c>
      <c r="N22" s="6" t="s">
        <v>62</v>
      </c>
    </row>
    <row r="23" spans="2:14" ht="25.5" customHeight="1" x14ac:dyDescent="0.2">
      <c r="B23" s="8" t="s">
        <v>63</v>
      </c>
      <c r="C23" s="364" t="s">
        <v>64</v>
      </c>
      <c r="D23" s="364"/>
      <c r="E23" s="364"/>
      <c r="F23" s="364" t="s">
        <v>64</v>
      </c>
      <c r="G23" s="364"/>
      <c r="H23" s="364"/>
      <c r="I23" s="364"/>
      <c r="M23" s="12"/>
      <c r="N23" s="6" t="s">
        <v>29</v>
      </c>
    </row>
    <row r="24" spans="2:14" ht="48.75" customHeight="1" x14ac:dyDescent="0.2">
      <c r="B24" s="8" t="s">
        <v>65</v>
      </c>
      <c r="C24" s="353" t="s">
        <v>66</v>
      </c>
      <c r="D24" s="353"/>
      <c r="E24" s="353"/>
      <c r="F24" s="353" t="s">
        <v>186</v>
      </c>
      <c r="G24" s="353"/>
      <c r="H24" s="353"/>
      <c r="I24" s="353"/>
      <c r="M24" s="12"/>
      <c r="N24" s="6" t="s">
        <v>67</v>
      </c>
    </row>
    <row r="25" spans="2:14" ht="29.25" customHeight="1" x14ac:dyDescent="0.2">
      <c r="B25" s="8" t="s">
        <v>68</v>
      </c>
      <c r="C25" s="336" t="s">
        <v>38</v>
      </c>
      <c r="D25" s="337"/>
      <c r="E25" s="338"/>
      <c r="F25" s="11" t="s">
        <v>69</v>
      </c>
      <c r="G25" s="530" t="s">
        <v>70</v>
      </c>
      <c r="H25" s="530"/>
      <c r="I25" s="530"/>
      <c r="M25" s="12"/>
    </row>
    <row r="26" spans="2:14" ht="27" customHeight="1" x14ac:dyDescent="0.2">
      <c r="B26" s="8" t="s">
        <v>71</v>
      </c>
      <c r="C26" s="336" t="s">
        <v>72</v>
      </c>
      <c r="D26" s="337"/>
      <c r="E26" s="338"/>
      <c r="F26" s="11" t="s">
        <v>73</v>
      </c>
      <c r="G26" s="528">
        <v>1</v>
      </c>
      <c r="H26" s="528"/>
      <c r="I26" s="528"/>
      <c r="M26" s="12"/>
    </row>
    <row r="27" spans="2:14" ht="47.25" customHeight="1" x14ac:dyDescent="0.2">
      <c r="B27" s="8" t="s">
        <v>74</v>
      </c>
      <c r="C27" s="529" t="s">
        <v>42</v>
      </c>
      <c r="D27" s="529"/>
      <c r="E27" s="529"/>
      <c r="F27" s="13" t="s">
        <v>75</v>
      </c>
      <c r="G27" s="530" t="s">
        <v>70</v>
      </c>
      <c r="H27" s="530"/>
      <c r="I27" s="530"/>
      <c r="M27" s="12"/>
    </row>
    <row r="28" spans="2:14" ht="30" customHeight="1" x14ac:dyDescent="0.2">
      <c r="B28" s="531" t="s">
        <v>76</v>
      </c>
      <c r="C28" s="531"/>
      <c r="D28" s="531"/>
      <c r="E28" s="531"/>
      <c r="F28" s="531"/>
      <c r="G28" s="531"/>
      <c r="H28" s="531"/>
      <c r="I28" s="531"/>
      <c r="M28" s="12"/>
    </row>
    <row r="29" spans="2:14" ht="56.25" customHeight="1" x14ac:dyDescent="0.2">
      <c r="B29" s="14" t="s">
        <v>77</v>
      </c>
      <c r="C29" s="14" t="s">
        <v>78</v>
      </c>
      <c r="D29" s="14" t="s">
        <v>79</v>
      </c>
      <c r="E29" s="14" t="s">
        <v>80</v>
      </c>
      <c r="F29" s="14" t="s">
        <v>81</v>
      </c>
      <c r="G29" s="15" t="s">
        <v>82</v>
      </c>
      <c r="H29" s="15" t="s">
        <v>83</v>
      </c>
      <c r="I29" s="14" t="s">
        <v>84</v>
      </c>
      <c r="M29" s="12"/>
    </row>
    <row r="30" spans="2:14" ht="19.5" customHeight="1" x14ac:dyDescent="0.2">
      <c r="B30" s="16" t="s">
        <v>85</v>
      </c>
      <c r="C30" s="519">
        <v>1</v>
      </c>
      <c r="D30" s="519">
        <f>+C30</f>
        <v>1</v>
      </c>
      <c r="E30" s="519">
        <v>1</v>
      </c>
      <c r="F30" s="519">
        <f>+E30</f>
        <v>1</v>
      </c>
      <c r="G30" s="522">
        <f>+C30/E30</f>
        <v>1</v>
      </c>
      <c r="H30" s="513">
        <f>+D30/$F$39</f>
        <v>1</v>
      </c>
      <c r="I30" s="516">
        <f>+H30/$G$26</f>
        <v>1</v>
      </c>
      <c r="M30" s="12"/>
    </row>
    <row r="31" spans="2:14" ht="19.5" customHeight="1" x14ac:dyDescent="0.2">
      <c r="B31" s="16" t="s">
        <v>86</v>
      </c>
      <c r="C31" s="520"/>
      <c r="D31" s="520"/>
      <c r="E31" s="520"/>
      <c r="F31" s="520"/>
      <c r="G31" s="523"/>
      <c r="H31" s="514"/>
      <c r="I31" s="517"/>
      <c r="M31" s="12"/>
    </row>
    <row r="32" spans="2:14" ht="19.5" customHeight="1" x14ac:dyDescent="0.2">
      <c r="B32" s="16" t="s">
        <v>87</v>
      </c>
      <c r="C32" s="521"/>
      <c r="D32" s="521"/>
      <c r="E32" s="521"/>
      <c r="F32" s="521"/>
      <c r="G32" s="524"/>
      <c r="H32" s="515"/>
      <c r="I32" s="518"/>
      <c r="M32" s="12"/>
    </row>
    <row r="33" spans="2:9" ht="19.5" customHeight="1" x14ac:dyDescent="0.2">
      <c r="B33" s="16" t="s">
        <v>88</v>
      </c>
      <c r="C33" s="525"/>
      <c r="D33" s="525"/>
      <c r="E33" s="519">
        <v>0</v>
      </c>
      <c r="F33" s="519">
        <f>+E33+F30</f>
        <v>1</v>
      </c>
      <c r="G33" s="522" t="e">
        <f t="shared" ref="G33" si="0">+C33/E33</f>
        <v>#DIV/0!</v>
      </c>
      <c r="H33" s="513">
        <f t="shared" ref="H33" si="1">+D33/$F$39</f>
        <v>0</v>
      </c>
      <c r="I33" s="516">
        <f t="shared" ref="I33" si="2">+H33/$G$26</f>
        <v>0</v>
      </c>
    </row>
    <row r="34" spans="2:9" ht="19.5" customHeight="1" x14ac:dyDescent="0.2">
      <c r="B34" s="16" t="s">
        <v>89</v>
      </c>
      <c r="C34" s="526"/>
      <c r="D34" s="526"/>
      <c r="E34" s="520"/>
      <c r="F34" s="520"/>
      <c r="G34" s="523"/>
      <c r="H34" s="514"/>
      <c r="I34" s="517"/>
    </row>
    <row r="35" spans="2:9" ht="19.5" customHeight="1" x14ac:dyDescent="0.2">
      <c r="B35" s="16" t="s">
        <v>90</v>
      </c>
      <c r="C35" s="527"/>
      <c r="D35" s="527"/>
      <c r="E35" s="521"/>
      <c r="F35" s="521"/>
      <c r="G35" s="524"/>
      <c r="H35" s="515"/>
      <c r="I35" s="518"/>
    </row>
    <row r="36" spans="2:9" ht="19.5" customHeight="1" x14ac:dyDescent="0.2">
      <c r="B36" s="16" t="s">
        <v>91</v>
      </c>
      <c r="C36" s="519"/>
      <c r="D36" s="519"/>
      <c r="E36" s="519">
        <v>0</v>
      </c>
      <c r="F36" s="519">
        <f t="shared" ref="F36" si="3">+E36+F33</f>
        <v>1</v>
      </c>
      <c r="G36" s="522" t="e">
        <f t="shared" ref="G36" si="4">+C36/E36</f>
        <v>#DIV/0!</v>
      </c>
      <c r="H36" s="513">
        <f t="shared" ref="H36" si="5">+D36/$F$39</f>
        <v>0</v>
      </c>
      <c r="I36" s="516">
        <f t="shared" ref="I36" si="6">+H36/$G$26</f>
        <v>0</v>
      </c>
    </row>
    <row r="37" spans="2:9" ht="19.5" customHeight="1" x14ac:dyDescent="0.2">
      <c r="B37" s="16" t="s">
        <v>92</v>
      </c>
      <c r="C37" s="520"/>
      <c r="D37" s="520"/>
      <c r="E37" s="520"/>
      <c r="F37" s="520"/>
      <c r="G37" s="523"/>
      <c r="H37" s="514"/>
      <c r="I37" s="517"/>
    </row>
    <row r="38" spans="2:9" ht="19.5" customHeight="1" x14ac:dyDescent="0.2">
      <c r="B38" s="16" t="s">
        <v>93</v>
      </c>
      <c r="C38" s="521"/>
      <c r="D38" s="521"/>
      <c r="E38" s="521"/>
      <c r="F38" s="521"/>
      <c r="G38" s="524"/>
      <c r="H38" s="515"/>
      <c r="I38" s="518"/>
    </row>
    <row r="39" spans="2:9" ht="19.5" customHeight="1" x14ac:dyDescent="0.2">
      <c r="B39" s="16" t="s">
        <v>94</v>
      </c>
      <c r="C39" s="519"/>
      <c r="D39" s="519"/>
      <c r="E39" s="519">
        <v>0</v>
      </c>
      <c r="F39" s="519">
        <f t="shared" ref="F39" si="7">+E39+F36</f>
        <v>1</v>
      </c>
      <c r="G39" s="522" t="e">
        <f t="shared" ref="G39" si="8">+C39/E39</f>
        <v>#DIV/0!</v>
      </c>
      <c r="H39" s="513">
        <f t="shared" ref="H39" si="9">+D39/$F$39</f>
        <v>0</v>
      </c>
      <c r="I39" s="516">
        <f t="shared" ref="I39" si="10">+H39/$G$26</f>
        <v>0</v>
      </c>
    </row>
    <row r="40" spans="2:9" ht="19.5" customHeight="1" x14ac:dyDescent="0.2">
      <c r="B40" s="16" t="s">
        <v>95</v>
      </c>
      <c r="C40" s="520"/>
      <c r="D40" s="520"/>
      <c r="E40" s="520"/>
      <c r="F40" s="520"/>
      <c r="G40" s="523"/>
      <c r="H40" s="514"/>
      <c r="I40" s="517"/>
    </row>
    <row r="41" spans="2:9" ht="19.5" customHeight="1" x14ac:dyDescent="0.2">
      <c r="B41" s="16" t="s">
        <v>96</v>
      </c>
      <c r="C41" s="521"/>
      <c r="D41" s="521"/>
      <c r="E41" s="521"/>
      <c r="F41" s="521"/>
      <c r="G41" s="524"/>
      <c r="H41" s="515"/>
      <c r="I41" s="518"/>
    </row>
    <row r="42" spans="2:9" ht="54" customHeight="1" x14ac:dyDescent="0.2">
      <c r="B42" s="17" t="s">
        <v>97</v>
      </c>
      <c r="C42" s="278" t="s">
        <v>226</v>
      </c>
      <c r="D42" s="278"/>
      <c r="E42" s="278"/>
      <c r="F42" s="278"/>
      <c r="G42" s="278"/>
      <c r="H42" s="278"/>
      <c r="I42" s="278"/>
    </row>
    <row r="43" spans="2:9" ht="29.25" customHeight="1" x14ac:dyDescent="0.2">
      <c r="B43" s="310" t="s">
        <v>98</v>
      </c>
      <c r="C43" s="310"/>
      <c r="D43" s="310"/>
      <c r="E43" s="310"/>
      <c r="F43" s="310"/>
      <c r="G43" s="310"/>
      <c r="H43" s="310"/>
      <c r="I43" s="310"/>
    </row>
    <row r="44" spans="2:9" ht="45.75" customHeight="1" x14ac:dyDescent="0.2">
      <c r="B44" s="509"/>
      <c r="C44" s="509"/>
      <c r="D44" s="509"/>
      <c r="E44" s="509"/>
      <c r="F44" s="509"/>
      <c r="G44" s="509"/>
      <c r="H44" s="509"/>
      <c r="I44" s="509"/>
    </row>
    <row r="45" spans="2:9" ht="45.75" customHeight="1" x14ac:dyDescent="0.2">
      <c r="B45" s="509"/>
      <c r="C45" s="509"/>
      <c r="D45" s="509"/>
      <c r="E45" s="509"/>
      <c r="F45" s="509"/>
      <c r="G45" s="509"/>
      <c r="H45" s="509"/>
      <c r="I45" s="509"/>
    </row>
    <row r="46" spans="2:9" ht="45.75" customHeight="1" x14ac:dyDescent="0.2">
      <c r="B46" s="509"/>
      <c r="C46" s="509"/>
      <c r="D46" s="509"/>
      <c r="E46" s="509"/>
      <c r="F46" s="509"/>
      <c r="G46" s="509"/>
      <c r="H46" s="509"/>
      <c r="I46" s="509"/>
    </row>
    <row r="47" spans="2:9" ht="45.75" customHeight="1" x14ac:dyDescent="0.2">
      <c r="B47" s="509"/>
      <c r="C47" s="509"/>
      <c r="D47" s="509"/>
      <c r="E47" s="509"/>
      <c r="F47" s="509"/>
      <c r="G47" s="509"/>
      <c r="H47" s="509"/>
      <c r="I47" s="509"/>
    </row>
    <row r="48" spans="2:9" ht="45.75" customHeight="1" x14ac:dyDescent="0.2">
      <c r="B48" s="509"/>
      <c r="C48" s="509"/>
      <c r="D48" s="509"/>
      <c r="E48" s="509"/>
      <c r="F48" s="509"/>
      <c r="G48" s="509"/>
      <c r="H48" s="509"/>
      <c r="I48" s="509"/>
    </row>
    <row r="49" spans="2:9" ht="61.5" customHeight="1" x14ac:dyDescent="0.2">
      <c r="B49" s="8" t="s">
        <v>99</v>
      </c>
      <c r="C49" s="325" t="s">
        <v>225</v>
      </c>
      <c r="D49" s="510"/>
      <c r="E49" s="510"/>
      <c r="F49" s="510"/>
      <c r="G49" s="510"/>
      <c r="H49" s="510"/>
      <c r="I49" s="510"/>
    </row>
    <row r="50" spans="2:9" ht="37.5" customHeight="1" x14ac:dyDescent="0.2">
      <c r="B50" s="8" t="s">
        <v>100</v>
      </c>
      <c r="C50" s="511" t="s">
        <v>177</v>
      </c>
      <c r="D50" s="511"/>
      <c r="E50" s="511"/>
      <c r="F50" s="511"/>
      <c r="G50" s="511"/>
      <c r="H50" s="511"/>
      <c r="I50" s="511"/>
    </row>
    <row r="51" spans="2:9" ht="46.5" customHeight="1" x14ac:dyDescent="0.2">
      <c r="B51" s="18" t="s">
        <v>101</v>
      </c>
      <c r="C51" s="512" t="s">
        <v>102</v>
      </c>
      <c r="D51" s="512"/>
      <c r="E51" s="512"/>
      <c r="F51" s="512"/>
      <c r="G51" s="512"/>
      <c r="H51" s="512"/>
      <c r="I51" s="512"/>
    </row>
    <row r="52" spans="2:9" ht="29.25" customHeight="1" x14ac:dyDescent="0.2">
      <c r="B52" s="310" t="s">
        <v>103</v>
      </c>
      <c r="C52" s="310"/>
      <c r="D52" s="310"/>
      <c r="E52" s="310"/>
      <c r="F52" s="310"/>
      <c r="G52" s="310"/>
      <c r="H52" s="310"/>
      <c r="I52" s="310"/>
    </row>
    <row r="53" spans="2:9" ht="33" customHeight="1" x14ac:dyDescent="0.2">
      <c r="B53" s="508" t="s">
        <v>104</v>
      </c>
      <c r="C53" s="19" t="s">
        <v>105</v>
      </c>
      <c r="D53" s="300" t="s">
        <v>106</v>
      </c>
      <c r="E53" s="300"/>
      <c r="F53" s="300"/>
      <c r="G53" s="300" t="s">
        <v>107</v>
      </c>
      <c r="H53" s="300"/>
      <c r="I53" s="300"/>
    </row>
    <row r="54" spans="2:9" ht="31.5" customHeight="1" x14ac:dyDescent="0.2">
      <c r="B54" s="508"/>
      <c r="C54" s="70">
        <v>43740</v>
      </c>
      <c r="D54" s="277">
        <v>39</v>
      </c>
      <c r="E54" s="277"/>
      <c r="F54" s="277"/>
      <c r="G54" s="278" t="s">
        <v>232</v>
      </c>
      <c r="H54" s="278"/>
      <c r="I54" s="279"/>
    </row>
    <row r="55" spans="2:9" ht="31.5" customHeight="1" x14ac:dyDescent="0.2">
      <c r="B55" s="18" t="s">
        <v>108</v>
      </c>
      <c r="C55" s="280" t="s">
        <v>231</v>
      </c>
      <c r="D55" s="281"/>
      <c r="E55" s="282" t="s">
        <v>109</v>
      </c>
      <c r="F55" s="282"/>
      <c r="G55" s="283" t="s">
        <v>149</v>
      </c>
      <c r="H55" s="283"/>
      <c r="I55" s="284"/>
    </row>
    <row r="56" spans="2:9" ht="31.5" customHeight="1" x14ac:dyDescent="0.2">
      <c r="B56" s="18" t="s">
        <v>110</v>
      </c>
      <c r="C56" s="285" t="s">
        <v>224</v>
      </c>
      <c r="D56" s="285"/>
      <c r="E56" s="286" t="s">
        <v>111</v>
      </c>
      <c r="F56" s="286"/>
      <c r="G56" s="283" t="s">
        <v>150</v>
      </c>
      <c r="H56" s="283"/>
      <c r="I56" s="284"/>
    </row>
    <row r="57" spans="2:9" ht="31.5" customHeight="1" x14ac:dyDescent="0.2">
      <c r="B57" s="18" t="s">
        <v>112</v>
      </c>
      <c r="C57" s="506"/>
      <c r="D57" s="506"/>
      <c r="E57" s="507" t="s">
        <v>113</v>
      </c>
      <c r="F57" s="507"/>
      <c r="G57" s="506"/>
      <c r="H57" s="506"/>
      <c r="I57" s="506"/>
    </row>
    <row r="58" spans="2:9" ht="31.5" customHeight="1" x14ac:dyDescent="0.2">
      <c r="B58" s="18" t="s">
        <v>114</v>
      </c>
      <c r="C58" s="506"/>
      <c r="D58" s="506"/>
      <c r="E58" s="507"/>
      <c r="F58" s="507"/>
      <c r="G58" s="506"/>
      <c r="H58" s="506"/>
      <c r="I58" s="506"/>
    </row>
    <row r="59" spans="2:9" ht="15" hidden="1" x14ac:dyDescent="0.25">
      <c r="B59" s="20"/>
      <c r="C59" s="20"/>
      <c r="D59" s="21"/>
      <c r="E59" s="21"/>
      <c r="F59" s="21"/>
      <c r="G59" s="21"/>
      <c r="H59" s="21"/>
      <c r="I59" s="22"/>
    </row>
    <row r="60" spans="2:9" hidden="1" x14ac:dyDescent="0.2">
      <c r="B60" s="23"/>
      <c r="C60" s="24"/>
      <c r="D60" s="24"/>
      <c r="E60" s="25"/>
      <c r="F60" s="25"/>
      <c r="G60" s="26"/>
      <c r="H60" s="27"/>
      <c r="I60" s="24"/>
    </row>
    <row r="61" spans="2:9" hidden="1" x14ac:dyDescent="0.2">
      <c r="B61" s="23"/>
      <c r="C61" s="24"/>
      <c r="D61" s="24"/>
      <c r="E61" s="25"/>
      <c r="F61" s="25"/>
      <c r="G61" s="26"/>
      <c r="H61" s="27"/>
      <c r="I61" s="24"/>
    </row>
    <row r="62" spans="2:9" hidden="1" x14ac:dyDescent="0.2">
      <c r="B62" s="23"/>
      <c r="C62" s="24"/>
      <c r="D62" s="24"/>
      <c r="E62" s="25"/>
      <c r="F62" s="25"/>
      <c r="G62" s="26"/>
      <c r="H62" s="27"/>
      <c r="I62" s="24"/>
    </row>
    <row r="63" spans="2:9" hidden="1" x14ac:dyDescent="0.2">
      <c r="B63" s="23"/>
      <c r="C63" s="24"/>
      <c r="D63" s="24"/>
      <c r="E63" s="25"/>
      <c r="F63" s="25"/>
      <c r="G63" s="26"/>
      <c r="H63" s="27"/>
      <c r="I63" s="24"/>
    </row>
    <row r="64" spans="2:9" hidden="1" x14ac:dyDescent="0.2">
      <c r="B64" s="23"/>
      <c r="C64" s="24"/>
      <c r="D64" s="24"/>
      <c r="E64" s="25"/>
      <c r="F64" s="25"/>
      <c r="G64" s="26"/>
      <c r="H64" s="27"/>
      <c r="I64" s="24"/>
    </row>
    <row r="65" spans="2:9" hidden="1" x14ac:dyDescent="0.2">
      <c r="B65" s="23"/>
      <c r="C65" s="24"/>
      <c r="D65" s="24"/>
      <c r="E65" s="25"/>
      <c r="F65" s="25"/>
      <c r="G65" s="26"/>
      <c r="H65" s="27"/>
      <c r="I65" s="24"/>
    </row>
    <row r="66" spans="2:9" hidden="1" x14ac:dyDescent="0.2">
      <c r="B66" s="23"/>
      <c r="C66" s="24"/>
      <c r="D66" s="24"/>
      <c r="E66" s="25"/>
      <c r="F66" s="25"/>
      <c r="G66" s="26"/>
      <c r="H66" s="27"/>
      <c r="I66" s="24"/>
    </row>
    <row r="67" spans="2:9" hidden="1" x14ac:dyDescent="0.2">
      <c r="B67" s="23"/>
      <c r="C67" s="24"/>
      <c r="D67" s="24"/>
      <c r="E67" s="25"/>
      <c r="F67" s="25"/>
      <c r="G67" s="26"/>
      <c r="H67" s="27"/>
      <c r="I67" s="24"/>
    </row>
  </sheetData>
  <mergeCells count="93">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H30:H32"/>
    <mergeCell ref="I30:I32"/>
    <mergeCell ref="C33:C35"/>
    <mergeCell ref="D33:D35"/>
    <mergeCell ref="E33:E35"/>
    <mergeCell ref="F33:F35"/>
    <mergeCell ref="G33:G35"/>
    <mergeCell ref="H33:H35"/>
    <mergeCell ref="I33:I35"/>
    <mergeCell ref="C30:C32"/>
    <mergeCell ref="D30:D32"/>
    <mergeCell ref="E30:E32"/>
    <mergeCell ref="F30:F32"/>
    <mergeCell ref="G30:G32"/>
    <mergeCell ref="I36:I38"/>
    <mergeCell ref="H39:H41"/>
    <mergeCell ref="I39:I41"/>
    <mergeCell ref="C36:C38"/>
    <mergeCell ref="D36:D38"/>
    <mergeCell ref="E36:E38"/>
    <mergeCell ref="F36:F38"/>
    <mergeCell ref="G36:G38"/>
    <mergeCell ref="H36:H38"/>
    <mergeCell ref="C39:C41"/>
    <mergeCell ref="D39:D41"/>
    <mergeCell ref="E39:E41"/>
    <mergeCell ref="F39:F41"/>
    <mergeCell ref="G39:G41"/>
    <mergeCell ref="B43:I43"/>
    <mergeCell ref="B44:I48"/>
    <mergeCell ref="C49:I49"/>
    <mergeCell ref="C50:I50"/>
    <mergeCell ref="B52:I52"/>
    <mergeCell ref="C51:I51"/>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 ref="B2:B5"/>
    <mergeCell ref="C2:I2"/>
    <mergeCell ref="C3:I3"/>
    <mergeCell ref="C4:I4"/>
    <mergeCell ref="C5:F5"/>
    <mergeCell ref="G5:I5"/>
  </mergeCells>
  <dataValidations disablePrompts="1" count="6">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$M$20:$M$22</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#REF!</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2"/>
  <sheetViews>
    <sheetView topLeftCell="D7" workbookViewId="0">
      <selection activeCell="I8" sqref="I8"/>
    </sheetView>
  </sheetViews>
  <sheetFormatPr baseColWidth="10" defaultRowHeight="15" x14ac:dyDescent="0.25"/>
  <cols>
    <col min="1" max="1" width="1.28515625" customWidth="1"/>
    <col min="2" max="2" width="30.28515625" style="107" customWidth="1"/>
    <col min="3" max="3" width="31.28515625" customWidth="1"/>
    <col min="4" max="4" width="19.5703125" customWidth="1"/>
    <col min="5" max="5" width="5.85546875" customWidth="1"/>
    <col min="6" max="6" width="59" customWidth="1"/>
    <col min="7" max="7" width="19.140625" customWidth="1"/>
    <col min="8" max="8" width="16.140625" customWidth="1"/>
    <col min="9" max="9" width="16.28515625" customWidth="1"/>
    <col min="10" max="10" width="15.7109375" customWidth="1"/>
    <col min="11" max="11" width="47.1406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28"/>
      <c r="B1" s="393"/>
      <c r="C1" s="396" t="s">
        <v>221</v>
      </c>
      <c r="D1" s="397"/>
      <c r="E1" s="397"/>
      <c r="F1" s="397"/>
      <c r="G1" s="397"/>
      <c r="H1" s="397"/>
      <c r="I1" s="397"/>
      <c r="J1" s="398"/>
      <c r="K1" s="128"/>
      <c r="L1" s="128"/>
      <c r="M1" s="128"/>
      <c r="N1" s="128"/>
      <c r="O1" s="128"/>
      <c r="P1" s="128"/>
      <c r="Q1" s="128"/>
      <c r="R1" s="128"/>
      <c r="S1" s="128"/>
    </row>
    <row r="2" spans="1:19" ht="26.25" customHeight="1" thickBot="1" x14ac:dyDescent="0.3">
      <c r="A2" s="128"/>
      <c r="B2" s="394"/>
      <c r="C2" s="399" t="s">
        <v>1</v>
      </c>
      <c r="D2" s="400"/>
      <c r="E2" s="400"/>
      <c r="F2" s="400"/>
      <c r="G2" s="400"/>
      <c r="H2" s="400"/>
      <c r="I2" s="400"/>
      <c r="J2" s="401"/>
      <c r="K2" s="128"/>
      <c r="L2" s="128"/>
      <c r="M2" s="128"/>
      <c r="N2" s="128"/>
      <c r="O2" s="128"/>
      <c r="P2" s="128"/>
      <c r="Q2" s="128"/>
      <c r="R2" s="128"/>
      <c r="S2" s="128"/>
    </row>
    <row r="3" spans="1:19" ht="26.25" customHeight="1" thickBot="1" x14ac:dyDescent="0.3">
      <c r="A3" s="128"/>
      <c r="B3" s="394"/>
      <c r="C3" s="399" t="s">
        <v>159</v>
      </c>
      <c r="D3" s="400"/>
      <c r="E3" s="400"/>
      <c r="F3" s="400"/>
      <c r="G3" s="400"/>
      <c r="H3" s="400"/>
      <c r="I3" s="400"/>
      <c r="J3" s="401"/>
      <c r="K3" s="128"/>
      <c r="L3" s="128"/>
      <c r="M3" s="128"/>
      <c r="N3" s="128"/>
      <c r="O3" s="128"/>
      <c r="P3" s="128"/>
      <c r="Q3" s="128"/>
      <c r="R3" s="128"/>
      <c r="S3" s="128"/>
    </row>
    <row r="4" spans="1:19" ht="26.25" customHeight="1" thickBot="1" x14ac:dyDescent="0.3">
      <c r="A4" s="128"/>
      <c r="B4" s="395"/>
      <c r="C4" s="399" t="s">
        <v>203</v>
      </c>
      <c r="D4" s="400"/>
      <c r="E4" s="400"/>
      <c r="F4" s="400"/>
      <c r="G4" s="400"/>
      <c r="H4" s="488" t="s">
        <v>202</v>
      </c>
      <c r="I4" s="489"/>
      <c r="J4" s="490"/>
      <c r="K4" s="128"/>
      <c r="L4" s="128"/>
      <c r="M4" s="128"/>
      <c r="N4" s="128"/>
      <c r="O4" s="128"/>
      <c r="P4" s="128"/>
      <c r="Q4" s="128"/>
      <c r="R4" s="128"/>
      <c r="S4" s="128"/>
    </row>
    <row r="5" spans="1:19" ht="30.75" customHeight="1" thickBot="1" x14ac:dyDescent="0.3">
      <c r="B5" s="86"/>
      <c r="C5" s="87"/>
      <c r="D5" s="87"/>
      <c r="E5" s="87"/>
      <c r="F5" s="87"/>
      <c r="G5" s="87"/>
      <c r="H5" s="87"/>
      <c r="I5" s="87"/>
      <c r="J5" s="88"/>
    </row>
    <row r="6" spans="1:19" ht="36.75" thickBot="1" x14ac:dyDescent="0.3">
      <c r="B6" s="89" t="s">
        <v>160</v>
      </c>
      <c r="C6" s="409" t="s">
        <v>187</v>
      </c>
      <c r="D6" s="410"/>
      <c r="E6" s="411"/>
      <c r="F6" s="90"/>
      <c r="G6" s="87"/>
      <c r="H6" s="87"/>
      <c r="I6" s="87"/>
      <c r="J6" s="88"/>
    </row>
    <row r="7" spans="1:19" ht="21.75" customHeight="1" thickBot="1" x14ac:dyDescent="0.3">
      <c r="B7" s="91" t="s">
        <v>116</v>
      </c>
      <c r="C7" s="412" t="s">
        <v>185</v>
      </c>
      <c r="D7" s="413"/>
      <c r="E7" s="414"/>
      <c r="F7" s="90"/>
      <c r="G7" s="87"/>
      <c r="H7" s="87"/>
      <c r="I7" s="87"/>
      <c r="J7" s="88"/>
    </row>
    <row r="8" spans="1:19" ht="24" customHeight="1" thickBot="1" x14ac:dyDescent="0.3">
      <c r="B8" s="91" t="s">
        <v>161</v>
      </c>
      <c r="C8" s="415" t="s">
        <v>188</v>
      </c>
      <c r="D8" s="416"/>
      <c r="E8" s="417"/>
      <c r="F8" s="92"/>
      <c r="G8" s="87"/>
      <c r="H8" s="87"/>
      <c r="I8" s="87"/>
      <c r="J8" s="88"/>
    </row>
    <row r="9" spans="1:19" ht="19.5" customHeight="1" thickBot="1" x14ac:dyDescent="0.3">
      <c r="B9" s="91" t="s">
        <v>162</v>
      </c>
      <c r="C9" s="418" t="s">
        <v>163</v>
      </c>
      <c r="D9" s="419"/>
      <c r="E9" s="420"/>
      <c r="F9" s="90"/>
      <c r="G9" s="87"/>
      <c r="H9" s="87"/>
      <c r="I9" s="87"/>
      <c r="J9" s="88"/>
    </row>
    <row r="10" spans="1:19" ht="39.75" customHeight="1" thickBot="1" x14ac:dyDescent="0.3">
      <c r="B10" s="91" t="s">
        <v>164</v>
      </c>
      <c r="C10" s="421" t="str">
        <f>+'HV_4 MIPG'!F9</f>
        <v>4. Realizar el 100% de las actividades programadas en el Modelo Integrado de Planeación y Gestión - MIPG de la vigencia, por la Subdirección de Control e Investigaciones al Transporte Público</v>
      </c>
      <c r="D10" s="422"/>
      <c r="E10" s="423"/>
      <c r="F10" s="90"/>
      <c r="G10" s="87"/>
      <c r="H10" s="87"/>
      <c r="I10" s="87"/>
      <c r="J10" s="88"/>
    </row>
    <row r="12" spans="1:19" x14ac:dyDescent="0.25">
      <c r="B12" s="424" t="s">
        <v>179</v>
      </c>
      <c r="C12" s="425"/>
      <c r="D12" s="425"/>
      <c r="E12" s="425"/>
      <c r="F12" s="425"/>
      <c r="G12" s="425"/>
      <c r="H12" s="426"/>
      <c r="I12" s="405" t="s">
        <v>165</v>
      </c>
      <c r="J12" s="406"/>
      <c r="K12" s="406"/>
    </row>
    <row r="13" spans="1:19" s="95" customFormat="1" ht="45" x14ac:dyDescent="0.25">
      <c r="B13" s="93" t="s">
        <v>166</v>
      </c>
      <c r="C13" s="93" t="s">
        <v>167</v>
      </c>
      <c r="D13" s="93" t="s">
        <v>168</v>
      </c>
      <c r="E13" s="93" t="s">
        <v>169</v>
      </c>
      <c r="F13" s="93" t="s">
        <v>170</v>
      </c>
      <c r="G13" s="93" t="s">
        <v>171</v>
      </c>
      <c r="H13" s="93" t="s">
        <v>172</v>
      </c>
      <c r="I13" s="94" t="s">
        <v>173</v>
      </c>
      <c r="J13" s="94" t="s">
        <v>174</v>
      </c>
      <c r="K13" s="94" t="s">
        <v>175</v>
      </c>
    </row>
    <row r="14" spans="1:19" ht="46.5" customHeight="1" x14ac:dyDescent="0.25">
      <c r="B14" s="109">
        <v>1</v>
      </c>
      <c r="C14" s="110" t="s">
        <v>176</v>
      </c>
      <c r="D14" s="111">
        <v>1</v>
      </c>
      <c r="E14" s="96">
        <v>1</v>
      </c>
      <c r="F14" s="97" t="s">
        <v>229</v>
      </c>
      <c r="G14" s="98">
        <v>1</v>
      </c>
      <c r="H14" s="99">
        <v>43466</v>
      </c>
      <c r="I14" s="98">
        <v>1</v>
      </c>
      <c r="J14" s="99">
        <v>43466</v>
      </c>
      <c r="K14" s="100" t="s">
        <v>230</v>
      </c>
    </row>
    <row r="15" spans="1:19" ht="15" customHeight="1" x14ac:dyDescent="0.25">
      <c r="B15" s="407" t="s">
        <v>178</v>
      </c>
      <c r="C15" s="408"/>
      <c r="D15" s="101">
        <f>SUM(D11:D14)</f>
        <v>1</v>
      </c>
      <c r="E15" s="102">
        <f>SUM(E14:E14)</f>
        <v>1</v>
      </c>
      <c r="F15" s="103"/>
      <c r="G15" s="101">
        <f>SUM(G11:G14)</f>
        <v>1</v>
      </c>
      <c r="H15" s="104"/>
      <c r="I15" s="105">
        <f>+SUM(I14:I14)</f>
        <v>1</v>
      </c>
      <c r="J15" s="106"/>
      <c r="K15" s="106"/>
    </row>
    <row r="17" spans="8:9" x14ac:dyDescent="0.25">
      <c r="H17" s="108"/>
    </row>
    <row r="18" spans="8:9" x14ac:dyDescent="0.25">
      <c r="H18" s="108"/>
      <c r="I18" s="108"/>
    </row>
    <row r="19" spans="8:9" x14ac:dyDescent="0.25">
      <c r="H19" s="108"/>
    </row>
    <row r="20" spans="8:9" x14ac:dyDescent="0.25">
      <c r="H20" s="108"/>
    </row>
    <row r="21" spans="8:9" x14ac:dyDescent="0.25">
      <c r="H21" s="108"/>
    </row>
    <row r="22" spans="8:9" x14ac:dyDescent="0.25">
      <c r="H22" s="108"/>
    </row>
  </sheetData>
  <mergeCells count="14">
    <mergeCell ref="I12:K12"/>
    <mergeCell ref="B15:C15"/>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6"/>
  <sheetViews>
    <sheetView topLeftCell="A10" workbookViewId="0">
      <selection activeCell="L14" sqref="L14"/>
    </sheetView>
  </sheetViews>
  <sheetFormatPr baseColWidth="10" defaultRowHeight="11.25" x14ac:dyDescent="0.2"/>
  <cols>
    <col min="1" max="1" width="1.85546875" style="114" customWidth="1"/>
    <col min="2" max="2" width="15.28515625" style="114" customWidth="1"/>
    <col min="3" max="3" width="30.140625" style="114" customWidth="1"/>
    <col min="4" max="6" width="14.5703125" style="114" customWidth="1"/>
    <col min="7" max="11" width="10.5703125" style="114" customWidth="1"/>
    <col min="12" max="12" width="13.7109375" style="114" customWidth="1"/>
    <col min="13" max="256" width="11.42578125" style="114"/>
    <col min="257" max="257" width="1.85546875" style="114" customWidth="1"/>
    <col min="258" max="258" width="8.5703125" style="114" customWidth="1"/>
    <col min="259" max="259" width="30.140625" style="114" customWidth="1"/>
    <col min="260" max="260" width="19.5703125" style="114" customWidth="1"/>
    <col min="261" max="261" width="14.7109375" style="114" customWidth="1"/>
    <col min="262" max="262" width="20.7109375" style="114" customWidth="1"/>
    <col min="263" max="267" width="10.5703125" style="114" customWidth="1"/>
    <col min="268" max="268" width="13.7109375" style="114" customWidth="1"/>
    <col min="269" max="512" width="11.42578125" style="114"/>
    <col min="513" max="513" width="1.85546875" style="114" customWidth="1"/>
    <col min="514" max="514" width="8.5703125" style="114" customWidth="1"/>
    <col min="515" max="515" width="30.140625" style="114" customWidth="1"/>
    <col min="516" max="516" width="19.5703125" style="114" customWidth="1"/>
    <col min="517" max="517" width="14.7109375" style="114" customWidth="1"/>
    <col min="518" max="518" width="20.7109375" style="114" customWidth="1"/>
    <col min="519" max="523" width="10.5703125" style="114" customWidth="1"/>
    <col min="524" max="524" width="13.7109375" style="114" customWidth="1"/>
    <col min="525" max="768" width="11.42578125" style="114"/>
    <col min="769" max="769" width="1.85546875" style="114" customWidth="1"/>
    <col min="770" max="770" width="8.5703125" style="114" customWidth="1"/>
    <col min="771" max="771" width="30.140625" style="114" customWidth="1"/>
    <col min="772" max="772" width="19.5703125" style="114" customWidth="1"/>
    <col min="773" max="773" width="14.7109375" style="114" customWidth="1"/>
    <col min="774" max="774" width="20.7109375" style="114" customWidth="1"/>
    <col min="775" max="779" width="10.5703125" style="114" customWidth="1"/>
    <col min="780" max="780" width="13.7109375" style="114" customWidth="1"/>
    <col min="781" max="1024" width="11.42578125" style="114"/>
    <col min="1025" max="1025" width="1.85546875" style="114" customWidth="1"/>
    <col min="1026" max="1026" width="8.5703125" style="114" customWidth="1"/>
    <col min="1027" max="1027" width="30.140625" style="114" customWidth="1"/>
    <col min="1028" max="1028" width="19.5703125" style="114" customWidth="1"/>
    <col min="1029" max="1029" width="14.7109375" style="114" customWidth="1"/>
    <col min="1030" max="1030" width="20.7109375" style="114" customWidth="1"/>
    <col min="1031" max="1035" width="10.5703125" style="114" customWidth="1"/>
    <col min="1036" max="1036" width="13.7109375" style="114" customWidth="1"/>
    <col min="1037" max="1280" width="11.42578125" style="114"/>
    <col min="1281" max="1281" width="1.85546875" style="114" customWidth="1"/>
    <col min="1282" max="1282" width="8.5703125" style="114" customWidth="1"/>
    <col min="1283" max="1283" width="30.140625" style="114" customWidth="1"/>
    <col min="1284" max="1284" width="19.5703125" style="114" customWidth="1"/>
    <col min="1285" max="1285" width="14.7109375" style="114" customWidth="1"/>
    <col min="1286" max="1286" width="20.7109375" style="114" customWidth="1"/>
    <col min="1287" max="1291" width="10.5703125" style="114" customWidth="1"/>
    <col min="1292" max="1292" width="13.7109375" style="114" customWidth="1"/>
    <col min="1293" max="1536" width="11.42578125" style="114"/>
    <col min="1537" max="1537" width="1.85546875" style="114" customWidth="1"/>
    <col min="1538" max="1538" width="8.5703125" style="114" customWidth="1"/>
    <col min="1539" max="1539" width="30.140625" style="114" customWidth="1"/>
    <col min="1540" max="1540" width="19.5703125" style="114" customWidth="1"/>
    <col min="1541" max="1541" width="14.7109375" style="114" customWidth="1"/>
    <col min="1542" max="1542" width="20.7109375" style="114" customWidth="1"/>
    <col min="1543" max="1547" width="10.5703125" style="114" customWidth="1"/>
    <col min="1548" max="1548" width="13.7109375" style="114" customWidth="1"/>
    <col min="1549" max="1792" width="11.42578125" style="114"/>
    <col min="1793" max="1793" width="1.85546875" style="114" customWidth="1"/>
    <col min="1794" max="1794" width="8.5703125" style="114" customWidth="1"/>
    <col min="1795" max="1795" width="30.140625" style="114" customWidth="1"/>
    <col min="1796" max="1796" width="19.5703125" style="114" customWidth="1"/>
    <col min="1797" max="1797" width="14.7109375" style="114" customWidth="1"/>
    <col min="1798" max="1798" width="20.7109375" style="114" customWidth="1"/>
    <col min="1799" max="1803" width="10.5703125" style="114" customWidth="1"/>
    <col min="1804" max="1804" width="13.7109375" style="114" customWidth="1"/>
    <col min="1805" max="2048" width="11.42578125" style="114"/>
    <col min="2049" max="2049" width="1.85546875" style="114" customWidth="1"/>
    <col min="2050" max="2050" width="8.5703125" style="114" customWidth="1"/>
    <col min="2051" max="2051" width="30.140625" style="114" customWidth="1"/>
    <col min="2052" max="2052" width="19.5703125" style="114" customWidth="1"/>
    <col min="2053" max="2053" width="14.7109375" style="114" customWidth="1"/>
    <col min="2054" max="2054" width="20.7109375" style="114" customWidth="1"/>
    <col min="2055" max="2059" width="10.5703125" style="114" customWidth="1"/>
    <col min="2060" max="2060" width="13.7109375" style="114" customWidth="1"/>
    <col min="2061" max="2304" width="11.42578125" style="114"/>
    <col min="2305" max="2305" width="1.85546875" style="114" customWidth="1"/>
    <col min="2306" max="2306" width="8.5703125" style="114" customWidth="1"/>
    <col min="2307" max="2307" width="30.140625" style="114" customWidth="1"/>
    <col min="2308" max="2308" width="19.5703125" style="114" customWidth="1"/>
    <col min="2309" max="2309" width="14.7109375" style="114" customWidth="1"/>
    <col min="2310" max="2310" width="20.7109375" style="114" customWidth="1"/>
    <col min="2311" max="2315" width="10.5703125" style="114" customWidth="1"/>
    <col min="2316" max="2316" width="13.7109375" style="114" customWidth="1"/>
    <col min="2317" max="2560" width="11.42578125" style="114"/>
    <col min="2561" max="2561" width="1.85546875" style="114" customWidth="1"/>
    <col min="2562" max="2562" width="8.5703125" style="114" customWidth="1"/>
    <col min="2563" max="2563" width="30.140625" style="114" customWidth="1"/>
    <col min="2564" max="2564" width="19.5703125" style="114" customWidth="1"/>
    <col min="2565" max="2565" width="14.7109375" style="114" customWidth="1"/>
    <col min="2566" max="2566" width="20.7109375" style="114" customWidth="1"/>
    <col min="2567" max="2571" width="10.5703125" style="114" customWidth="1"/>
    <col min="2572" max="2572" width="13.7109375" style="114" customWidth="1"/>
    <col min="2573" max="2816" width="11.42578125" style="114"/>
    <col min="2817" max="2817" width="1.85546875" style="114" customWidth="1"/>
    <col min="2818" max="2818" width="8.5703125" style="114" customWidth="1"/>
    <col min="2819" max="2819" width="30.140625" style="114" customWidth="1"/>
    <col min="2820" max="2820" width="19.5703125" style="114" customWidth="1"/>
    <col min="2821" max="2821" width="14.7109375" style="114" customWidth="1"/>
    <col min="2822" max="2822" width="20.7109375" style="114" customWidth="1"/>
    <col min="2823" max="2827" width="10.5703125" style="114" customWidth="1"/>
    <col min="2828" max="2828" width="13.7109375" style="114" customWidth="1"/>
    <col min="2829" max="3072" width="11.42578125" style="114"/>
    <col min="3073" max="3073" width="1.85546875" style="114" customWidth="1"/>
    <col min="3074" max="3074" width="8.5703125" style="114" customWidth="1"/>
    <col min="3075" max="3075" width="30.140625" style="114" customWidth="1"/>
    <col min="3076" max="3076" width="19.5703125" style="114" customWidth="1"/>
    <col min="3077" max="3077" width="14.7109375" style="114" customWidth="1"/>
    <col min="3078" max="3078" width="20.7109375" style="114" customWidth="1"/>
    <col min="3079" max="3083" width="10.5703125" style="114" customWidth="1"/>
    <col min="3084" max="3084" width="13.7109375" style="114" customWidth="1"/>
    <col min="3085" max="3328" width="11.42578125" style="114"/>
    <col min="3329" max="3329" width="1.85546875" style="114" customWidth="1"/>
    <col min="3330" max="3330" width="8.5703125" style="114" customWidth="1"/>
    <col min="3331" max="3331" width="30.140625" style="114" customWidth="1"/>
    <col min="3332" max="3332" width="19.5703125" style="114" customWidth="1"/>
    <col min="3333" max="3333" width="14.7109375" style="114" customWidth="1"/>
    <col min="3334" max="3334" width="20.7109375" style="114" customWidth="1"/>
    <col min="3335" max="3339" width="10.5703125" style="114" customWidth="1"/>
    <col min="3340" max="3340" width="13.7109375" style="114" customWidth="1"/>
    <col min="3341" max="3584" width="11.42578125" style="114"/>
    <col min="3585" max="3585" width="1.85546875" style="114" customWidth="1"/>
    <col min="3586" max="3586" width="8.5703125" style="114" customWidth="1"/>
    <col min="3587" max="3587" width="30.140625" style="114" customWidth="1"/>
    <col min="3588" max="3588" width="19.5703125" style="114" customWidth="1"/>
    <col min="3589" max="3589" width="14.7109375" style="114" customWidth="1"/>
    <col min="3590" max="3590" width="20.7109375" style="114" customWidth="1"/>
    <col min="3591" max="3595" width="10.5703125" style="114" customWidth="1"/>
    <col min="3596" max="3596" width="13.7109375" style="114" customWidth="1"/>
    <col min="3597" max="3840" width="11.42578125" style="114"/>
    <col min="3841" max="3841" width="1.85546875" style="114" customWidth="1"/>
    <col min="3842" max="3842" width="8.5703125" style="114" customWidth="1"/>
    <col min="3843" max="3843" width="30.140625" style="114" customWidth="1"/>
    <col min="3844" max="3844" width="19.5703125" style="114" customWidth="1"/>
    <col min="3845" max="3845" width="14.7109375" style="114" customWidth="1"/>
    <col min="3846" max="3846" width="20.7109375" style="114" customWidth="1"/>
    <col min="3847" max="3851" width="10.5703125" style="114" customWidth="1"/>
    <col min="3852" max="3852" width="13.7109375" style="114" customWidth="1"/>
    <col min="3853" max="4096" width="11.42578125" style="114"/>
    <col min="4097" max="4097" width="1.85546875" style="114" customWidth="1"/>
    <col min="4098" max="4098" width="8.5703125" style="114" customWidth="1"/>
    <col min="4099" max="4099" width="30.140625" style="114" customWidth="1"/>
    <col min="4100" max="4100" width="19.5703125" style="114" customWidth="1"/>
    <col min="4101" max="4101" width="14.7109375" style="114" customWidth="1"/>
    <col min="4102" max="4102" width="20.7109375" style="114" customWidth="1"/>
    <col min="4103" max="4107" width="10.5703125" style="114" customWidth="1"/>
    <col min="4108" max="4108" width="13.7109375" style="114" customWidth="1"/>
    <col min="4109" max="4352" width="11.42578125" style="114"/>
    <col min="4353" max="4353" width="1.85546875" style="114" customWidth="1"/>
    <col min="4354" max="4354" width="8.5703125" style="114" customWidth="1"/>
    <col min="4355" max="4355" width="30.140625" style="114" customWidth="1"/>
    <col min="4356" max="4356" width="19.5703125" style="114" customWidth="1"/>
    <col min="4357" max="4357" width="14.7109375" style="114" customWidth="1"/>
    <col min="4358" max="4358" width="20.7109375" style="114" customWidth="1"/>
    <col min="4359" max="4363" width="10.5703125" style="114" customWidth="1"/>
    <col min="4364" max="4364" width="13.7109375" style="114" customWidth="1"/>
    <col min="4365" max="4608" width="11.42578125" style="114"/>
    <col min="4609" max="4609" width="1.85546875" style="114" customWidth="1"/>
    <col min="4610" max="4610" width="8.5703125" style="114" customWidth="1"/>
    <col min="4611" max="4611" width="30.140625" style="114" customWidth="1"/>
    <col min="4612" max="4612" width="19.5703125" style="114" customWidth="1"/>
    <col min="4613" max="4613" width="14.7109375" style="114" customWidth="1"/>
    <col min="4614" max="4614" width="20.7109375" style="114" customWidth="1"/>
    <col min="4615" max="4619" width="10.5703125" style="114" customWidth="1"/>
    <col min="4620" max="4620" width="13.7109375" style="114" customWidth="1"/>
    <col min="4621" max="4864" width="11.42578125" style="114"/>
    <col min="4865" max="4865" width="1.85546875" style="114" customWidth="1"/>
    <col min="4866" max="4866" width="8.5703125" style="114" customWidth="1"/>
    <col min="4867" max="4867" width="30.140625" style="114" customWidth="1"/>
    <col min="4868" max="4868" width="19.5703125" style="114" customWidth="1"/>
    <col min="4869" max="4869" width="14.7109375" style="114" customWidth="1"/>
    <col min="4870" max="4870" width="20.7109375" style="114" customWidth="1"/>
    <col min="4871" max="4875" width="10.5703125" style="114" customWidth="1"/>
    <col min="4876" max="4876" width="13.7109375" style="114" customWidth="1"/>
    <col min="4877" max="5120" width="11.42578125" style="114"/>
    <col min="5121" max="5121" width="1.85546875" style="114" customWidth="1"/>
    <col min="5122" max="5122" width="8.5703125" style="114" customWidth="1"/>
    <col min="5123" max="5123" width="30.140625" style="114" customWidth="1"/>
    <col min="5124" max="5124" width="19.5703125" style="114" customWidth="1"/>
    <col min="5125" max="5125" width="14.7109375" style="114" customWidth="1"/>
    <col min="5126" max="5126" width="20.7109375" style="114" customWidth="1"/>
    <col min="5127" max="5131" width="10.5703125" style="114" customWidth="1"/>
    <col min="5132" max="5132" width="13.7109375" style="114" customWidth="1"/>
    <col min="5133" max="5376" width="11.42578125" style="114"/>
    <col min="5377" max="5377" width="1.85546875" style="114" customWidth="1"/>
    <col min="5378" max="5378" width="8.5703125" style="114" customWidth="1"/>
    <col min="5379" max="5379" width="30.140625" style="114" customWidth="1"/>
    <col min="5380" max="5380" width="19.5703125" style="114" customWidth="1"/>
    <col min="5381" max="5381" width="14.7109375" style="114" customWidth="1"/>
    <col min="5382" max="5382" width="20.7109375" style="114" customWidth="1"/>
    <col min="5383" max="5387" width="10.5703125" style="114" customWidth="1"/>
    <col min="5388" max="5388" width="13.7109375" style="114" customWidth="1"/>
    <col min="5389" max="5632" width="11.42578125" style="114"/>
    <col min="5633" max="5633" width="1.85546875" style="114" customWidth="1"/>
    <col min="5634" max="5634" width="8.5703125" style="114" customWidth="1"/>
    <col min="5635" max="5635" width="30.140625" style="114" customWidth="1"/>
    <col min="5636" max="5636" width="19.5703125" style="114" customWidth="1"/>
    <col min="5637" max="5637" width="14.7109375" style="114" customWidth="1"/>
    <col min="5638" max="5638" width="20.7109375" style="114" customWidth="1"/>
    <col min="5639" max="5643" width="10.5703125" style="114" customWidth="1"/>
    <col min="5644" max="5644" width="13.7109375" style="114" customWidth="1"/>
    <col min="5645" max="5888" width="11.42578125" style="114"/>
    <col min="5889" max="5889" width="1.85546875" style="114" customWidth="1"/>
    <col min="5890" max="5890" width="8.5703125" style="114" customWidth="1"/>
    <col min="5891" max="5891" width="30.140625" style="114" customWidth="1"/>
    <col min="5892" max="5892" width="19.5703125" style="114" customWidth="1"/>
    <col min="5893" max="5893" width="14.7109375" style="114" customWidth="1"/>
    <col min="5894" max="5894" width="20.7109375" style="114" customWidth="1"/>
    <col min="5895" max="5899" width="10.5703125" style="114" customWidth="1"/>
    <col min="5900" max="5900" width="13.7109375" style="114" customWidth="1"/>
    <col min="5901" max="6144" width="11.42578125" style="114"/>
    <col min="6145" max="6145" width="1.85546875" style="114" customWidth="1"/>
    <col min="6146" max="6146" width="8.5703125" style="114" customWidth="1"/>
    <col min="6147" max="6147" width="30.140625" style="114" customWidth="1"/>
    <col min="6148" max="6148" width="19.5703125" style="114" customWidth="1"/>
    <col min="6149" max="6149" width="14.7109375" style="114" customWidth="1"/>
    <col min="6150" max="6150" width="20.7109375" style="114" customWidth="1"/>
    <col min="6151" max="6155" width="10.5703125" style="114" customWidth="1"/>
    <col min="6156" max="6156" width="13.7109375" style="114" customWidth="1"/>
    <col min="6157" max="6400" width="11.42578125" style="114"/>
    <col min="6401" max="6401" width="1.85546875" style="114" customWidth="1"/>
    <col min="6402" max="6402" width="8.5703125" style="114" customWidth="1"/>
    <col min="6403" max="6403" width="30.140625" style="114" customWidth="1"/>
    <col min="6404" max="6404" width="19.5703125" style="114" customWidth="1"/>
    <col min="6405" max="6405" width="14.7109375" style="114" customWidth="1"/>
    <col min="6406" max="6406" width="20.7109375" style="114" customWidth="1"/>
    <col min="6407" max="6411" width="10.5703125" style="114" customWidth="1"/>
    <col min="6412" max="6412" width="13.7109375" style="114" customWidth="1"/>
    <col min="6413" max="6656" width="11.42578125" style="114"/>
    <col min="6657" max="6657" width="1.85546875" style="114" customWidth="1"/>
    <col min="6658" max="6658" width="8.5703125" style="114" customWidth="1"/>
    <col min="6659" max="6659" width="30.140625" style="114" customWidth="1"/>
    <col min="6660" max="6660" width="19.5703125" style="114" customWidth="1"/>
    <col min="6661" max="6661" width="14.7109375" style="114" customWidth="1"/>
    <col min="6662" max="6662" width="20.7109375" style="114" customWidth="1"/>
    <col min="6663" max="6667" width="10.5703125" style="114" customWidth="1"/>
    <col min="6668" max="6668" width="13.7109375" style="114" customWidth="1"/>
    <col min="6669" max="6912" width="11.42578125" style="114"/>
    <col min="6913" max="6913" width="1.85546875" style="114" customWidth="1"/>
    <col min="6914" max="6914" width="8.5703125" style="114" customWidth="1"/>
    <col min="6915" max="6915" width="30.140625" style="114" customWidth="1"/>
    <col min="6916" max="6916" width="19.5703125" style="114" customWidth="1"/>
    <col min="6917" max="6917" width="14.7109375" style="114" customWidth="1"/>
    <col min="6918" max="6918" width="20.7109375" style="114" customWidth="1"/>
    <col min="6919" max="6923" width="10.5703125" style="114" customWidth="1"/>
    <col min="6924" max="6924" width="13.7109375" style="114" customWidth="1"/>
    <col min="6925" max="7168" width="11.42578125" style="114"/>
    <col min="7169" max="7169" width="1.85546875" style="114" customWidth="1"/>
    <col min="7170" max="7170" width="8.5703125" style="114" customWidth="1"/>
    <col min="7171" max="7171" width="30.140625" style="114" customWidth="1"/>
    <col min="7172" max="7172" width="19.5703125" style="114" customWidth="1"/>
    <col min="7173" max="7173" width="14.7109375" style="114" customWidth="1"/>
    <col min="7174" max="7174" width="20.7109375" style="114" customWidth="1"/>
    <col min="7175" max="7179" width="10.5703125" style="114" customWidth="1"/>
    <col min="7180" max="7180" width="13.7109375" style="114" customWidth="1"/>
    <col min="7181" max="7424" width="11.42578125" style="114"/>
    <col min="7425" max="7425" width="1.85546875" style="114" customWidth="1"/>
    <col min="7426" max="7426" width="8.5703125" style="114" customWidth="1"/>
    <col min="7427" max="7427" width="30.140625" style="114" customWidth="1"/>
    <col min="7428" max="7428" width="19.5703125" style="114" customWidth="1"/>
    <col min="7429" max="7429" width="14.7109375" style="114" customWidth="1"/>
    <col min="7430" max="7430" width="20.7109375" style="114" customWidth="1"/>
    <col min="7431" max="7435" width="10.5703125" style="114" customWidth="1"/>
    <col min="7436" max="7436" width="13.7109375" style="114" customWidth="1"/>
    <col min="7437" max="7680" width="11.42578125" style="114"/>
    <col min="7681" max="7681" width="1.85546875" style="114" customWidth="1"/>
    <col min="7682" max="7682" width="8.5703125" style="114" customWidth="1"/>
    <col min="7683" max="7683" width="30.140625" style="114" customWidth="1"/>
    <col min="7684" max="7684" width="19.5703125" style="114" customWidth="1"/>
    <col min="7685" max="7685" width="14.7109375" style="114" customWidth="1"/>
    <col min="7686" max="7686" width="20.7109375" style="114" customWidth="1"/>
    <col min="7687" max="7691" width="10.5703125" style="114" customWidth="1"/>
    <col min="7692" max="7692" width="13.7109375" style="114" customWidth="1"/>
    <col min="7693" max="7936" width="11.42578125" style="114"/>
    <col min="7937" max="7937" width="1.85546875" style="114" customWidth="1"/>
    <col min="7938" max="7938" width="8.5703125" style="114" customWidth="1"/>
    <col min="7939" max="7939" width="30.140625" style="114" customWidth="1"/>
    <col min="7940" max="7940" width="19.5703125" style="114" customWidth="1"/>
    <col min="7941" max="7941" width="14.7109375" style="114" customWidth="1"/>
    <col min="7942" max="7942" width="20.7109375" style="114" customWidth="1"/>
    <col min="7943" max="7947" width="10.5703125" style="114" customWidth="1"/>
    <col min="7948" max="7948" width="13.7109375" style="114" customWidth="1"/>
    <col min="7949" max="8192" width="11.42578125" style="114"/>
    <col min="8193" max="8193" width="1.85546875" style="114" customWidth="1"/>
    <col min="8194" max="8194" width="8.5703125" style="114" customWidth="1"/>
    <col min="8195" max="8195" width="30.140625" style="114" customWidth="1"/>
    <col min="8196" max="8196" width="19.5703125" style="114" customWidth="1"/>
    <col min="8197" max="8197" width="14.7109375" style="114" customWidth="1"/>
    <col min="8198" max="8198" width="20.7109375" style="114" customWidth="1"/>
    <col min="8199" max="8203" width="10.5703125" style="114" customWidth="1"/>
    <col min="8204" max="8204" width="13.7109375" style="114" customWidth="1"/>
    <col min="8205" max="8448" width="11.42578125" style="114"/>
    <col min="8449" max="8449" width="1.85546875" style="114" customWidth="1"/>
    <col min="8450" max="8450" width="8.5703125" style="114" customWidth="1"/>
    <col min="8451" max="8451" width="30.140625" style="114" customWidth="1"/>
    <col min="8452" max="8452" width="19.5703125" style="114" customWidth="1"/>
    <col min="8453" max="8453" width="14.7109375" style="114" customWidth="1"/>
    <col min="8454" max="8454" width="20.7109375" style="114" customWidth="1"/>
    <col min="8455" max="8459" width="10.5703125" style="114" customWidth="1"/>
    <col min="8460" max="8460" width="13.7109375" style="114" customWidth="1"/>
    <col min="8461" max="8704" width="11.42578125" style="114"/>
    <col min="8705" max="8705" width="1.85546875" style="114" customWidth="1"/>
    <col min="8706" max="8706" width="8.5703125" style="114" customWidth="1"/>
    <col min="8707" max="8707" width="30.140625" style="114" customWidth="1"/>
    <col min="8708" max="8708" width="19.5703125" style="114" customWidth="1"/>
    <col min="8709" max="8709" width="14.7109375" style="114" customWidth="1"/>
    <col min="8710" max="8710" width="20.7109375" style="114" customWidth="1"/>
    <col min="8711" max="8715" width="10.5703125" style="114" customWidth="1"/>
    <col min="8716" max="8716" width="13.7109375" style="114" customWidth="1"/>
    <col min="8717" max="8960" width="11.42578125" style="114"/>
    <col min="8961" max="8961" width="1.85546875" style="114" customWidth="1"/>
    <col min="8962" max="8962" width="8.5703125" style="114" customWidth="1"/>
    <col min="8963" max="8963" width="30.140625" style="114" customWidth="1"/>
    <col min="8964" max="8964" width="19.5703125" style="114" customWidth="1"/>
    <col min="8965" max="8965" width="14.7109375" style="114" customWidth="1"/>
    <col min="8966" max="8966" width="20.7109375" style="114" customWidth="1"/>
    <col min="8967" max="8971" width="10.5703125" style="114" customWidth="1"/>
    <col min="8972" max="8972" width="13.7109375" style="114" customWidth="1"/>
    <col min="8973" max="9216" width="11.42578125" style="114"/>
    <col min="9217" max="9217" width="1.85546875" style="114" customWidth="1"/>
    <col min="9218" max="9218" width="8.5703125" style="114" customWidth="1"/>
    <col min="9219" max="9219" width="30.140625" style="114" customWidth="1"/>
    <col min="9220" max="9220" width="19.5703125" style="114" customWidth="1"/>
    <col min="9221" max="9221" width="14.7109375" style="114" customWidth="1"/>
    <col min="9222" max="9222" width="20.7109375" style="114" customWidth="1"/>
    <col min="9223" max="9227" width="10.5703125" style="114" customWidth="1"/>
    <col min="9228" max="9228" width="13.7109375" style="114" customWidth="1"/>
    <col min="9229" max="9472" width="11.42578125" style="114"/>
    <col min="9473" max="9473" width="1.85546875" style="114" customWidth="1"/>
    <col min="9474" max="9474" width="8.5703125" style="114" customWidth="1"/>
    <col min="9475" max="9475" width="30.140625" style="114" customWidth="1"/>
    <col min="9476" max="9476" width="19.5703125" style="114" customWidth="1"/>
    <col min="9477" max="9477" width="14.7109375" style="114" customWidth="1"/>
    <col min="9478" max="9478" width="20.7109375" style="114" customWidth="1"/>
    <col min="9479" max="9483" width="10.5703125" style="114" customWidth="1"/>
    <col min="9484" max="9484" width="13.7109375" style="114" customWidth="1"/>
    <col min="9485" max="9728" width="11.42578125" style="114"/>
    <col min="9729" max="9729" width="1.85546875" style="114" customWidth="1"/>
    <col min="9730" max="9730" width="8.5703125" style="114" customWidth="1"/>
    <col min="9731" max="9731" width="30.140625" style="114" customWidth="1"/>
    <col min="9732" max="9732" width="19.5703125" style="114" customWidth="1"/>
    <col min="9733" max="9733" width="14.7109375" style="114" customWidth="1"/>
    <col min="9734" max="9734" width="20.7109375" style="114" customWidth="1"/>
    <col min="9735" max="9739" width="10.5703125" style="114" customWidth="1"/>
    <col min="9740" max="9740" width="13.7109375" style="114" customWidth="1"/>
    <col min="9741" max="9984" width="11.42578125" style="114"/>
    <col min="9985" max="9985" width="1.85546875" style="114" customWidth="1"/>
    <col min="9986" max="9986" width="8.5703125" style="114" customWidth="1"/>
    <col min="9987" max="9987" width="30.140625" style="114" customWidth="1"/>
    <col min="9988" max="9988" width="19.5703125" style="114" customWidth="1"/>
    <col min="9989" max="9989" width="14.7109375" style="114" customWidth="1"/>
    <col min="9990" max="9990" width="20.7109375" style="114" customWidth="1"/>
    <col min="9991" max="9995" width="10.5703125" style="114" customWidth="1"/>
    <col min="9996" max="9996" width="13.7109375" style="114" customWidth="1"/>
    <col min="9997" max="10240" width="11.42578125" style="114"/>
    <col min="10241" max="10241" width="1.85546875" style="114" customWidth="1"/>
    <col min="10242" max="10242" width="8.5703125" style="114" customWidth="1"/>
    <col min="10243" max="10243" width="30.140625" style="114" customWidth="1"/>
    <col min="10244" max="10244" width="19.5703125" style="114" customWidth="1"/>
    <col min="10245" max="10245" width="14.7109375" style="114" customWidth="1"/>
    <col min="10246" max="10246" width="20.7109375" style="114" customWidth="1"/>
    <col min="10247" max="10251" width="10.5703125" style="114" customWidth="1"/>
    <col min="10252" max="10252" width="13.7109375" style="114" customWidth="1"/>
    <col min="10253" max="10496" width="11.42578125" style="114"/>
    <col min="10497" max="10497" width="1.85546875" style="114" customWidth="1"/>
    <col min="10498" max="10498" width="8.5703125" style="114" customWidth="1"/>
    <col min="10499" max="10499" width="30.140625" style="114" customWidth="1"/>
    <col min="10500" max="10500" width="19.5703125" style="114" customWidth="1"/>
    <col min="10501" max="10501" width="14.7109375" style="114" customWidth="1"/>
    <col min="10502" max="10502" width="20.7109375" style="114" customWidth="1"/>
    <col min="10503" max="10507" width="10.5703125" style="114" customWidth="1"/>
    <col min="10508" max="10508" width="13.7109375" style="114" customWidth="1"/>
    <col min="10509" max="10752" width="11.42578125" style="114"/>
    <col min="10753" max="10753" width="1.85546875" style="114" customWidth="1"/>
    <col min="10754" max="10754" width="8.5703125" style="114" customWidth="1"/>
    <col min="10755" max="10755" width="30.140625" style="114" customWidth="1"/>
    <col min="10756" max="10756" width="19.5703125" style="114" customWidth="1"/>
    <col min="10757" max="10757" width="14.7109375" style="114" customWidth="1"/>
    <col min="10758" max="10758" width="20.7109375" style="114" customWidth="1"/>
    <col min="10759" max="10763" width="10.5703125" style="114" customWidth="1"/>
    <col min="10764" max="10764" width="13.7109375" style="114" customWidth="1"/>
    <col min="10765" max="11008" width="11.42578125" style="114"/>
    <col min="11009" max="11009" width="1.85546875" style="114" customWidth="1"/>
    <col min="11010" max="11010" width="8.5703125" style="114" customWidth="1"/>
    <col min="11011" max="11011" width="30.140625" style="114" customWidth="1"/>
    <col min="11012" max="11012" width="19.5703125" style="114" customWidth="1"/>
    <col min="11013" max="11013" width="14.7109375" style="114" customWidth="1"/>
    <col min="11014" max="11014" width="20.7109375" style="114" customWidth="1"/>
    <col min="11015" max="11019" width="10.5703125" style="114" customWidth="1"/>
    <col min="11020" max="11020" width="13.7109375" style="114" customWidth="1"/>
    <col min="11021" max="11264" width="11.42578125" style="114"/>
    <col min="11265" max="11265" width="1.85546875" style="114" customWidth="1"/>
    <col min="11266" max="11266" width="8.5703125" style="114" customWidth="1"/>
    <col min="11267" max="11267" width="30.140625" style="114" customWidth="1"/>
    <col min="11268" max="11268" width="19.5703125" style="114" customWidth="1"/>
    <col min="11269" max="11269" width="14.7109375" style="114" customWidth="1"/>
    <col min="11270" max="11270" width="20.7109375" style="114" customWidth="1"/>
    <col min="11271" max="11275" width="10.5703125" style="114" customWidth="1"/>
    <col min="11276" max="11276" width="13.7109375" style="114" customWidth="1"/>
    <col min="11277" max="11520" width="11.42578125" style="114"/>
    <col min="11521" max="11521" width="1.85546875" style="114" customWidth="1"/>
    <col min="11522" max="11522" width="8.5703125" style="114" customWidth="1"/>
    <col min="11523" max="11523" width="30.140625" style="114" customWidth="1"/>
    <col min="11524" max="11524" width="19.5703125" style="114" customWidth="1"/>
    <col min="11525" max="11525" width="14.7109375" style="114" customWidth="1"/>
    <col min="11526" max="11526" width="20.7109375" style="114" customWidth="1"/>
    <col min="11527" max="11531" width="10.5703125" style="114" customWidth="1"/>
    <col min="11532" max="11532" width="13.7109375" style="114" customWidth="1"/>
    <col min="11533" max="11776" width="11.42578125" style="114"/>
    <col min="11777" max="11777" width="1.85546875" style="114" customWidth="1"/>
    <col min="11778" max="11778" width="8.5703125" style="114" customWidth="1"/>
    <col min="11779" max="11779" width="30.140625" style="114" customWidth="1"/>
    <col min="11780" max="11780" width="19.5703125" style="114" customWidth="1"/>
    <col min="11781" max="11781" width="14.7109375" style="114" customWidth="1"/>
    <col min="11782" max="11782" width="20.7109375" style="114" customWidth="1"/>
    <col min="11783" max="11787" width="10.5703125" style="114" customWidth="1"/>
    <col min="11788" max="11788" width="13.7109375" style="114" customWidth="1"/>
    <col min="11789" max="12032" width="11.42578125" style="114"/>
    <col min="12033" max="12033" width="1.85546875" style="114" customWidth="1"/>
    <col min="12034" max="12034" width="8.5703125" style="114" customWidth="1"/>
    <col min="12035" max="12035" width="30.140625" style="114" customWidth="1"/>
    <col min="12036" max="12036" width="19.5703125" style="114" customWidth="1"/>
    <col min="12037" max="12037" width="14.7109375" style="114" customWidth="1"/>
    <col min="12038" max="12038" width="20.7109375" style="114" customWidth="1"/>
    <col min="12039" max="12043" width="10.5703125" style="114" customWidth="1"/>
    <col min="12044" max="12044" width="13.7109375" style="114" customWidth="1"/>
    <col min="12045" max="12288" width="11.42578125" style="114"/>
    <col min="12289" max="12289" width="1.85546875" style="114" customWidth="1"/>
    <col min="12290" max="12290" width="8.5703125" style="114" customWidth="1"/>
    <col min="12291" max="12291" width="30.140625" style="114" customWidth="1"/>
    <col min="12292" max="12292" width="19.5703125" style="114" customWidth="1"/>
    <col min="12293" max="12293" width="14.7109375" style="114" customWidth="1"/>
    <col min="12294" max="12294" width="20.7109375" style="114" customWidth="1"/>
    <col min="12295" max="12299" width="10.5703125" style="114" customWidth="1"/>
    <col min="12300" max="12300" width="13.7109375" style="114" customWidth="1"/>
    <col min="12301" max="12544" width="11.42578125" style="114"/>
    <col min="12545" max="12545" width="1.85546875" style="114" customWidth="1"/>
    <col min="12546" max="12546" width="8.5703125" style="114" customWidth="1"/>
    <col min="12547" max="12547" width="30.140625" style="114" customWidth="1"/>
    <col min="12548" max="12548" width="19.5703125" style="114" customWidth="1"/>
    <col min="12549" max="12549" width="14.7109375" style="114" customWidth="1"/>
    <col min="12550" max="12550" width="20.7109375" style="114" customWidth="1"/>
    <col min="12551" max="12555" width="10.5703125" style="114" customWidth="1"/>
    <col min="12556" max="12556" width="13.7109375" style="114" customWidth="1"/>
    <col min="12557" max="12800" width="11.42578125" style="114"/>
    <col min="12801" max="12801" width="1.85546875" style="114" customWidth="1"/>
    <col min="12802" max="12802" width="8.5703125" style="114" customWidth="1"/>
    <col min="12803" max="12803" width="30.140625" style="114" customWidth="1"/>
    <col min="12804" max="12804" width="19.5703125" style="114" customWidth="1"/>
    <col min="12805" max="12805" width="14.7109375" style="114" customWidth="1"/>
    <col min="12806" max="12806" width="20.7109375" style="114" customWidth="1"/>
    <col min="12807" max="12811" width="10.5703125" style="114" customWidth="1"/>
    <col min="12812" max="12812" width="13.7109375" style="114" customWidth="1"/>
    <col min="12813" max="13056" width="11.42578125" style="114"/>
    <col min="13057" max="13057" width="1.85546875" style="114" customWidth="1"/>
    <col min="13058" max="13058" width="8.5703125" style="114" customWidth="1"/>
    <col min="13059" max="13059" width="30.140625" style="114" customWidth="1"/>
    <col min="13060" max="13060" width="19.5703125" style="114" customWidth="1"/>
    <col min="13061" max="13061" width="14.7109375" style="114" customWidth="1"/>
    <col min="13062" max="13062" width="20.7109375" style="114" customWidth="1"/>
    <col min="13063" max="13067" width="10.5703125" style="114" customWidth="1"/>
    <col min="13068" max="13068" width="13.7109375" style="114" customWidth="1"/>
    <col min="13069" max="13312" width="11.42578125" style="114"/>
    <col min="13313" max="13313" width="1.85546875" style="114" customWidth="1"/>
    <col min="13314" max="13314" width="8.5703125" style="114" customWidth="1"/>
    <col min="13315" max="13315" width="30.140625" style="114" customWidth="1"/>
    <col min="13316" max="13316" width="19.5703125" style="114" customWidth="1"/>
    <col min="13317" max="13317" width="14.7109375" style="114" customWidth="1"/>
    <col min="13318" max="13318" width="20.7109375" style="114" customWidth="1"/>
    <col min="13319" max="13323" width="10.5703125" style="114" customWidth="1"/>
    <col min="13324" max="13324" width="13.7109375" style="114" customWidth="1"/>
    <col min="13325" max="13568" width="11.42578125" style="114"/>
    <col min="13569" max="13569" width="1.85546875" style="114" customWidth="1"/>
    <col min="13570" max="13570" width="8.5703125" style="114" customWidth="1"/>
    <col min="13571" max="13571" width="30.140625" style="114" customWidth="1"/>
    <col min="13572" max="13572" width="19.5703125" style="114" customWidth="1"/>
    <col min="13573" max="13573" width="14.7109375" style="114" customWidth="1"/>
    <col min="13574" max="13574" width="20.7109375" style="114" customWidth="1"/>
    <col min="13575" max="13579" width="10.5703125" style="114" customWidth="1"/>
    <col min="13580" max="13580" width="13.7109375" style="114" customWidth="1"/>
    <col min="13581" max="13824" width="11.42578125" style="114"/>
    <col min="13825" max="13825" width="1.85546875" style="114" customWidth="1"/>
    <col min="13826" max="13826" width="8.5703125" style="114" customWidth="1"/>
    <col min="13827" max="13827" width="30.140625" style="114" customWidth="1"/>
    <col min="13828" max="13828" width="19.5703125" style="114" customWidth="1"/>
    <col min="13829" max="13829" width="14.7109375" style="114" customWidth="1"/>
    <col min="13830" max="13830" width="20.7109375" style="114" customWidth="1"/>
    <col min="13831" max="13835" width="10.5703125" style="114" customWidth="1"/>
    <col min="13836" max="13836" width="13.7109375" style="114" customWidth="1"/>
    <col min="13837" max="14080" width="11.42578125" style="114"/>
    <col min="14081" max="14081" width="1.85546875" style="114" customWidth="1"/>
    <col min="14082" max="14082" width="8.5703125" style="114" customWidth="1"/>
    <col min="14083" max="14083" width="30.140625" style="114" customWidth="1"/>
    <col min="14084" max="14084" width="19.5703125" style="114" customWidth="1"/>
    <col min="14085" max="14085" width="14.7109375" style="114" customWidth="1"/>
    <col min="14086" max="14086" width="20.7109375" style="114" customWidth="1"/>
    <col min="14087" max="14091" width="10.5703125" style="114" customWidth="1"/>
    <col min="14092" max="14092" width="13.7109375" style="114" customWidth="1"/>
    <col min="14093" max="14336" width="11.42578125" style="114"/>
    <col min="14337" max="14337" width="1.85546875" style="114" customWidth="1"/>
    <col min="14338" max="14338" width="8.5703125" style="114" customWidth="1"/>
    <col min="14339" max="14339" width="30.140625" style="114" customWidth="1"/>
    <col min="14340" max="14340" width="19.5703125" style="114" customWidth="1"/>
    <col min="14341" max="14341" width="14.7109375" style="114" customWidth="1"/>
    <col min="14342" max="14342" width="20.7109375" style="114" customWidth="1"/>
    <col min="14343" max="14347" width="10.5703125" style="114" customWidth="1"/>
    <col min="14348" max="14348" width="13.7109375" style="114" customWidth="1"/>
    <col min="14349" max="14592" width="11.42578125" style="114"/>
    <col min="14593" max="14593" width="1.85546875" style="114" customWidth="1"/>
    <col min="14594" max="14594" width="8.5703125" style="114" customWidth="1"/>
    <col min="14595" max="14595" width="30.140625" style="114" customWidth="1"/>
    <col min="14596" max="14596" width="19.5703125" style="114" customWidth="1"/>
    <col min="14597" max="14597" width="14.7109375" style="114" customWidth="1"/>
    <col min="14598" max="14598" width="20.7109375" style="114" customWidth="1"/>
    <col min="14599" max="14603" width="10.5703125" style="114" customWidth="1"/>
    <col min="14604" max="14604" width="13.7109375" style="114" customWidth="1"/>
    <col min="14605" max="14848" width="11.42578125" style="114"/>
    <col min="14849" max="14849" width="1.85546875" style="114" customWidth="1"/>
    <col min="14850" max="14850" width="8.5703125" style="114" customWidth="1"/>
    <col min="14851" max="14851" width="30.140625" style="114" customWidth="1"/>
    <col min="14852" max="14852" width="19.5703125" style="114" customWidth="1"/>
    <col min="14853" max="14853" width="14.7109375" style="114" customWidth="1"/>
    <col min="14854" max="14854" width="20.7109375" style="114" customWidth="1"/>
    <col min="14855" max="14859" width="10.5703125" style="114" customWidth="1"/>
    <col min="14860" max="14860" width="13.7109375" style="114" customWidth="1"/>
    <col min="14861" max="15104" width="11.42578125" style="114"/>
    <col min="15105" max="15105" width="1.85546875" style="114" customWidth="1"/>
    <col min="15106" max="15106" width="8.5703125" style="114" customWidth="1"/>
    <col min="15107" max="15107" width="30.140625" style="114" customWidth="1"/>
    <col min="15108" max="15108" width="19.5703125" style="114" customWidth="1"/>
    <col min="15109" max="15109" width="14.7109375" style="114" customWidth="1"/>
    <col min="15110" max="15110" width="20.7109375" style="114" customWidth="1"/>
    <col min="15111" max="15115" width="10.5703125" style="114" customWidth="1"/>
    <col min="15116" max="15116" width="13.7109375" style="114" customWidth="1"/>
    <col min="15117" max="15360" width="11.42578125" style="114"/>
    <col min="15361" max="15361" width="1.85546875" style="114" customWidth="1"/>
    <col min="15362" max="15362" width="8.5703125" style="114" customWidth="1"/>
    <col min="15363" max="15363" width="30.140625" style="114" customWidth="1"/>
    <col min="15364" max="15364" width="19.5703125" style="114" customWidth="1"/>
    <col min="15365" max="15365" width="14.7109375" style="114" customWidth="1"/>
    <col min="15366" max="15366" width="20.7109375" style="114" customWidth="1"/>
    <col min="15367" max="15371" width="10.5703125" style="114" customWidth="1"/>
    <col min="15372" max="15372" width="13.7109375" style="114" customWidth="1"/>
    <col min="15373" max="15616" width="11.42578125" style="114"/>
    <col min="15617" max="15617" width="1.85546875" style="114" customWidth="1"/>
    <col min="15618" max="15618" width="8.5703125" style="114" customWidth="1"/>
    <col min="15619" max="15619" width="30.140625" style="114" customWidth="1"/>
    <col min="15620" max="15620" width="19.5703125" style="114" customWidth="1"/>
    <col min="15621" max="15621" width="14.7109375" style="114" customWidth="1"/>
    <col min="15622" max="15622" width="20.7109375" style="114" customWidth="1"/>
    <col min="15623" max="15627" width="10.5703125" style="114" customWidth="1"/>
    <col min="15628" max="15628" width="13.7109375" style="114" customWidth="1"/>
    <col min="15629" max="15872" width="11.42578125" style="114"/>
    <col min="15873" max="15873" width="1.85546875" style="114" customWidth="1"/>
    <col min="15874" max="15874" width="8.5703125" style="114" customWidth="1"/>
    <col min="15875" max="15875" width="30.140625" style="114" customWidth="1"/>
    <col min="15876" max="15876" width="19.5703125" style="114" customWidth="1"/>
    <col min="15877" max="15877" width="14.7109375" style="114" customWidth="1"/>
    <col min="15878" max="15878" width="20.7109375" style="114" customWidth="1"/>
    <col min="15879" max="15883" width="10.5703125" style="114" customWidth="1"/>
    <col min="15884" max="15884" width="13.7109375" style="114" customWidth="1"/>
    <col min="15885" max="16128" width="11.42578125" style="114"/>
    <col min="16129" max="16129" width="1.85546875" style="114" customWidth="1"/>
    <col min="16130" max="16130" width="8.5703125" style="114" customWidth="1"/>
    <col min="16131" max="16131" width="30.140625" style="114" customWidth="1"/>
    <col min="16132" max="16132" width="19.5703125" style="114" customWidth="1"/>
    <col min="16133" max="16133" width="14.7109375" style="114" customWidth="1"/>
    <col min="16134" max="16134" width="20.7109375" style="114" customWidth="1"/>
    <col min="16135" max="16139" width="10.5703125" style="114" customWidth="1"/>
    <col min="16140" max="16140" width="13.7109375" style="114" customWidth="1"/>
    <col min="16141" max="16384" width="11.42578125" style="114"/>
  </cols>
  <sheetData>
    <row r="2" spans="1:19" s="112" customFormat="1" ht="20.25" customHeight="1" x14ac:dyDescent="0.2">
      <c r="B2" s="257"/>
      <c r="C2" s="260" t="s">
        <v>220</v>
      </c>
      <c r="D2" s="261"/>
      <c r="E2" s="261"/>
      <c r="F2" s="261"/>
      <c r="G2" s="261"/>
      <c r="H2" s="261"/>
      <c r="I2" s="261"/>
      <c r="J2" s="262"/>
    </row>
    <row r="3" spans="1:19" s="112" customFormat="1" ht="20.25" customHeight="1" x14ac:dyDescent="0.2">
      <c r="B3" s="258"/>
      <c r="C3" s="260" t="s">
        <v>1</v>
      </c>
      <c r="D3" s="261"/>
      <c r="E3" s="261"/>
      <c r="F3" s="261"/>
      <c r="G3" s="261"/>
      <c r="H3" s="261"/>
      <c r="I3" s="261"/>
      <c r="J3" s="262"/>
    </row>
    <row r="4" spans="1:19" s="112" customFormat="1" ht="20.25" customHeight="1" x14ac:dyDescent="0.2">
      <c r="B4" s="258"/>
      <c r="C4" s="260" t="s">
        <v>205</v>
      </c>
      <c r="D4" s="261"/>
      <c r="E4" s="261"/>
      <c r="F4" s="261"/>
      <c r="G4" s="261"/>
      <c r="H4" s="261"/>
      <c r="I4" s="261"/>
      <c r="J4" s="262"/>
    </row>
    <row r="5" spans="1:19" s="112" customFormat="1" ht="20.25" customHeight="1" x14ac:dyDescent="0.2">
      <c r="B5" s="259"/>
      <c r="C5" s="263" t="s">
        <v>206</v>
      </c>
      <c r="D5" s="264"/>
      <c r="E5" s="264"/>
      <c r="F5" s="265"/>
      <c r="G5" s="263" t="s">
        <v>239</v>
      </c>
      <c r="H5" s="264"/>
      <c r="I5" s="264"/>
      <c r="J5" s="265"/>
    </row>
    <row r="6" spans="1:19" s="112" customFormat="1" ht="12" thickBot="1" x14ac:dyDescent="0.25"/>
    <row r="7" spans="1:19" ht="21.75" customHeight="1" thickBot="1" x14ac:dyDescent="0.25">
      <c r="A7" s="113"/>
      <c r="B7" s="269" t="s">
        <v>116</v>
      </c>
      <c r="C7" s="270"/>
      <c r="D7" s="269" t="str">
        <f>+Metas_Magnitud!C7</f>
        <v xml:space="preserve">Subdirección de Control e Investigaciones de Transporte Público </v>
      </c>
      <c r="E7" s="271"/>
      <c r="F7" s="270"/>
      <c r="G7" s="112"/>
      <c r="H7" s="112"/>
      <c r="I7" s="112"/>
      <c r="J7" s="112"/>
      <c r="K7" s="112"/>
      <c r="L7" s="112"/>
      <c r="M7" s="112"/>
      <c r="N7" s="112"/>
      <c r="O7" s="112"/>
      <c r="P7" s="112"/>
      <c r="Q7" s="112"/>
      <c r="R7" s="112"/>
      <c r="S7" s="112"/>
    </row>
    <row r="8" spans="1:19" ht="21.75" customHeight="1" thickBot="1" x14ac:dyDescent="0.25">
      <c r="A8" s="113"/>
      <c r="B8" s="269" t="s">
        <v>207</v>
      </c>
      <c r="C8" s="270"/>
      <c r="D8" s="269" t="s">
        <v>208</v>
      </c>
      <c r="E8" s="271"/>
      <c r="F8" s="270"/>
      <c r="G8" s="112"/>
      <c r="H8" s="112"/>
      <c r="I8" s="112"/>
      <c r="J8" s="112"/>
      <c r="K8" s="112"/>
      <c r="L8" s="112"/>
      <c r="M8" s="112"/>
      <c r="N8" s="112"/>
      <c r="O8" s="112"/>
      <c r="P8" s="112"/>
      <c r="Q8" s="112"/>
      <c r="R8" s="112"/>
      <c r="S8" s="112"/>
    </row>
    <row r="9" spans="1:19" x14ac:dyDescent="0.2">
      <c r="A9" s="113"/>
      <c r="B9" s="112"/>
      <c r="C9" s="112"/>
      <c r="D9" s="112"/>
      <c r="E9" s="112"/>
      <c r="F9" s="112"/>
      <c r="G9" s="112"/>
      <c r="H9" s="112"/>
      <c r="I9" s="112"/>
      <c r="J9" s="112"/>
      <c r="K9" s="112"/>
      <c r="L9" s="112"/>
      <c r="M9" s="112"/>
      <c r="N9" s="112"/>
      <c r="O9" s="112"/>
      <c r="P9" s="112"/>
      <c r="Q9" s="112"/>
      <c r="R9" s="112"/>
      <c r="S9" s="112"/>
    </row>
    <row r="10" spans="1:19" s="115" customFormat="1" ht="19.5" customHeight="1" x14ac:dyDescent="0.2">
      <c r="B10" s="272" t="s">
        <v>209</v>
      </c>
      <c r="C10" s="272"/>
      <c r="D10" s="272"/>
      <c r="E10" s="272"/>
      <c r="F10" s="272"/>
      <c r="G10" s="272"/>
      <c r="H10" s="272"/>
      <c r="I10" s="272"/>
      <c r="J10" s="272"/>
      <c r="K10" s="272"/>
      <c r="L10" s="266" t="s">
        <v>243</v>
      </c>
      <c r="M10" s="267"/>
      <c r="N10" s="268"/>
      <c r="O10" s="112"/>
      <c r="P10" s="112"/>
      <c r="Q10" s="112"/>
      <c r="R10" s="112"/>
      <c r="S10" s="112"/>
    </row>
    <row r="11" spans="1:19" s="115" customFormat="1" ht="45" x14ac:dyDescent="0.2">
      <c r="B11" s="116" t="s">
        <v>118</v>
      </c>
      <c r="C11" s="116" t="s">
        <v>121</v>
      </c>
      <c r="D11" s="116" t="s">
        <v>211</v>
      </c>
      <c r="E11" s="116" t="s">
        <v>212</v>
      </c>
      <c r="F11" s="116" t="s">
        <v>213</v>
      </c>
      <c r="G11" s="116" t="s">
        <v>214</v>
      </c>
      <c r="H11" s="116" t="s">
        <v>215</v>
      </c>
      <c r="I11" s="116" t="s">
        <v>216</v>
      </c>
      <c r="J11" s="116" t="s">
        <v>217</v>
      </c>
      <c r="K11" s="116" t="s">
        <v>218</v>
      </c>
      <c r="L11" s="133" t="s">
        <v>244</v>
      </c>
      <c r="M11" s="133" t="s">
        <v>245</v>
      </c>
      <c r="N11" s="133" t="s">
        <v>210</v>
      </c>
      <c r="O11" s="112"/>
      <c r="P11" s="112"/>
      <c r="Q11" s="112"/>
      <c r="R11" s="112"/>
      <c r="S11" s="112"/>
    </row>
    <row r="12" spans="1:19" s="117" customFormat="1" ht="68.25" customHeight="1" x14ac:dyDescent="0.2">
      <c r="B12" s="118">
        <v>1</v>
      </c>
      <c r="C12" s="119" t="str">
        <f>+Metas_Magnitud!F13</f>
        <v xml:space="preserve">1. Impulsar procesalmente el 70% de las investigaciones administrativas por infracción a las normas de transporte público que se encuentren en trámite al  31 de diciembre de la vigencia inmediatamente anterior. </v>
      </c>
      <c r="D12" s="120" t="s">
        <v>9</v>
      </c>
      <c r="E12" s="121" t="s">
        <v>219</v>
      </c>
      <c r="F12" s="129">
        <v>0.7</v>
      </c>
      <c r="G12" s="129" t="s">
        <v>11</v>
      </c>
      <c r="H12" s="129" t="s">
        <v>11</v>
      </c>
      <c r="I12" s="130">
        <v>0.96509999999999996</v>
      </c>
      <c r="J12" s="129">
        <v>0.88270000000000004</v>
      </c>
      <c r="K12" s="129">
        <v>0.7</v>
      </c>
      <c r="L12" s="122">
        <f>+Metas_Magnitud!U15</f>
        <v>0.16938110749185667</v>
      </c>
      <c r="M12" s="135">
        <f>+AVERAGE(I12:J12,L12)</f>
        <v>0.67239370249728558</v>
      </c>
      <c r="N12" s="135">
        <f>+M12/F12</f>
        <v>0.96056243213897952</v>
      </c>
      <c r="O12" s="112"/>
      <c r="P12" s="112"/>
      <c r="Q12" s="112"/>
      <c r="R12" s="112"/>
      <c r="S12" s="112"/>
    </row>
    <row r="13" spans="1:19" s="117" customFormat="1" ht="75.75" customHeight="1" x14ac:dyDescent="0.2">
      <c r="B13" s="118">
        <v>2</v>
      </c>
      <c r="C13" s="119" t="s">
        <v>193</v>
      </c>
      <c r="D13" s="120" t="s">
        <v>9</v>
      </c>
      <c r="E13" s="121" t="s">
        <v>219</v>
      </c>
      <c r="F13" s="129">
        <v>0.6</v>
      </c>
      <c r="G13" s="129" t="s">
        <v>11</v>
      </c>
      <c r="H13" s="129">
        <v>0.86270000000000002</v>
      </c>
      <c r="I13" s="131">
        <v>0.66759999999999997</v>
      </c>
      <c r="J13" s="129">
        <v>0.77829999999999999</v>
      </c>
      <c r="K13" s="129">
        <v>0.6</v>
      </c>
      <c r="L13" s="122">
        <f>+Metas_Magnitud!U18</f>
        <v>0.32443257676902537</v>
      </c>
      <c r="M13" s="135">
        <f>+AVERAGE(H13:J13,L13)</f>
        <v>0.65825814419225637</v>
      </c>
      <c r="N13" s="135">
        <f>+M13/F13</f>
        <v>1.0970969069870939</v>
      </c>
    </row>
    <row r="14" spans="1:19" s="117" customFormat="1" ht="68.25" customHeight="1" x14ac:dyDescent="0.2">
      <c r="B14" s="118">
        <v>3</v>
      </c>
      <c r="C14" s="119" t="s">
        <v>183</v>
      </c>
      <c r="D14" s="120" t="s">
        <v>9</v>
      </c>
      <c r="E14" s="121" t="s">
        <v>219</v>
      </c>
      <c r="F14" s="129">
        <v>1</v>
      </c>
      <c r="G14" s="129" t="s">
        <v>11</v>
      </c>
      <c r="H14" s="129" t="s">
        <v>11</v>
      </c>
      <c r="I14" s="129">
        <v>1</v>
      </c>
      <c r="J14" s="129">
        <v>1</v>
      </c>
      <c r="K14" s="129">
        <v>1</v>
      </c>
      <c r="L14" s="122">
        <f>+Metas_Magnitud!U21</f>
        <v>0.46975088967971529</v>
      </c>
      <c r="M14" s="136">
        <f>+AVERAGE(I14:J14,L14)</f>
        <v>0.823250296559905</v>
      </c>
      <c r="N14" s="136">
        <f>+M14/F14</f>
        <v>0.823250296559905</v>
      </c>
    </row>
    <row r="15" spans="1:19" s="117" customFormat="1" ht="56.25" hidden="1" customHeight="1" x14ac:dyDescent="0.2">
      <c r="B15" s="118">
        <v>4</v>
      </c>
      <c r="C15" s="119" t="s">
        <v>189</v>
      </c>
      <c r="D15" s="120" t="s">
        <v>9</v>
      </c>
      <c r="E15" s="121" t="s">
        <v>219</v>
      </c>
      <c r="F15" s="129">
        <v>1</v>
      </c>
      <c r="G15" s="129" t="s">
        <v>11</v>
      </c>
      <c r="H15" s="129" t="s">
        <v>11</v>
      </c>
      <c r="I15" s="129" t="s">
        <v>11</v>
      </c>
      <c r="J15" s="129">
        <v>1</v>
      </c>
      <c r="K15" s="129">
        <v>1</v>
      </c>
      <c r="L15" s="134" t="e">
        <f>+AVERAGE(Metas_Magnitud!U24,0)/Anualización!F15</f>
        <v>#REF!</v>
      </c>
    </row>
    <row r="16" spans="1:19" s="117" customFormat="1" x14ac:dyDescent="0.2"/>
  </sheetData>
  <sheetProtection formatCells="0" formatColumns="0" formatRows="0"/>
  <mergeCells count="12">
    <mergeCell ref="L10:N10"/>
    <mergeCell ref="B7:C7"/>
    <mergeCell ref="D7:F7"/>
    <mergeCell ref="B8:C8"/>
    <mergeCell ref="D8:F8"/>
    <mergeCell ref="B10:K10"/>
    <mergeCell ref="B2:B5"/>
    <mergeCell ref="C2:J2"/>
    <mergeCell ref="C3:J3"/>
    <mergeCell ref="C4:J4"/>
    <mergeCell ref="C5:F5"/>
    <mergeCell ref="G5:J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A28" zoomScale="80" zoomScaleNormal="80" zoomScaleSheetLayoutView="90" workbookViewId="0">
      <selection activeCell="C35" sqref="C35:C38"/>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1" width="22.42578125" style="29" customWidth="1"/>
    <col min="12" max="21" width="11.42578125" style="4"/>
    <col min="22" max="24" width="11.42578125" style="5"/>
    <col min="2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7" width="22.42578125" style="2" customWidth="1"/>
    <col min="268"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3" width="22.42578125" style="2" customWidth="1"/>
    <col min="524"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9" width="22.42578125" style="2" customWidth="1"/>
    <col min="780"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5" width="22.42578125" style="2" customWidth="1"/>
    <col min="1036"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91" width="22.42578125" style="2" customWidth="1"/>
    <col min="1292"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7" width="22.42578125" style="2" customWidth="1"/>
    <col min="1548"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3" width="22.42578125" style="2" customWidth="1"/>
    <col min="1804"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9" width="22.42578125" style="2" customWidth="1"/>
    <col min="2060"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5" width="22.42578125" style="2" customWidth="1"/>
    <col min="2316"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71" width="22.42578125" style="2" customWidth="1"/>
    <col min="2572"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7" width="22.42578125" style="2" customWidth="1"/>
    <col min="2828"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3" width="22.42578125" style="2" customWidth="1"/>
    <col min="3084"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9" width="22.42578125" style="2" customWidth="1"/>
    <col min="3340"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5" width="22.42578125" style="2" customWidth="1"/>
    <col min="3596"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51" width="22.42578125" style="2" customWidth="1"/>
    <col min="3852"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7" width="22.42578125" style="2" customWidth="1"/>
    <col min="4108"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3" width="22.42578125" style="2" customWidth="1"/>
    <col min="4364"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9" width="22.42578125" style="2" customWidth="1"/>
    <col min="4620"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5" width="22.42578125" style="2" customWidth="1"/>
    <col min="4876"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31" width="22.42578125" style="2" customWidth="1"/>
    <col min="5132"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7" width="22.42578125" style="2" customWidth="1"/>
    <col min="5388"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3" width="22.42578125" style="2" customWidth="1"/>
    <col min="5644"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9" width="22.42578125" style="2" customWidth="1"/>
    <col min="5900"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5" width="22.42578125" style="2" customWidth="1"/>
    <col min="6156"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11" width="22.42578125" style="2" customWidth="1"/>
    <col min="6412"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7" width="22.42578125" style="2" customWidth="1"/>
    <col min="6668"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3" width="22.42578125" style="2" customWidth="1"/>
    <col min="6924"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9" width="22.42578125" style="2" customWidth="1"/>
    <col min="7180"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5" width="22.42578125" style="2" customWidth="1"/>
    <col min="7436"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91" width="22.42578125" style="2" customWidth="1"/>
    <col min="7692"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7" width="22.42578125" style="2" customWidth="1"/>
    <col min="7948"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3" width="22.42578125" style="2" customWidth="1"/>
    <col min="8204"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9" width="22.42578125" style="2" customWidth="1"/>
    <col min="8460"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5" width="22.42578125" style="2" customWidth="1"/>
    <col min="8716"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71" width="22.42578125" style="2" customWidth="1"/>
    <col min="8972"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7" width="22.42578125" style="2" customWidth="1"/>
    <col min="9228"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3" width="22.42578125" style="2" customWidth="1"/>
    <col min="9484"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9" width="22.42578125" style="2" customWidth="1"/>
    <col min="9740"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5" width="22.42578125" style="2" customWidth="1"/>
    <col min="9996"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51" width="22.42578125" style="2" customWidth="1"/>
    <col min="10252"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7" width="22.42578125" style="2" customWidth="1"/>
    <col min="10508"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3" width="22.42578125" style="2" customWidth="1"/>
    <col min="10764"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9" width="22.42578125" style="2" customWidth="1"/>
    <col min="11020"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5" width="22.42578125" style="2" customWidth="1"/>
    <col min="11276"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31" width="22.42578125" style="2" customWidth="1"/>
    <col min="11532"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7" width="22.42578125" style="2" customWidth="1"/>
    <col min="11788"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3" width="22.42578125" style="2" customWidth="1"/>
    <col min="12044"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9" width="22.42578125" style="2" customWidth="1"/>
    <col min="12300"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5" width="22.42578125" style="2" customWidth="1"/>
    <col min="12556"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11" width="22.42578125" style="2" customWidth="1"/>
    <col min="12812"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7" width="22.42578125" style="2" customWidth="1"/>
    <col min="13068"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3" width="22.42578125" style="2" customWidth="1"/>
    <col min="13324"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9" width="22.42578125" style="2" customWidth="1"/>
    <col min="13580"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5" width="22.42578125" style="2" customWidth="1"/>
    <col min="13836"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91" width="22.42578125" style="2" customWidth="1"/>
    <col min="14092"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7" width="22.42578125" style="2" customWidth="1"/>
    <col min="14348"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3" width="22.42578125" style="2" customWidth="1"/>
    <col min="14604"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9" width="22.42578125" style="2" customWidth="1"/>
    <col min="14860"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5" width="22.42578125" style="2" customWidth="1"/>
    <col min="15116"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71" width="22.42578125" style="2" customWidth="1"/>
    <col min="15372"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7" width="22.42578125" style="2" customWidth="1"/>
    <col min="15628"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3" width="22.42578125" style="2" customWidth="1"/>
    <col min="15884"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9" width="22.42578125" style="2" customWidth="1"/>
    <col min="16140" max="16384" width="11.42578125" style="2"/>
  </cols>
  <sheetData>
    <row r="1" spans="1:21" ht="6" customHeight="1" x14ac:dyDescent="0.2"/>
    <row r="2" spans="1:21" s="126" customFormat="1" ht="31.5" customHeight="1" x14ac:dyDescent="0.2">
      <c r="A2" s="2"/>
      <c r="B2" s="273"/>
      <c r="C2" s="274" t="s">
        <v>220</v>
      </c>
      <c r="D2" s="274"/>
      <c r="E2" s="274"/>
      <c r="F2" s="274"/>
      <c r="G2" s="274"/>
      <c r="H2" s="274"/>
      <c r="I2" s="274"/>
      <c r="J2" s="123"/>
      <c r="K2" s="124"/>
      <c r="L2" s="124"/>
      <c r="M2" s="125"/>
      <c r="N2" s="125"/>
      <c r="O2" s="125"/>
    </row>
    <row r="3" spans="1:21" s="126" customFormat="1" ht="19.5" customHeight="1" x14ac:dyDescent="0.2">
      <c r="A3" s="2"/>
      <c r="B3" s="273"/>
      <c r="C3" s="275" t="s">
        <v>1</v>
      </c>
      <c r="D3" s="275"/>
      <c r="E3" s="275"/>
      <c r="F3" s="275"/>
      <c r="G3" s="275"/>
      <c r="H3" s="275"/>
      <c r="I3" s="275"/>
      <c r="J3" s="123"/>
      <c r="K3" s="124"/>
      <c r="L3" s="127" t="s">
        <v>0</v>
      </c>
      <c r="M3" s="124"/>
      <c r="N3" s="124"/>
      <c r="O3" s="124"/>
    </row>
    <row r="4" spans="1:21" s="126" customFormat="1" ht="19.5" customHeight="1" x14ac:dyDescent="0.2">
      <c r="A4" s="2"/>
      <c r="B4" s="273"/>
      <c r="C4" s="275" t="s">
        <v>3</v>
      </c>
      <c r="D4" s="275"/>
      <c r="E4" s="275"/>
      <c r="F4" s="275"/>
      <c r="G4" s="275"/>
      <c r="H4" s="275"/>
      <c r="I4" s="275"/>
      <c r="J4" s="123"/>
      <c r="K4" s="124"/>
      <c r="L4" s="127" t="s">
        <v>2</v>
      </c>
      <c r="M4" s="124"/>
      <c r="N4" s="124"/>
      <c r="O4" s="124"/>
    </row>
    <row r="5" spans="1:21" s="126" customFormat="1" ht="19.5" customHeight="1" x14ac:dyDescent="0.2">
      <c r="A5" s="2"/>
      <c r="B5" s="273"/>
      <c r="C5" s="275" t="s">
        <v>5</v>
      </c>
      <c r="D5" s="275"/>
      <c r="E5" s="275"/>
      <c r="F5" s="275"/>
      <c r="G5" s="276" t="s">
        <v>202</v>
      </c>
      <c r="H5" s="276"/>
      <c r="I5" s="276"/>
      <c r="J5" s="123"/>
      <c r="K5" s="124"/>
      <c r="L5" s="127" t="s">
        <v>4</v>
      </c>
      <c r="M5" s="124"/>
      <c r="N5" s="124"/>
      <c r="O5" s="124"/>
    </row>
    <row r="6" spans="1:21" ht="23.25" customHeight="1" x14ac:dyDescent="0.2">
      <c r="B6" s="375" t="s">
        <v>6</v>
      </c>
      <c r="C6" s="376"/>
      <c r="D6" s="376"/>
      <c r="E6" s="376"/>
      <c r="F6" s="376"/>
      <c r="G6" s="376"/>
      <c r="H6" s="376"/>
      <c r="I6" s="377"/>
      <c r="J6" s="31"/>
      <c r="K6" s="31"/>
    </row>
    <row r="7" spans="1:21" ht="24" customHeight="1" x14ac:dyDescent="0.2">
      <c r="B7" s="316" t="s">
        <v>7</v>
      </c>
      <c r="C7" s="317"/>
      <c r="D7" s="317"/>
      <c r="E7" s="317"/>
      <c r="F7" s="317"/>
      <c r="G7" s="317"/>
      <c r="H7" s="317"/>
      <c r="I7" s="318"/>
      <c r="J7" s="32"/>
      <c r="K7" s="32"/>
    </row>
    <row r="8" spans="1:21" ht="24" customHeight="1" x14ac:dyDescent="0.2">
      <c r="B8" s="309" t="s">
        <v>8</v>
      </c>
      <c r="C8" s="310"/>
      <c r="D8" s="310"/>
      <c r="E8" s="310"/>
      <c r="F8" s="310"/>
      <c r="G8" s="310"/>
      <c r="H8" s="310"/>
      <c r="I8" s="311"/>
      <c r="J8" s="33"/>
      <c r="K8" s="33"/>
      <c r="N8" s="6" t="s">
        <v>9</v>
      </c>
    </row>
    <row r="9" spans="1:21" s="5" customFormat="1" ht="46.5" customHeight="1" x14ac:dyDescent="0.2">
      <c r="B9" s="34" t="s">
        <v>10</v>
      </c>
      <c r="C9" s="35">
        <v>1</v>
      </c>
      <c r="D9" s="378" t="s">
        <v>12</v>
      </c>
      <c r="E9" s="378"/>
      <c r="F9" s="368" t="s">
        <v>222</v>
      </c>
      <c r="G9" s="369"/>
      <c r="H9" s="369"/>
      <c r="I9" s="370"/>
      <c r="J9" s="36"/>
      <c r="K9" s="36"/>
      <c r="L9" s="4"/>
      <c r="M9" s="30" t="s">
        <v>13</v>
      </c>
      <c r="N9" s="6" t="s">
        <v>14</v>
      </c>
      <c r="O9" s="4"/>
      <c r="P9" s="4"/>
      <c r="Q9" s="4"/>
      <c r="R9" s="4"/>
      <c r="S9" s="4"/>
      <c r="T9" s="4"/>
      <c r="U9" s="4"/>
    </row>
    <row r="10" spans="1:21" s="5" customFormat="1" ht="30.75" customHeight="1" x14ac:dyDescent="0.2">
      <c r="B10" s="37" t="s">
        <v>15</v>
      </c>
      <c r="C10" s="9" t="s">
        <v>16</v>
      </c>
      <c r="D10" s="371" t="s">
        <v>17</v>
      </c>
      <c r="E10" s="372"/>
      <c r="F10" s="373" t="s">
        <v>180</v>
      </c>
      <c r="G10" s="374"/>
      <c r="H10" s="11" t="s">
        <v>18</v>
      </c>
      <c r="I10" s="38" t="s">
        <v>16</v>
      </c>
      <c r="J10" s="39"/>
      <c r="K10" s="39"/>
      <c r="L10" s="4"/>
      <c r="M10" s="30" t="s">
        <v>19</v>
      </c>
      <c r="N10" s="6" t="s">
        <v>20</v>
      </c>
      <c r="O10" s="4"/>
      <c r="P10" s="4"/>
      <c r="Q10" s="4"/>
      <c r="R10" s="4"/>
      <c r="S10" s="4"/>
      <c r="T10" s="4"/>
      <c r="U10" s="4"/>
    </row>
    <row r="11" spans="1:21" s="5" customFormat="1" ht="30.75" customHeight="1" x14ac:dyDescent="0.2">
      <c r="B11" s="37" t="s">
        <v>21</v>
      </c>
      <c r="C11" s="379" t="s">
        <v>11</v>
      </c>
      <c r="D11" s="380"/>
      <c r="E11" s="380"/>
      <c r="F11" s="381"/>
      <c r="G11" s="11" t="s">
        <v>22</v>
      </c>
      <c r="H11" s="382" t="s">
        <v>11</v>
      </c>
      <c r="I11" s="383"/>
      <c r="J11" s="40"/>
      <c r="K11" s="40"/>
      <c r="L11" s="4"/>
      <c r="M11" s="30" t="s">
        <v>23</v>
      </c>
      <c r="N11" s="6" t="s">
        <v>24</v>
      </c>
      <c r="O11" s="4"/>
      <c r="P11" s="4"/>
      <c r="Q11" s="4"/>
      <c r="R11" s="4"/>
      <c r="S11" s="4"/>
      <c r="T11" s="4"/>
      <c r="U11" s="4"/>
    </row>
    <row r="12" spans="1:21" s="5" customFormat="1" ht="30.75" customHeight="1" x14ac:dyDescent="0.2">
      <c r="B12" s="37" t="s">
        <v>25</v>
      </c>
      <c r="C12" s="384" t="s">
        <v>19</v>
      </c>
      <c r="D12" s="384"/>
      <c r="E12" s="384"/>
      <c r="F12" s="384"/>
      <c r="G12" s="11" t="s">
        <v>26</v>
      </c>
      <c r="H12" s="385" t="s">
        <v>192</v>
      </c>
      <c r="I12" s="386"/>
      <c r="J12" s="41"/>
      <c r="K12" s="41"/>
      <c r="L12" s="4"/>
      <c r="M12" s="42" t="s">
        <v>27</v>
      </c>
      <c r="N12" s="4"/>
      <c r="O12" s="4"/>
      <c r="P12" s="4"/>
      <c r="Q12" s="4"/>
      <c r="R12" s="4"/>
      <c r="S12" s="4"/>
      <c r="T12" s="4"/>
      <c r="U12" s="4"/>
    </row>
    <row r="13" spans="1:21" s="5" customFormat="1" ht="30.75" customHeight="1" x14ac:dyDescent="0.2">
      <c r="B13" s="37" t="s">
        <v>28</v>
      </c>
      <c r="C13" s="387" t="s">
        <v>29</v>
      </c>
      <c r="D13" s="387"/>
      <c r="E13" s="387"/>
      <c r="F13" s="387"/>
      <c r="G13" s="387"/>
      <c r="H13" s="387"/>
      <c r="I13" s="388"/>
      <c r="J13" s="43"/>
      <c r="K13" s="43"/>
      <c r="L13" s="4"/>
      <c r="M13" s="42"/>
      <c r="N13" s="4"/>
      <c r="O13" s="4"/>
      <c r="P13" s="4"/>
      <c r="Q13" s="4"/>
      <c r="R13" s="4"/>
      <c r="S13" s="4"/>
      <c r="T13" s="4"/>
      <c r="U13" s="4"/>
    </row>
    <row r="14" spans="1:21" s="5" customFormat="1" ht="23.25" customHeight="1" x14ac:dyDescent="0.2">
      <c r="B14" s="37" t="s">
        <v>30</v>
      </c>
      <c r="C14" s="389" t="s">
        <v>11</v>
      </c>
      <c r="D14" s="390"/>
      <c r="E14" s="390"/>
      <c r="F14" s="390"/>
      <c r="G14" s="390"/>
      <c r="H14" s="390"/>
      <c r="I14" s="391"/>
      <c r="J14" s="39"/>
      <c r="K14" s="39"/>
      <c r="L14" s="4"/>
      <c r="M14" s="42"/>
      <c r="N14" s="6" t="s">
        <v>31</v>
      </c>
      <c r="O14" s="4"/>
      <c r="P14" s="4"/>
      <c r="Q14" s="4"/>
      <c r="R14" s="4"/>
      <c r="S14" s="4"/>
      <c r="T14" s="4"/>
      <c r="U14" s="4"/>
    </row>
    <row r="15" spans="1:21" s="5" customFormat="1" ht="46.5" customHeight="1" x14ac:dyDescent="0.2">
      <c r="B15" s="37" t="s">
        <v>32</v>
      </c>
      <c r="C15" s="368" t="s">
        <v>142</v>
      </c>
      <c r="D15" s="369"/>
      <c r="E15" s="369"/>
      <c r="F15" s="392"/>
      <c r="G15" s="11" t="s">
        <v>34</v>
      </c>
      <c r="H15" s="364" t="s">
        <v>35</v>
      </c>
      <c r="I15" s="365"/>
      <c r="J15" s="39"/>
      <c r="K15" s="39"/>
      <c r="L15" s="4"/>
      <c r="M15" s="42" t="s">
        <v>36</v>
      </c>
      <c r="N15" s="6" t="s">
        <v>16</v>
      </c>
      <c r="O15" s="4"/>
      <c r="P15" s="4"/>
      <c r="Q15" s="4"/>
      <c r="R15" s="4"/>
      <c r="S15" s="4"/>
      <c r="T15" s="4"/>
      <c r="U15" s="4"/>
    </row>
    <row r="16" spans="1:21" s="5" customFormat="1" ht="30.75" customHeight="1" x14ac:dyDescent="0.2">
      <c r="B16" s="37" t="s">
        <v>37</v>
      </c>
      <c r="C16" s="366" t="s">
        <v>233</v>
      </c>
      <c r="D16" s="367"/>
      <c r="E16" s="367"/>
      <c r="F16" s="367"/>
      <c r="G16" s="11" t="s">
        <v>39</v>
      </c>
      <c r="H16" s="364" t="s">
        <v>9</v>
      </c>
      <c r="I16" s="365"/>
      <c r="J16" s="39"/>
      <c r="K16" s="39"/>
      <c r="L16" s="4"/>
      <c r="M16" s="42" t="s">
        <v>40</v>
      </c>
      <c r="N16" s="4"/>
      <c r="O16" s="4"/>
      <c r="P16" s="4"/>
      <c r="Q16" s="4"/>
      <c r="R16" s="4"/>
      <c r="S16" s="4"/>
      <c r="T16" s="4"/>
      <c r="U16" s="4"/>
    </row>
    <row r="17" spans="2:21" s="5" customFormat="1" ht="67.900000000000006" customHeight="1" x14ac:dyDescent="0.2">
      <c r="B17" s="37" t="s">
        <v>41</v>
      </c>
      <c r="C17" s="368" t="s">
        <v>228</v>
      </c>
      <c r="D17" s="369"/>
      <c r="E17" s="369"/>
      <c r="F17" s="369"/>
      <c r="G17" s="369"/>
      <c r="H17" s="369"/>
      <c r="I17" s="370"/>
      <c r="J17" s="43"/>
      <c r="K17" s="43"/>
      <c r="L17" s="4"/>
      <c r="M17" s="42" t="s">
        <v>42</v>
      </c>
      <c r="N17" s="6" t="s">
        <v>43</v>
      </c>
      <c r="O17" s="4"/>
      <c r="P17" s="4"/>
      <c r="Q17" s="4"/>
      <c r="R17" s="4"/>
      <c r="S17" s="4"/>
      <c r="T17" s="4"/>
      <c r="U17" s="4"/>
    </row>
    <row r="18" spans="2:21" s="5" customFormat="1" ht="49.5" customHeight="1" x14ac:dyDescent="0.2">
      <c r="B18" s="37" t="s">
        <v>44</v>
      </c>
      <c r="C18" s="368" t="s">
        <v>181</v>
      </c>
      <c r="D18" s="369"/>
      <c r="E18" s="369"/>
      <c r="F18" s="369"/>
      <c r="G18" s="369"/>
      <c r="H18" s="369"/>
      <c r="I18" s="370"/>
      <c r="J18" s="44"/>
      <c r="K18" s="44"/>
      <c r="L18" s="4"/>
      <c r="M18" s="42" t="s">
        <v>46</v>
      </c>
      <c r="N18" s="6" t="s">
        <v>47</v>
      </c>
      <c r="O18" s="4"/>
      <c r="P18" s="4"/>
      <c r="Q18" s="4"/>
      <c r="R18" s="4"/>
      <c r="S18" s="4"/>
      <c r="T18" s="4"/>
      <c r="U18" s="4"/>
    </row>
    <row r="19" spans="2:21" s="5" customFormat="1" ht="30.75" customHeight="1" x14ac:dyDescent="0.2">
      <c r="B19" s="37" t="s">
        <v>48</v>
      </c>
      <c r="C19" s="353" t="s">
        <v>143</v>
      </c>
      <c r="D19" s="353"/>
      <c r="E19" s="353"/>
      <c r="F19" s="353"/>
      <c r="G19" s="353"/>
      <c r="H19" s="353"/>
      <c r="I19" s="354"/>
      <c r="J19" s="45"/>
      <c r="K19" s="45"/>
      <c r="L19" s="4"/>
      <c r="M19" s="42"/>
      <c r="N19" s="6" t="s">
        <v>50</v>
      </c>
      <c r="O19" s="4"/>
      <c r="P19" s="4"/>
      <c r="Q19" s="4"/>
      <c r="R19" s="4"/>
      <c r="S19" s="4"/>
      <c r="T19" s="4"/>
      <c r="U19" s="4"/>
    </row>
    <row r="20" spans="2:21" s="5" customFormat="1" ht="30.75" customHeight="1" x14ac:dyDescent="0.2">
      <c r="B20" s="37" t="s">
        <v>51</v>
      </c>
      <c r="C20" s="362" t="s">
        <v>52</v>
      </c>
      <c r="D20" s="362"/>
      <c r="E20" s="362"/>
      <c r="F20" s="362"/>
      <c r="G20" s="362"/>
      <c r="H20" s="362"/>
      <c r="I20" s="363"/>
      <c r="J20" s="46"/>
      <c r="K20" s="46"/>
      <c r="L20" s="4"/>
      <c r="M20" s="42" t="s">
        <v>35</v>
      </c>
      <c r="N20" s="6" t="s">
        <v>53</v>
      </c>
      <c r="O20" s="4"/>
      <c r="P20" s="4"/>
      <c r="Q20" s="4"/>
      <c r="R20" s="4"/>
      <c r="S20" s="4"/>
      <c r="T20" s="4"/>
      <c r="U20" s="4"/>
    </row>
    <row r="21" spans="2:21" s="5" customFormat="1" ht="27.75" customHeight="1" x14ac:dyDescent="0.2">
      <c r="B21" s="348" t="s">
        <v>54</v>
      </c>
      <c r="C21" s="350" t="s">
        <v>55</v>
      </c>
      <c r="D21" s="350"/>
      <c r="E21" s="350"/>
      <c r="F21" s="351" t="s">
        <v>56</v>
      </c>
      <c r="G21" s="351"/>
      <c r="H21" s="351"/>
      <c r="I21" s="352"/>
      <c r="J21" s="47"/>
      <c r="K21" s="47"/>
      <c r="L21" s="4"/>
      <c r="M21" s="42" t="s">
        <v>57</v>
      </c>
      <c r="N21" s="6" t="s">
        <v>58</v>
      </c>
      <c r="O21" s="4"/>
      <c r="P21" s="4"/>
      <c r="Q21" s="4"/>
      <c r="R21" s="4"/>
      <c r="S21" s="4"/>
      <c r="T21" s="4"/>
      <c r="U21" s="4"/>
    </row>
    <row r="22" spans="2:21" s="5" customFormat="1" ht="66.75" customHeight="1" x14ac:dyDescent="0.2">
      <c r="B22" s="349"/>
      <c r="C22" s="353" t="s">
        <v>144</v>
      </c>
      <c r="D22" s="353"/>
      <c r="E22" s="353"/>
      <c r="F22" s="353" t="s">
        <v>145</v>
      </c>
      <c r="G22" s="353"/>
      <c r="H22" s="353"/>
      <c r="I22" s="354"/>
      <c r="J22" s="45"/>
      <c r="K22" s="45"/>
      <c r="L22" s="4"/>
      <c r="M22" s="42" t="s">
        <v>61</v>
      </c>
      <c r="N22" s="6" t="s">
        <v>62</v>
      </c>
      <c r="O22" s="4"/>
      <c r="P22" s="4"/>
      <c r="Q22" s="4"/>
      <c r="R22" s="4"/>
      <c r="S22" s="4"/>
      <c r="T22" s="4"/>
      <c r="U22" s="4"/>
    </row>
    <row r="23" spans="2:21" s="5" customFormat="1" ht="32.25" customHeight="1" x14ac:dyDescent="0.2">
      <c r="B23" s="37" t="s">
        <v>63</v>
      </c>
      <c r="C23" s="364" t="s">
        <v>146</v>
      </c>
      <c r="D23" s="364"/>
      <c r="E23" s="364"/>
      <c r="F23" s="364" t="s">
        <v>146</v>
      </c>
      <c r="G23" s="364"/>
      <c r="H23" s="364"/>
      <c r="I23" s="365"/>
      <c r="J23" s="39"/>
      <c r="K23" s="39"/>
      <c r="L23" s="4"/>
      <c r="M23" s="42"/>
      <c r="N23" s="6" t="s">
        <v>29</v>
      </c>
      <c r="O23" s="4"/>
      <c r="P23" s="4"/>
      <c r="Q23" s="4"/>
      <c r="R23" s="4"/>
      <c r="S23" s="4"/>
      <c r="T23" s="4"/>
      <c r="U23" s="4"/>
    </row>
    <row r="24" spans="2:21" s="5" customFormat="1" ht="78.75" customHeight="1" x14ac:dyDescent="0.2">
      <c r="B24" s="37" t="s">
        <v>65</v>
      </c>
      <c r="C24" s="355" t="s">
        <v>147</v>
      </c>
      <c r="D24" s="356"/>
      <c r="E24" s="357"/>
      <c r="F24" s="355" t="s">
        <v>191</v>
      </c>
      <c r="G24" s="356"/>
      <c r="H24" s="356"/>
      <c r="I24" s="358"/>
      <c r="J24" s="48"/>
      <c r="K24" s="44"/>
      <c r="L24" s="4"/>
      <c r="M24" s="49"/>
      <c r="N24" s="6" t="s">
        <v>67</v>
      </c>
      <c r="O24" s="4"/>
      <c r="P24" s="4"/>
      <c r="Q24" s="4"/>
      <c r="R24" s="4"/>
      <c r="S24" s="4"/>
      <c r="T24" s="4"/>
      <c r="U24" s="4"/>
    </row>
    <row r="25" spans="2:21" s="5" customFormat="1" ht="29.25" customHeight="1" x14ac:dyDescent="0.2">
      <c r="B25" s="37" t="s">
        <v>68</v>
      </c>
      <c r="C25" s="336" t="s">
        <v>234</v>
      </c>
      <c r="D25" s="337"/>
      <c r="E25" s="338"/>
      <c r="F25" s="11" t="s">
        <v>69</v>
      </c>
      <c r="G25" s="359">
        <v>0.88270000000000004</v>
      </c>
      <c r="H25" s="360"/>
      <c r="I25" s="361"/>
      <c r="J25" s="50"/>
      <c r="K25" s="50"/>
      <c r="L25" s="4"/>
      <c r="M25" s="49"/>
      <c r="N25" s="4"/>
      <c r="O25" s="4"/>
      <c r="P25" s="4"/>
      <c r="Q25" s="4"/>
      <c r="R25" s="4"/>
      <c r="S25" s="4"/>
      <c r="T25" s="4"/>
      <c r="U25" s="4"/>
    </row>
    <row r="26" spans="2:21" s="5" customFormat="1" ht="27" customHeight="1" x14ac:dyDescent="0.2">
      <c r="B26" s="37" t="s">
        <v>71</v>
      </c>
      <c r="C26" s="336" t="s">
        <v>235</v>
      </c>
      <c r="D26" s="337"/>
      <c r="E26" s="338"/>
      <c r="F26" s="11" t="s">
        <v>73</v>
      </c>
      <c r="G26" s="339">
        <v>0.7</v>
      </c>
      <c r="H26" s="340"/>
      <c r="I26" s="341"/>
      <c r="J26" s="51"/>
      <c r="K26" s="51"/>
      <c r="L26" s="4"/>
      <c r="M26" s="49"/>
      <c r="N26" s="4"/>
      <c r="O26" s="4"/>
      <c r="P26" s="4"/>
      <c r="Q26" s="4"/>
      <c r="R26" s="4"/>
      <c r="S26" s="4"/>
      <c r="T26" s="4"/>
      <c r="U26" s="4"/>
    </row>
    <row r="27" spans="2:21" s="5" customFormat="1" ht="39.75" customHeight="1" x14ac:dyDescent="0.2">
      <c r="B27" s="52" t="s">
        <v>74</v>
      </c>
      <c r="C27" s="342" t="s">
        <v>42</v>
      </c>
      <c r="D27" s="343"/>
      <c r="E27" s="344"/>
      <c r="F27" s="53" t="s">
        <v>75</v>
      </c>
      <c r="G27" s="345" t="s">
        <v>11</v>
      </c>
      <c r="H27" s="346"/>
      <c r="I27" s="347"/>
      <c r="J27" s="47"/>
      <c r="K27" s="47"/>
      <c r="L27" s="4"/>
      <c r="M27" s="49"/>
      <c r="N27" s="4"/>
      <c r="O27" s="4"/>
      <c r="P27" s="4"/>
      <c r="Q27" s="4"/>
      <c r="R27" s="4"/>
      <c r="S27" s="4"/>
      <c r="T27" s="4"/>
      <c r="U27" s="4"/>
    </row>
    <row r="28" spans="2:21" s="5" customFormat="1" ht="30" customHeight="1" x14ac:dyDescent="0.2">
      <c r="B28" s="309" t="s">
        <v>76</v>
      </c>
      <c r="C28" s="310"/>
      <c r="D28" s="310"/>
      <c r="E28" s="310"/>
      <c r="F28" s="310"/>
      <c r="G28" s="310"/>
      <c r="H28" s="310"/>
      <c r="I28" s="311"/>
      <c r="J28" s="54"/>
      <c r="K28" s="54"/>
      <c r="L28" s="4"/>
      <c r="M28" s="49"/>
      <c r="N28" s="4"/>
      <c r="O28" s="4"/>
      <c r="P28" s="4"/>
      <c r="Q28" s="4"/>
      <c r="R28" s="4"/>
      <c r="S28" s="4"/>
      <c r="T28" s="4"/>
      <c r="U28" s="4"/>
    </row>
    <row r="29" spans="2:21" s="5" customFormat="1" ht="56.25" customHeight="1" x14ac:dyDescent="0.2">
      <c r="B29" s="55" t="s">
        <v>77</v>
      </c>
      <c r="C29" s="14" t="s">
        <v>78</v>
      </c>
      <c r="D29" s="14" t="s">
        <v>79</v>
      </c>
      <c r="E29" s="14" t="s">
        <v>80</v>
      </c>
      <c r="F29" s="14" t="s">
        <v>81</v>
      </c>
      <c r="G29" s="15" t="s">
        <v>82</v>
      </c>
      <c r="H29" s="15" t="s">
        <v>83</v>
      </c>
      <c r="I29" s="56" t="s">
        <v>84</v>
      </c>
      <c r="J29" s="57" t="s">
        <v>148</v>
      </c>
      <c r="K29" s="45"/>
      <c r="L29" s="4"/>
      <c r="M29" s="49"/>
      <c r="N29" s="4"/>
      <c r="O29" s="4"/>
      <c r="P29" s="4"/>
      <c r="Q29" s="4"/>
      <c r="R29" s="4"/>
      <c r="S29" s="4"/>
      <c r="T29" s="4"/>
      <c r="U29" s="4"/>
    </row>
    <row r="30" spans="2:21" s="5" customFormat="1" ht="19.5" customHeight="1" x14ac:dyDescent="0.2">
      <c r="B30" s="58" t="s">
        <v>85</v>
      </c>
      <c r="C30" s="331">
        <v>174</v>
      </c>
      <c r="D30" s="331">
        <f>+C30</f>
        <v>174</v>
      </c>
      <c r="E30" s="332">
        <v>3377</v>
      </c>
      <c r="F30" s="330">
        <f>$E$30</f>
        <v>3377</v>
      </c>
      <c r="G30" s="312">
        <f>+C30/$E$30</f>
        <v>5.15250222090613E-2</v>
      </c>
      <c r="H30" s="312">
        <f>+D30/F30</f>
        <v>5.15250222090613E-2</v>
      </c>
      <c r="I30" s="312">
        <f>+H30/$G$26</f>
        <v>7.3607174584373283E-2</v>
      </c>
      <c r="J30" s="335">
        <v>0.8</v>
      </c>
      <c r="K30" s="59"/>
      <c r="L30" s="4"/>
      <c r="M30" s="49"/>
      <c r="N30" s="4"/>
      <c r="O30" s="4"/>
      <c r="P30" s="4"/>
      <c r="Q30" s="4"/>
      <c r="R30" s="4"/>
      <c r="S30" s="4"/>
      <c r="T30" s="4"/>
      <c r="U30" s="4"/>
    </row>
    <row r="31" spans="2:21" s="5" customFormat="1" ht="19.5" customHeight="1" x14ac:dyDescent="0.2">
      <c r="B31" s="58" t="s">
        <v>86</v>
      </c>
      <c r="C31" s="331"/>
      <c r="D31" s="331"/>
      <c r="E31" s="333"/>
      <c r="F31" s="330"/>
      <c r="G31" s="312"/>
      <c r="H31" s="312"/>
      <c r="I31" s="312"/>
      <c r="J31" s="335"/>
      <c r="K31" s="59"/>
      <c r="L31" s="4"/>
      <c r="M31" s="49"/>
      <c r="N31" s="4"/>
      <c r="O31" s="4"/>
      <c r="P31" s="4"/>
      <c r="Q31" s="4"/>
      <c r="R31" s="4"/>
      <c r="S31" s="4"/>
      <c r="T31" s="4"/>
      <c r="U31" s="4"/>
    </row>
    <row r="32" spans="2:21" s="5" customFormat="1" ht="19.5" customHeight="1" x14ac:dyDescent="0.2">
      <c r="B32" s="58" t="s">
        <v>87</v>
      </c>
      <c r="C32" s="331"/>
      <c r="D32" s="331"/>
      <c r="E32" s="333"/>
      <c r="F32" s="330"/>
      <c r="G32" s="312"/>
      <c r="H32" s="312"/>
      <c r="I32" s="312"/>
      <c r="J32" s="335"/>
      <c r="K32" s="59"/>
      <c r="L32" s="4"/>
      <c r="M32" s="49"/>
      <c r="N32" s="4"/>
      <c r="O32" s="4"/>
      <c r="P32" s="4"/>
      <c r="Q32" s="4"/>
      <c r="R32" s="4"/>
      <c r="S32" s="4"/>
      <c r="T32" s="4"/>
      <c r="U32" s="4"/>
    </row>
    <row r="33" spans="2:21" s="5" customFormat="1" ht="19.5" customHeight="1" x14ac:dyDescent="0.2">
      <c r="B33" s="58" t="s">
        <v>88</v>
      </c>
      <c r="C33" s="331"/>
      <c r="D33" s="331"/>
      <c r="E33" s="333"/>
      <c r="F33" s="330"/>
      <c r="G33" s="312"/>
      <c r="H33" s="312"/>
      <c r="I33" s="312"/>
      <c r="J33" s="335">
        <v>0.8</v>
      </c>
      <c r="K33" s="59"/>
      <c r="L33" s="4"/>
      <c r="M33" s="4"/>
      <c r="N33" s="4"/>
      <c r="O33" s="4"/>
      <c r="P33" s="4"/>
      <c r="Q33" s="4"/>
      <c r="R33" s="4"/>
      <c r="S33" s="4"/>
      <c r="T33" s="4"/>
      <c r="U33" s="4"/>
    </row>
    <row r="34" spans="2:21" s="5" customFormat="1" ht="19.5" customHeight="1" x14ac:dyDescent="0.2">
      <c r="B34" s="58" t="s">
        <v>89</v>
      </c>
      <c r="C34" s="331"/>
      <c r="D34" s="331"/>
      <c r="E34" s="333"/>
      <c r="F34" s="330"/>
      <c r="G34" s="312"/>
      <c r="H34" s="312"/>
      <c r="I34" s="312"/>
      <c r="J34" s="335"/>
      <c r="K34" s="59"/>
      <c r="L34" s="4"/>
      <c r="M34" s="4"/>
      <c r="N34" s="4"/>
      <c r="O34" s="4"/>
      <c r="P34" s="4"/>
      <c r="Q34" s="4"/>
      <c r="R34" s="4"/>
      <c r="S34" s="4"/>
      <c r="T34" s="4"/>
      <c r="U34" s="4"/>
    </row>
    <row r="35" spans="2:21" s="5" customFormat="1" ht="19.5" customHeight="1" x14ac:dyDescent="0.2">
      <c r="B35" s="58" t="s">
        <v>90</v>
      </c>
      <c r="C35" s="331">
        <v>398</v>
      </c>
      <c r="D35" s="331">
        <f>+D30+C35</f>
        <v>572</v>
      </c>
      <c r="E35" s="333"/>
      <c r="F35" s="330">
        <f>$E$30</f>
        <v>3377</v>
      </c>
      <c r="G35" s="312">
        <f>+C35/$E$30</f>
        <v>0.11785608528279538</v>
      </c>
      <c r="H35" s="312">
        <f>+D35/F35</f>
        <v>0.16938110749185667</v>
      </c>
      <c r="I35" s="312">
        <f>+H35/$G$26</f>
        <v>0.2419730107026524</v>
      </c>
      <c r="J35" s="335"/>
      <c r="K35" s="59"/>
      <c r="L35" s="4"/>
      <c r="M35" s="4"/>
      <c r="N35" s="4"/>
      <c r="O35" s="4"/>
      <c r="P35" s="4"/>
      <c r="Q35" s="4"/>
      <c r="R35" s="4"/>
      <c r="S35" s="4"/>
      <c r="T35" s="4"/>
      <c r="U35" s="4"/>
    </row>
    <row r="36" spans="2:21" s="5" customFormat="1" ht="19.5" customHeight="1" x14ac:dyDescent="0.2">
      <c r="B36" s="58" t="s">
        <v>91</v>
      </c>
      <c r="C36" s="331"/>
      <c r="D36" s="331"/>
      <c r="E36" s="333"/>
      <c r="F36" s="330"/>
      <c r="G36" s="312"/>
      <c r="H36" s="312"/>
      <c r="I36" s="312"/>
      <c r="J36" s="335">
        <v>0.8</v>
      </c>
      <c r="K36" s="59"/>
      <c r="L36" s="4"/>
      <c r="M36" s="4"/>
      <c r="N36" s="4"/>
      <c r="O36" s="4"/>
      <c r="P36" s="4"/>
      <c r="Q36" s="4"/>
      <c r="R36" s="4"/>
      <c r="S36" s="4"/>
      <c r="T36" s="4"/>
      <c r="U36" s="4"/>
    </row>
    <row r="37" spans="2:21" s="5" customFormat="1" ht="19.5" customHeight="1" x14ac:dyDescent="0.2">
      <c r="B37" s="58" t="s">
        <v>92</v>
      </c>
      <c r="C37" s="331"/>
      <c r="D37" s="331"/>
      <c r="E37" s="333"/>
      <c r="F37" s="330"/>
      <c r="G37" s="312"/>
      <c r="H37" s="312"/>
      <c r="I37" s="312"/>
      <c r="J37" s="335"/>
      <c r="K37" s="59"/>
      <c r="L37" s="4"/>
      <c r="M37" s="4"/>
      <c r="N37" s="4"/>
      <c r="O37" s="4"/>
      <c r="P37" s="4"/>
      <c r="Q37" s="4"/>
      <c r="R37" s="4"/>
      <c r="S37" s="4"/>
      <c r="T37" s="4"/>
      <c r="U37" s="4"/>
    </row>
    <row r="38" spans="2:21" s="5" customFormat="1" ht="19.5" customHeight="1" x14ac:dyDescent="0.2">
      <c r="B38" s="58" t="s">
        <v>93</v>
      </c>
      <c r="C38" s="331"/>
      <c r="D38" s="331"/>
      <c r="E38" s="333"/>
      <c r="F38" s="330"/>
      <c r="G38" s="312"/>
      <c r="H38" s="312"/>
      <c r="I38" s="312"/>
      <c r="J38" s="335"/>
      <c r="K38" s="59"/>
      <c r="L38" s="4"/>
      <c r="M38" s="4"/>
      <c r="N38" s="4"/>
      <c r="O38" s="4"/>
      <c r="P38" s="4"/>
      <c r="Q38" s="4"/>
      <c r="R38" s="4"/>
      <c r="S38" s="4"/>
      <c r="T38" s="4"/>
      <c r="U38" s="4"/>
    </row>
    <row r="39" spans="2:21" s="5" customFormat="1" ht="19.5" customHeight="1" x14ac:dyDescent="0.2">
      <c r="B39" s="58" t="s">
        <v>94</v>
      </c>
      <c r="C39" s="327">
        <v>0</v>
      </c>
      <c r="D39" s="327"/>
      <c r="E39" s="333"/>
      <c r="F39" s="330"/>
      <c r="G39" s="312">
        <f>+C39/$E$30</f>
        <v>0</v>
      </c>
      <c r="H39" s="312" t="e">
        <f>+D39/F39</f>
        <v>#DIV/0!</v>
      </c>
      <c r="I39" s="312" t="e">
        <f>+H39/$G$26</f>
        <v>#DIV/0!</v>
      </c>
      <c r="J39" s="335">
        <v>0.8</v>
      </c>
      <c r="K39" s="59"/>
      <c r="L39" s="4"/>
      <c r="M39" s="60"/>
      <c r="N39" s="4"/>
      <c r="O39" s="4"/>
      <c r="P39" s="4"/>
      <c r="Q39" s="4"/>
      <c r="R39" s="4"/>
      <c r="S39" s="4"/>
      <c r="T39" s="4"/>
      <c r="U39" s="4"/>
    </row>
    <row r="40" spans="2:21" s="5" customFormat="1" ht="19.5" customHeight="1" x14ac:dyDescent="0.2">
      <c r="B40" s="58" t="s">
        <v>95</v>
      </c>
      <c r="C40" s="328"/>
      <c r="D40" s="328"/>
      <c r="E40" s="333"/>
      <c r="F40" s="330"/>
      <c r="G40" s="312"/>
      <c r="H40" s="312"/>
      <c r="I40" s="312"/>
      <c r="J40" s="335"/>
      <c r="K40" s="59"/>
      <c r="L40" s="4"/>
      <c r="M40" s="4"/>
      <c r="N40" s="4"/>
      <c r="O40" s="4"/>
      <c r="P40" s="4"/>
      <c r="Q40" s="4"/>
      <c r="R40" s="4"/>
      <c r="S40" s="4"/>
      <c r="T40" s="4"/>
      <c r="U40" s="4"/>
    </row>
    <row r="41" spans="2:21" s="5" customFormat="1" ht="19.5" customHeight="1" x14ac:dyDescent="0.2">
      <c r="B41" s="58" t="s">
        <v>96</v>
      </c>
      <c r="C41" s="329"/>
      <c r="D41" s="329"/>
      <c r="E41" s="334"/>
      <c r="F41" s="330"/>
      <c r="G41" s="312"/>
      <c r="H41" s="312"/>
      <c r="I41" s="312"/>
      <c r="J41" s="335"/>
      <c r="K41" s="59"/>
      <c r="L41" s="4"/>
      <c r="M41" s="4"/>
      <c r="N41" s="4"/>
      <c r="O41" s="4"/>
      <c r="P41" s="4"/>
      <c r="Q41" s="4"/>
      <c r="R41" s="4"/>
      <c r="S41" s="4"/>
      <c r="T41" s="4"/>
      <c r="U41" s="4"/>
    </row>
    <row r="42" spans="2:21" s="5" customFormat="1" ht="51" customHeight="1" x14ac:dyDescent="0.2">
      <c r="B42" s="61" t="s">
        <v>97</v>
      </c>
      <c r="C42" s="278" t="s">
        <v>541</v>
      </c>
      <c r="D42" s="278"/>
      <c r="E42" s="278"/>
      <c r="F42" s="278"/>
      <c r="G42" s="278"/>
      <c r="H42" s="278"/>
      <c r="I42" s="279"/>
      <c r="J42" s="62"/>
      <c r="K42" s="62"/>
      <c r="L42" s="4"/>
      <c r="M42" s="4"/>
      <c r="N42" s="4"/>
      <c r="O42" s="4"/>
      <c r="P42" s="4"/>
      <c r="Q42" s="4"/>
      <c r="R42" s="4"/>
      <c r="S42" s="4"/>
      <c r="T42" s="4"/>
      <c r="U42" s="4"/>
    </row>
    <row r="43" spans="2:21" ht="29.25" customHeight="1" x14ac:dyDescent="0.2">
      <c r="B43" s="313" t="s">
        <v>98</v>
      </c>
      <c r="C43" s="314"/>
      <c r="D43" s="314"/>
      <c r="E43" s="314"/>
      <c r="F43" s="314"/>
      <c r="G43" s="314"/>
      <c r="H43" s="314"/>
      <c r="I43" s="315"/>
      <c r="J43" s="33"/>
      <c r="K43" s="33"/>
    </row>
    <row r="44" spans="2:21" ht="160.5" customHeight="1" x14ac:dyDescent="0.2">
      <c r="B44" s="316"/>
      <c r="C44" s="317"/>
      <c r="D44" s="317"/>
      <c r="E44" s="317"/>
      <c r="F44" s="317"/>
      <c r="G44" s="317"/>
      <c r="H44" s="317"/>
      <c r="I44" s="318"/>
      <c r="J44" s="33"/>
      <c r="K44" s="33"/>
    </row>
    <row r="45" spans="2:21" ht="33.75" customHeight="1" x14ac:dyDescent="0.2">
      <c r="B45" s="319"/>
      <c r="C45" s="320"/>
      <c r="D45" s="320"/>
      <c r="E45" s="320"/>
      <c r="F45" s="320"/>
      <c r="G45" s="320"/>
      <c r="H45" s="320"/>
      <c r="I45" s="321"/>
      <c r="J45" s="63"/>
      <c r="K45" s="63"/>
    </row>
    <row r="46" spans="2:21" ht="33.75" customHeight="1" x14ac:dyDescent="0.2">
      <c r="B46" s="319"/>
      <c r="C46" s="320"/>
      <c r="D46" s="320"/>
      <c r="E46" s="320"/>
      <c r="F46" s="320"/>
      <c r="G46" s="320"/>
      <c r="H46" s="320"/>
      <c r="I46" s="321"/>
      <c r="J46" s="63"/>
      <c r="K46" s="63"/>
    </row>
    <row r="47" spans="2:21" ht="33.75" customHeight="1" x14ac:dyDescent="0.2">
      <c r="B47" s="319"/>
      <c r="C47" s="320"/>
      <c r="D47" s="320"/>
      <c r="E47" s="320"/>
      <c r="F47" s="320"/>
      <c r="G47" s="320"/>
      <c r="H47" s="320"/>
      <c r="I47" s="321"/>
      <c r="J47" s="63"/>
      <c r="K47" s="63"/>
    </row>
    <row r="48" spans="2:21" ht="16.5" customHeight="1" x14ac:dyDescent="0.2">
      <c r="B48" s="322"/>
      <c r="C48" s="323"/>
      <c r="D48" s="323"/>
      <c r="E48" s="323"/>
      <c r="F48" s="323"/>
      <c r="G48" s="323"/>
      <c r="H48" s="323"/>
      <c r="I48" s="324"/>
      <c r="J48" s="64"/>
      <c r="K48" s="64"/>
    </row>
    <row r="49" spans="2:21" s="5" customFormat="1" ht="30" customHeight="1" x14ac:dyDescent="0.2">
      <c r="B49" s="37" t="s">
        <v>99</v>
      </c>
      <c r="C49" s="325" t="s">
        <v>236</v>
      </c>
      <c r="D49" s="325"/>
      <c r="E49" s="325"/>
      <c r="F49" s="325"/>
      <c r="G49" s="325"/>
      <c r="H49" s="325"/>
      <c r="I49" s="326"/>
      <c r="J49" s="65"/>
      <c r="K49" s="65"/>
      <c r="L49" s="4"/>
      <c r="M49" s="4"/>
      <c r="N49" s="4"/>
      <c r="O49" s="4"/>
      <c r="P49" s="4"/>
      <c r="Q49" s="4"/>
      <c r="R49" s="4"/>
      <c r="S49" s="4"/>
      <c r="T49" s="4"/>
      <c r="U49" s="4"/>
    </row>
    <row r="50" spans="2:21" s="5" customFormat="1" ht="104.25" customHeight="1" x14ac:dyDescent="0.2">
      <c r="B50" s="37" t="s">
        <v>100</v>
      </c>
      <c r="C50" s="304" t="s">
        <v>260</v>
      </c>
      <c r="D50" s="305"/>
      <c r="E50" s="305"/>
      <c r="F50" s="305"/>
      <c r="G50" s="305"/>
      <c r="H50" s="305"/>
      <c r="I50" s="306"/>
      <c r="J50" s="65"/>
      <c r="K50" s="65"/>
      <c r="L50" s="4"/>
      <c r="M50" s="4"/>
      <c r="N50" s="4"/>
      <c r="O50" s="4"/>
      <c r="P50" s="4"/>
      <c r="Q50" s="4"/>
      <c r="R50" s="4"/>
      <c r="S50" s="4"/>
      <c r="T50" s="4"/>
      <c r="U50" s="4"/>
    </row>
    <row r="51" spans="2:21" s="5" customFormat="1" ht="32.25" customHeight="1" x14ac:dyDescent="0.2">
      <c r="B51" s="66" t="s">
        <v>101</v>
      </c>
      <c r="C51" s="307" t="s">
        <v>257</v>
      </c>
      <c r="D51" s="307"/>
      <c r="E51" s="307"/>
      <c r="F51" s="307"/>
      <c r="G51" s="307"/>
      <c r="H51" s="307"/>
      <c r="I51" s="308"/>
      <c r="J51" s="65"/>
      <c r="K51" s="65"/>
      <c r="L51" s="4"/>
      <c r="M51" s="4"/>
      <c r="N51" s="4"/>
      <c r="O51" s="4"/>
      <c r="P51" s="4"/>
      <c r="Q51" s="4"/>
      <c r="R51" s="4"/>
      <c r="S51" s="4"/>
      <c r="T51" s="4"/>
      <c r="U51" s="4"/>
    </row>
    <row r="52" spans="2:21" s="5" customFormat="1" ht="29.25" customHeight="1" x14ac:dyDescent="0.2">
      <c r="B52" s="309" t="s">
        <v>103</v>
      </c>
      <c r="C52" s="310"/>
      <c r="D52" s="310"/>
      <c r="E52" s="310"/>
      <c r="F52" s="310"/>
      <c r="G52" s="310"/>
      <c r="H52" s="310"/>
      <c r="I52" s="311"/>
      <c r="J52" s="65"/>
      <c r="K52" s="65"/>
      <c r="L52" s="4"/>
      <c r="M52" s="4"/>
      <c r="N52" s="4"/>
      <c r="O52" s="4"/>
      <c r="P52" s="4"/>
      <c r="Q52" s="4"/>
      <c r="R52" s="4"/>
      <c r="S52" s="4"/>
      <c r="T52" s="4"/>
      <c r="U52" s="4"/>
    </row>
    <row r="53" spans="2:21" s="5" customFormat="1" ht="33" customHeight="1" x14ac:dyDescent="0.2">
      <c r="B53" s="298" t="s">
        <v>104</v>
      </c>
      <c r="C53" s="19" t="s">
        <v>105</v>
      </c>
      <c r="D53" s="300" t="s">
        <v>106</v>
      </c>
      <c r="E53" s="300"/>
      <c r="F53" s="300"/>
      <c r="G53" s="300" t="s">
        <v>107</v>
      </c>
      <c r="H53" s="300"/>
      <c r="I53" s="301"/>
      <c r="J53" s="67"/>
      <c r="K53" s="67"/>
      <c r="L53" s="4"/>
      <c r="M53" s="4"/>
      <c r="N53" s="4"/>
      <c r="O53" s="4"/>
      <c r="P53" s="4"/>
      <c r="Q53" s="4"/>
      <c r="R53" s="4"/>
      <c r="S53" s="4"/>
      <c r="T53" s="4"/>
      <c r="U53" s="4"/>
    </row>
    <row r="54" spans="2:21" s="5" customFormat="1" ht="12" x14ac:dyDescent="0.2">
      <c r="B54" s="299"/>
      <c r="C54" s="68">
        <v>44111</v>
      </c>
      <c r="D54" s="285">
        <v>44</v>
      </c>
      <c r="E54" s="285"/>
      <c r="F54" s="285"/>
      <c r="G54" s="302" t="s">
        <v>251</v>
      </c>
      <c r="H54" s="302"/>
      <c r="I54" s="303"/>
      <c r="J54" s="67"/>
      <c r="K54" s="67"/>
      <c r="L54" s="4"/>
      <c r="M54" s="4"/>
      <c r="N54" s="4"/>
      <c r="O54" s="4"/>
      <c r="P54" s="4"/>
      <c r="Q54" s="4"/>
      <c r="R54" s="4"/>
      <c r="S54" s="4"/>
      <c r="T54" s="4"/>
      <c r="U54" s="4"/>
    </row>
    <row r="55" spans="2:21" s="5" customFormat="1" ht="12" x14ac:dyDescent="0.2">
      <c r="B55" s="69"/>
      <c r="C55" s="70"/>
      <c r="D55" s="277"/>
      <c r="E55" s="277"/>
      <c r="F55" s="277"/>
      <c r="G55" s="278"/>
      <c r="H55" s="278"/>
      <c r="I55" s="279"/>
      <c r="J55" s="67"/>
      <c r="K55" s="67"/>
      <c r="L55" s="4"/>
      <c r="M55" s="4"/>
      <c r="N55" s="4"/>
      <c r="O55" s="4"/>
      <c r="P55" s="4"/>
      <c r="Q55" s="4"/>
      <c r="R55" s="4"/>
      <c r="S55" s="4"/>
      <c r="T55" s="4"/>
      <c r="U55" s="4"/>
    </row>
    <row r="56" spans="2:21" s="5" customFormat="1" ht="12" x14ac:dyDescent="0.2">
      <c r="B56" s="69"/>
      <c r="C56" s="70"/>
      <c r="D56" s="277"/>
      <c r="E56" s="277"/>
      <c r="F56" s="277"/>
      <c r="G56" s="278"/>
      <c r="H56" s="278"/>
      <c r="I56" s="279"/>
      <c r="J56" s="67"/>
      <c r="K56" s="67"/>
      <c r="L56" s="4"/>
      <c r="M56" s="4"/>
      <c r="N56" s="4"/>
      <c r="O56" s="4"/>
      <c r="P56" s="4"/>
      <c r="Q56" s="4"/>
      <c r="R56" s="4"/>
      <c r="S56" s="4"/>
      <c r="T56" s="4"/>
      <c r="U56" s="4"/>
    </row>
    <row r="57" spans="2:21" s="5" customFormat="1" ht="41.25" customHeight="1" x14ac:dyDescent="0.2">
      <c r="B57" s="66" t="s">
        <v>108</v>
      </c>
      <c r="C57" s="280" t="s">
        <v>231</v>
      </c>
      <c r="D57" s="281"/>
      <c r="E57" s="282" t="s">
        <v>109</v>
      </c>
      <c r="F57" s="282"/>
      <c r="G57" s="283" t="s">
        <v>246</v>
      </c>
      <c r="H57" s="283"/>
      <c r="I57" s="284"/>
      <c r="J57" s="71"/>
      <c r="K57" s="71"/>
      <c r="L57" s="4"/>
      <c r="M57" s="4"/>
      <c r="N57" s="4"/>
      <c r="O57" s="4"/>
      <c r="P57" s="4"/>
      <c r="Q57" s="4"/>
      <c r="R57" s="4"/>
      <c r="S57" s="4"/>
      <c r="T57" s="4"/>
      <c r="U57" s="4"/>
    </row>
    <row r="58" spans="2:21" s="5" customFormat="1" ht="41.25" customHeight="1" x14ac:dyDescent="0.2">
      <c r="B58" s="66" t="s">
        <v>110</v>
      </c>
      <c r="C58" s="285" t="s">
        <v>248</v>
      </c>
      <c r="D58" s="285"/>
      <c r="E58" s="286" t="s">
        <v>111</v>
      </c>
      <c r="F58" s="286"/>
      <c r="G58" s="283" t="s">
        <v>249</v>
      </c>
      <c r="H58" s="283"/>
      <c r="I58" s="284"/>
      <c r="J58" s="72"/>
      <c r="K58" s="72"/>
      <c r="L58" s="4"/>
      <c r="M58" s="4"/>
      <c r="N58" s="4"/>
      <c r="O58" s="4"/>
      <c r="P58" s="4"/>
      <c r="Q58" s="4"/>
      <c r="R58" s="4"/>
      <c r="S58" s="4"/>
      <c r="T58" s="4"/>
      <c r="U58" s="4"/>
    </row>
    <row r="59" spans="2:21" s="5" customFormat="1" ht="41.25" customHeight="1" x14ac:dyDescent="0.2">
      <c r="B59" s="66" t="s">
        <v>112</v>
      </c>
      <c r="C59" s="285"/>
      <c r="D59" s="285"/>
      <c r="E59" s="287" t="s">
        <v>113</v>
      </c>
      <c r="F59" s="288"/>
      <c r="G59" s="291"/>
      <c r="H59" s="292"/>
      <c r="I59" s="293"/>
      <c r="J59" s="72"/>
      <c r="K59" s="72"/>
      <c r="L59" s="4"/>
      <c r="M59" s="4"/>
      <c r="N59" s="4"/>
      <c r="O59" s="4"/>
      <c r="P59" s="4"/>
      <c r="Q59" s="4"/>
      <c r="R59" s="4"/>
      <c r="S59" s="4"/>
      <c r="T59" s="4"/>
      <c r="U59" s="4"/>
    </row>
    <row r="60" spans="2:21" s="5" customFormat="1" ht="41.25" customHeight="1" thickBot="1" x14ac:dyDescent="0.25">
      <c r="B60" s="73" t="s">
        <v>114</v>
      </c>
      <c r="C60" s="297"/>
      <c r="D60" s="297"/>
      <c r="E60" s="289"/>
      <c r="F60" s="290"/>
      <c r="G60" s="294"/>
      <c r="H60" s="295"/>
      <c r="I60" s="296"/>
      <c r="J60" s="72"/>
      <c r="K60" s="72"/>
      <c r="L60" s="4"/>
      <c r="M60" s="4"/>
      <c r="N60" s="4"/>
      <c r="O60" s="4"/>
      <c r="P60" s="4"/>
      <c r="Q60" s="4"/>
      <c r="R60" s="4"/>
      <c r="S60" s="4"/>
      <c r="T60" s="4"/>
      <c r="U60" s="4"/>
    </row>
    <row r="61" spans="2:21" x14ac:dyDescent="0.2">
      <c r="B61" s="23"/>
      <c r="C61" s="24"/>
      <c r="D61" s="24"/>
      <c r="E61" s="25"/>
      <c r="F61" s="25"/>
      <c r="G61" s="26"/>
      <c r="H61" s="27"/>
      <c r="I61" s="24"/>
      <c r="J61" s="74"/>
      <c r="K61" s="74"/>
    </row>
    <row r="62" spans="2:21" x14ac:dyDescent="0.2">
      <c r="B62" s="23"/>
      <c r="C62" s="24"/>
      <c r="D62" s="24"/>
      <c r="E62" s="25"/>
      <c r="F62" s="25"/>
      <c r="G62" s="26"/>
      <c r="H62" s="27"/>
      <c r="I62" s="24"/>
      <c r="J62" s="74"/>
      <c r="K62" s="74"/>
    </row>
    <row r="63" spans="2:21" x14ac:dyDescent="0.2">
      <c r="B63" s="23"/>
      <c r="C63" s="24"/>
      <c r="D63" s="24"/>
      <c r="E63" s="25"/>
      <c r="F63" s="25"/>
      <c r="G63" s="26"/>
      <c r="H63" s="27"/>
      <c r="I63" s="24"/>
      <c r="J63" s="74"/>
      <c r="K63" s="74"/>
    </row>
    <row r="64" spans="2:21" x14ac:dyDescent="0.2">
      <c r="B64" s="23"/>
      <c r="C64" s="24"/>
      <c r="D64" s="24"/>
      <c r="E64" s="25"/>
      <c r="F64" s="25"/>
      <c r="G64" s="26"/>
      <c r="H64" s="27"/>
      <c r="I64" s="24"/>
      <c r="J64" s="74"/>
      <c r="K64" s="74"/>
    </row>
    <row r="65" spans="2:11" x14ac:dyDescent="0.2">
      <c r="B65" s="23"/>
      <c r="C65" s="24"/>
      <c r="D65" s="24"/>
      <c r="E65" s="25"/>
      <c r="F65" s="25"/>
      <c r="G65" s="26"/>
      <c r="H65" s="27"/>
      <c r="I65" s="24"/>
      <c r="J65" s="74"/>
      <c r="K65" s="74"/>
    </row>
  </sheetData>
  <mergeCells count="92">
    <mergeCell ref="G35:G38"/>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23:E23"/>
    <mergeCell ref="F23:I23"/>
    <mergeCell ref="C24:E24"/>
    <mergeCell ref="F24:I24"/>
    <mergeCell ref="C25:E25"/>
    <mergeCell ref="G25:I25"/>
    <mergeCell ref="C19:I19"/>
    <mergeCell ref="C20:I20"/>
    <mergeCell ref="B21:B22"/>
    <mergeCell ref="C21:E21"/>
    <mergeCell ref="F21:I21"/>
    <mergeCell ref="C22:E22"/>
    <mergeCell ref="F22:I22"/>
    <mergeCell ref="C26:E26"/>
    <mergeCell ref="G26:I26"/>
    <mergeCell ref="C27:E27"/>
    <mergeCell ref="G27:I27"/>
    <mergeCell ref="B28:I28"/>
    <mergeCell ref="C30:C34"/>
    <mergeCell ref="D30:D34"/>
    <mergeCell ref="H30:H34"/>
    <mergeCell ref="E30:E41"/>
    <mergeCell ref="J30:J32"/>
    <mergeCell ref="J33:J35"/>
    <mergeCell ref="J36:J38"/>
    <mergeCell ref="J39:J41"/>
    <mergeCell ref="C35:C38"/>
    <mergeCell ref="I30:I34"/>
    <mergeCell ref="H35:H38"/>
    <mergeCell ref="I35:I38"/>
    <mergeCell ref="D35:D38"/>
    <mergeCell ref="F30:F34"/>
    <mergeCell ref="G30:G34"/>
    <mergeCell ref="F35:F38"/>
    <mergeCell ref="C50:I50"/>
    <mergeCell ref="C51:I51"/>
    <mergeCell ref="B52:I52"/>
    <mergeCell ref="I39:I41"/>
    <mergeCell ref="C42:I42"/>
    <mergeCell ref="B43:I43"/>
    <mergeCell ref="B44:I48"/>
    <mergeCell ref="C49:I49"/>
    <mergeCell ref="C39:C41"/>
    <mergeCell ref="D39:D41"/>
    <mergeCell ref="F39:F41"/>
    <mergeCell ref="G39:G41"/>
    <mergeCell ref="H39:H41"/>
    <mergeCell ref="B53:B54"/>
    <mergeCell ref="D53:F53"/>
    <mergeCell ref="G53:I53"/>
    <mergeCell ref="D54:F54"/>
    <mergeCell ref="G54:I54"/>
    <mergeCell ref="C58:D58"/>
    <mergeCell ref="E58:F58"/>
    <mergeCell ref="G58:I58"/>
    <mergeCell ref="C59:D59"/>
    <mergeCell ref="E59:F60"/>
    <mergeCell ref="G59:I60"/>
    <mergeCell ref="C60:D60"/>
    <mergeCell ref="D55:F55"/>
    <mergeCell ref="G55:I55"/>
    <mergeCell ref="D56:F56"/>
    <mergeCell ref="G56:I56"/>
    <mergeCell ref="C57:D57"/>
    <mergeCell ref="E57:F57"/>
    <mergeCell ref="G57:I57"/>
    <mergeCell ref="B2:B5"/>
    <mergeCell ref="C2:I2"/>
    <mergeCell ref="C3:I3"/>
    <mergeCell ref="C4:I4"/>
    <mergeCell ref="C5:F5"/>
    <mergeCell ref="G5:I5"/>
  </mergeCells>
  <dataValidations count="8">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s>
  <pageMargins left="0.27559055118110237" right="0.31496062992125984" top="0.41" bottom="0.55118110236220474" header="0.31496062992125984" footer="0.31496062992125984"/>
  <pageSetup scale="59" orientation="portrait" r:id="rId1"/>
  <rowBreaks count="1" manualBreakCount="1">
    <brk id="41" max="8" man="1"/>
  </rowBreaks>
  <colBreaks count="1" manualBreakCount="1">
    <brk id="9" max="57"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3"/>
  <sheetViews>
    <sheetView topLeftCell="E11" zoomScale="90" zoomScaleNormal="90" workbookViewId="0">
      <selection activeCell="J14" sqref="J14"/>
    </sheetView>
  </sheetViews>
  <sheetFormatPr baseColWidth="10" defaultRowHeight="15" x14ac:dyDescent="0.25"/>
  <cols>
    <col min="1" max="1" width="1.28515625" customWidth="1"/>
    <col min="2" max="2" width="30.28515625" style="107" customWidth="1"/>
    <col min="3" max="3" width="31.28515625" customWidth="1"/>
    <col min="4" max="4" width="19.5703125" customWidth="1"/>
    <col min="5" max="5" width="5.85546875" customWidth="1"/>
    <col min="6" max="6" width="29.42578125" customWidth="1"/>
    <col min="7" max="7" width="19.140625" customWidth="1"/>
    <col min="8" max="8" width="16.140625" customWidth="1"/>
    <col min="9" max="9" width="16.28515625" customWidth="1"/>
    <col min="10" max="10" width="15.7109375" customWidth="1"/>
    <col min="11" max="11" width="106.425781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28"/>
      <c r="B1" s="393"/>
      <c r="C1" s="396" t="s">
        <v>221</v>
      </c>
      <c r="D1" s="397"/>
      <c r="E1" s="397"/>
      <c r="F1" s="397"/>
      <c r="G1" s="397"/>
      <c r="H1" s="397"/>
      <c r="I1" s="397"/>
      <c r="J1" s="398"/>
      <c r="K1" s="128"/>
      <c r="L1" s="128"/>
      <c r="M1" s="128"/>
      <c r="N1" s="128"/>
      <c r="O1" s="128"/>
      <c r="P1" s="128"/>
      <c r="Q1" s="128"/>
      <c r="R1" s="128"/>
      <c r="S1" s="128"/>
    </row>
    <row r="2" spans="1:19" ht="26.25" customHeight="1" thickBot="1" x14ac:dyDescent="0.3">
      <c r="A2" s="128"/>
      <c r="B2" s="394"/>
      <c r="C2" s="399" t="s">
        <v>1</v>
      </c>
      <c r="D2" s="400"/>
      <c r="E2" s="400"/>
      <c r="F2" s="400"/>
      <c r="G2" s="400"/>
      <c r="H2" s="400"/>
      <c r="I2" s="400"/>
      <c r="J2" s="401"/>
      <c r="K2" s="128"/>
      <c r="L2" s="128"/>
      <c r="M2" s="128"/>
      <c r="N2" s="128"/>
      <c r="O2" s="128"/>
      <c r="P2" s="128"/>
      <c r="Q2" s="128"/>
      <c r="R2" s="128"/>
      <c r="S2" s="128"/>
    </row>
    <row r="3" spans="1:19" ht="26.25" customHeight="1" thickBot="1" x14ac:dyDescent="0.3">
      <c r="A3" s="128"/>
      <c r="B3" s="394"/>
      <c r="C3" s="399" t="s">
        <v>159</v>
      </c>
      <c r="D3" s="400"/>
      <c r="E3" s="400"/>
      <c r="F3" s="400"/>
      <c r="G3" s="400"/>
      <c r="H3" s="400"/>
      <c r="I3" s="400"/>
      <c r="J3" s="401"/>
      <c r="K3" s="128"/>
      <c r="L3" s="128"/>
      <c r="M3" s="128"/>
      <c r="N3" s="128"/>
      <c r="O3" s="128"/>
      <c r="P3" s="128"/>
      <c r="Q3" s="128"/>
      <c r="R3" s="128"/>
      <c r="S3" s="128"/>
    </row>
    <row r="4" spans="1:19" ht="26.25" customHeight="1" thickBot="1" x14ac:dyDescent="0.3">
      <c r="A4" s="128"/>
      <c r="B4" s="395"/>
      <c r="C4" s="399" t="s">
        <v>203</v>
      </c>
      <c r="D4" s="400"/>
      <c r="E4" s="400"/>
      <c r="F4" s="400"/>
      <c r="G4" s="400"/>
      <c r="H4" s="402" t="s">
        <v>202</v>
      </c>
      <c r="I4" s="403"/>
      <c r="J4" s="404"/>
      <c r="K4" s="128"/>
      <c r="L4" s="128"/>
      <c r="M4" s="128"/>
      <c r="N4" s="128"/>
      <c r="O4" s="128"/>
      <c r="P4" s="128"/>
      <c r="Q4" s="128"/>
      <c r="R4" s="128"/>
      <c r="S4" s="128"/>
    </row>
    <row r="5" spans="1:19" ht="15.75" thickBot="1" x14ac:dyDescent="0.3">
      <c r="B5" s="86"/>
      <c r="C5" s="87"/>
      <c r="D5" s="87"/>
      <c r="E5" s="87"/>
      <c r="F5" s="87"/>
      <c r="G5" s="87"/>
      <c r="H5" s="87"/>
      <c r="I5" s="87"/>
      <c r="J5" s="88"/>
    </row>
    <row r="6" spans="1:19" ht="36.75" thickBot="1" x14ac:dyDescent="0.3">
      <c r="B6" s="89" t="s">
        <v>160</v>
      </c>
      <c r="C6" s="409" t="s">
        <v>187</v>
      </c>
      <c r="D6" s="410"/>
      <c r="E6" s="411"/>
      <c r="F6" s="90"/>
      <c r="G6" s="87"/>
      <c r="H6" s="87"/>
      <c r="I6" s="87"/>
      <c r="J6" s="88"/>
    </row>
    <row r="7" spans="1:19" ht="21.75" customHeight="1" thickBot="1" x14ac:dyDescent="0.3">
      <c r="B7" s="91" t="s">
        <v>116</v>
      </c>
      <c r="C7" s="412" t="s">
        <v>185</v>
      </c>
      <c r="D7" s="413"/>
      <c r="E7" s="414"/>
      <c r="F7" s="90"/>
      <c r="G7" s="87"/>
      <c r="H7" s="87"/>
      <c r="I7" s="87"/>
      <c r="J7" s="88"/>
    </row>
    <row r="8" spans="1:19" ht="24" customHeight="1" thickBot="1" x14ac:dyDescent="0.3">
      <c r="B8" s="91" t="s">
        <v>161</v>
      </c>
      <c r="C8" s="415" t="s">
        <v>188</v>
      </c>
      <c r="D8" s="416"/>
      <c r="E8" s="417"/>
      <c r="F8" s="92"/>
      <c r="G8" s="87"/>
      <c r="H8" s="87"/>
      <c r="I8" s="87"/>
      <c r="J8" s="88"/>
    </row>
    <row r="9" spans="1:19" ht="19.5" customHeight="1" thickBot="1" x14ac:dyDescent="0.3">
      <c r="B9" s="91" t="s">
        <v>162</v>
      </c>
      <c r="C9" s="418" t="s">
        <v>252</v>
      </c>
      <c r="D9" s="419"/>
      <c r="E9" s="420"/>
      <c r="F9" s="90"/>
      <c r="G9" s="87"/>
      <c r="H9" s="87"/>
      <c r="I9" s="87"/>
      <c r="J9" s="88"/>
    </row>
    <row r="10" spans="1:19" ht="52.5" customHeight="1" thickBot="1" x14ac:dyDescent="0.3">
      <c r="B10" s="91" t="s">
        <v>164</v>
      </c>
      <c r="C10" s="421" t="str">
        <f>+'HV 1'!F9</f>
        <v xml:space="preserve">1. Impulsar procesalmente el 70% de las investigaciones administrativas por infracción a las normas de transporte público que se encuentren en trámite al  31 de diciembre de la vigencia inmediatamente anterior. </v>
      </c>
      <c r="D10" s="422"/>
      <c r="E10" s="423"/>
      <c r="F10" s="90"/>
      <c r="G10" s="87"/>
      <c r="H10" s="87"/>
      <c r="I10" s="87"/>
      <c r="J10" s="88"/>
    </row>
    <row r="12" spans="1:19" x14ac:dyDescent="0.25">
      <c r="B12" s="424" t="s">
        <v>237</v>
      </c>
      <c r="C12" s="425"/>
      <c r="D12" s="425"/>
      <c r="E12" s="425"/>
      <c r="F12" s="425"/>
      <c r="G12" s="425"/>
      <c r="H12" s="426"/>
      <c r="I12" s="405" t="s">
        <v>165</v>
      </c>
      <c r="J12" s="406"/>
      <c r="K12" s="406"/>
    </row>
    <row r="13" spans="1:19" s="95" customFormat="1" ht="45" x14ac:dyDescent="0.25">
      <c r="B13" s="93" t="s">
        <v>166</v>
      </c>
      <c r="C13" s="93" t="s">
        <v>167</v>
      </c>
      <c r="D13" s="93" t="s">
        <v>168</v>
      </c>
      <c r="E13" s="93" t="s">
        <v>169</v>
      </c>
      <c r="F13" s="93" t="s">
        <v>170</v>
      </c>
      <c r="G13" s="93" t="s">
        <v>171</v>
      </c>
      <c r="H13" s="93" t="s">
        <v>172</v>
      </c>
      <c r="I13" s="94" t="s">
        <v>173</v>
      </c>
      <c r="J13" s="94" t="s">
        <v>174</v>
      </c>
      <c r="K13" s="94" t="s">
        <v>175</v>
      </c>
    </row>
    <row r="14" spans="1:19" ht="150" customHeight="1" x14ac:dyDescent="0.25">
      <c r="B14" s="427">
        <v>1</v>
      </c>
      <c r="C14" s="429" t="s">
        <v>223</v>
      </c>
      <c r="D14" s="431" t="s">
        <v>177</v>
      </c>
      <c r="E14" s="433">
        <v>1</v>
      </c>
      <c r="F14" s="435" t="s">
        <v>11</v>
      </c>
      <c r="G14" s="431" t="s">
        <v>177</v>
      </c>
      <c r="H14" s="437">
        <v>44196</v>
      </c>
      <c r="I14" s="98">
        <v>7.3599999999999999E-2</v>
      </c>
      <c r="J14" s="137">
        <v>43982</v>
      </c>
      <c r="K14" s="138" t="s">
        <v>255</v>
      </c>
    </row>
    <row r="15" spans="1:19" ht="150" customHeight="1" x14ac:dyDescent="0.25">
      <c r="B15" s="428"/>
      <c r="C15" s="430"/>
      <c r="D15" s="432"/>
      <c r="E15" s="434"/>
      <c r="F15" s="436"/>
      <c r="G15" s="432"/>
      <c r="H15" s="438"/>
      <c r="I15" s="98">
        <v>0.24199999999999999</v>
      </c>
      <c r="J15" s="99">
        <v>44104</v>
      </c>
      <c r="K15" s="132" t="s">
        <v>254</v>
      </c>
    </row>
    <row r="16" spans="1:19" ht="15" customHeight="1" x14ac:dyDescent="0.25">
      <c r="B16" s="407" t="s">
        <v>178</v>
      </c>
      <c r="C16" s="408"/>
      <c r="D16" s="101">
        <f>SUM(D11:D14)</f>
        <v>0</v>
      </c>
      <c r="E16" s="102">
        <f>SUM(E14:E14)</f>
        <v>1</v>
      </c>
      <c r="F16" s="103"/>
      <c r="G16" s="101">
        <f>SUM(G11:G14)</f>
        <v>0</v>
      </c>
      <c r="H16" s="104"/>
      <c r="I16" s="139">
        <f>+SUM(I14:I15)</f>
        <v>0.31559999999999999</v>
      </c>
      <c r="J16" s="106"/>
      <c r="K16" s="106"/>
    </row>
    <row r="18" spans="8:9" x14ac:dyDescent="0.25">
      <c r="H18" s="108"/>
    </row>
    <row r="19" spans="8:9" x14ac:dyDescent="0.25">
      <c r="H19" s="108"/>
      <c r="I19" s="108"/>
    </row>
    <row r="20" spans="8:9" x14ac:dyDescent="0.25">
      <c r="H20" s="108"/>
    </row>
    <row r="21" spans="8:9" x14ac:dyDescent="0.25">
      <c r="H21" s="108"/>
    </row>
    <row r="22" spans="8:9" x14ac:dyDescent="0.25">
      <c r="H22" s="108"/>
    </row>
    <row r="23" spans="8:9" x14ac:dyDescent="0.25">
      <c r="H23" s="108"/>
    </row>
  </sheetData>
  <mergeCells count="21">
    <mergeCell ref="I12:K12"/>
    <mergeCell ref="B16:C16"/>
    <mergeCell ref="C6:E6"/>
    <mergeCell ref="C7:E7"/>
    <mergeCell ref="C8:E8"/>
    <mergeCell ref="C9:E9"/>
    <mergeCell ref="C10:E10"/>
    <mergeCell ref="B12:H12"/>
    <mergeCell ref="B14:B15"/>
    <mergeCell ref="C14:C15"/>
    <mergeCell ref="D14:D15"/>
    <mergeCell ref="E14:E15"/>
    <mergeCell ref="F14:F15"/>
    <mergeCell ref="G14:G15"/>
    <mergeCell ref="H14:H15"/>
    <mergeCell ref="B1:B4"/>
    <mergeCell ref="C1:J1"/>
    <mergeCell ref="C2:J2"/>
    <mergeCell ref="C3:J3"/>
    <mergeCell ref="C4:G4"/>
    <mergeCell ref="H4:J4"/>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A28" zoomScale="80" zoomScaleNormal="80" zoomScaleSheetLayoutView="100" workbookViewId="0">
      <selection activeCell="C42" sqref="C42:I42"/>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8.140625" style="3" customWidth="1"/>
    <col min="8" max="8" width="20.5703125" style="2" customWidth="1"/>
    <col min="9" max="9" width="22.42578125" style="2" customWidth="1"/>
    <col min="10" max="11" width="22.42578125" style="29" customWidth="1"/>
    <col min="12" max="21" width="11.42578125" style="4"/>
    <col min="22" max="24" width="11.42578125" style="5"/>
    <col min="2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8.140625" style="2" customWidth="1"/>
    <col min="264" max="264" width="20.5703125" style="2" customWidth="1"/>
    <col min="265" max="267" width="22.42578125" style="2" customWidth="1"/>
    <col min="268"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8.140625" style="2" customWidth="1"/>
    <col min="520" max="520" width="20.5703125" style="2" customWidth="1"/>
    <col min="521" max="523" width="22.42578125" style="2" customWidth="1"/>
    <col min="524"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8.140625" style="2" customWidth="1"/>
    <col min="776" max="776" width="20.5703125" style="2" customWidth="1"/>
    <col min="777" max="779" width="22.42578125" style="2" customWidth="1"/>
    <col min="780"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8.140625" style="2" customWidth="1"/>
    <col min="1032" max="1032" width="20.5703125" style="2" customWidth="1"/>
    <col min="1033" max="1035" width="22.42578125" style="2" customWidth="1"/>
    <col min="1036"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8.140625" style="2" customWidth="1"/>
    <col min="1288" max="1288" width="20.5703125" style="2" customWidth="1"/>
    <col min="1289" max="1291" width="22.42578125" style="2" customWidth="1"/>
    <col min="1292"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8.140625" style="2" customWidth="1"/>
    <col min="1544" max="1544" width="20.5703125" style="2" customWidth="1"/>
    <col min="1545" max="1547" width="22.42578125" style="2" customWidth="1"/>
    <col min="1548"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8.140625" style="2" customWidth="1"/>
    <col min="1800" max="1800" width="20.5703125" style="2" customWidth="1"/>
    <col min="1801" max="1803" width="22.42578125" style="2" customWidth="1"/>
    <col min="1804"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8.140625" style="2" customWidth="1"/>
    <col min="2056" max="2056" width="20.5703125" style="2" customWidth="1"/>
    <col min="2057" max="2059" width="22.42578125" style="2" customWidth="1"/>
    <col min="2060"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8.140625" style="2" customWidth="1"/>
    <col min="2312" max="2312" width="20.5703125" style="2" customWidth="1"/>
    <col min="2313" max="2315" width="22.42578125" style="2" customWidth="1"/>
    <col min="2316"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8.140625" style="2" customWidth="1"/>
    <col min="2568" max="2568" width="20.5703125" style="2" customWidth="1"/>
    <col min="2569" max="2571" width="22.42578125" style="2" customWidth="1"/>
    <col min="2572"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8.140625" style="2" customWidth="1"/>
    <col min="2824" max="2824" width="20.5703125" style="2" customWidth="1"/>
    <col min="2825" max="2827" width="22.42578125" style="2" customWidth="1"/>
    <col min="2828"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8.140625" style="2" customWidth="1"/>
    <col min="3080" max="3080" width="20.5703125" style="2" customWidth="1"/>
    <col min="3081" max="3083" width="22.42578125" style="2" customWidth="1"/>
    <col min="3084"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8.140625" style="2" customWidth="1"/>
    <col min="3336" max="3336" width="20.5703125" style="2" customWidth="1"/>
    <col min="3337" max="3339" width="22.42578125" style="2" customWidth="1"/>
    <col min="3340"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8.140625" style="2" customWidth="1"/>
    <col min="3592" max="3592" width="20.5703125" style="2" customWidth="1"/>
    <col min="3593" max="3595" width="22.42578125" style="2" customWidth="1"/>
    <col min="3596"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8.140625" style="2" customWidth="1"/>
    <col min="3848" max="3848" width="20.5703125" style="2" customWidth="1"/>
    <col min="3849" max="3851" width="22.42578125" style="2" customWidth="1"/>
    <col min="3852"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8.140625" style="2" customWidth="1"/>
    <col min="4104" max="4104" width="20.5703125" style="2" customWidth="1"/>
    <col min="4105" max="4107" width="22.42578125" style="2" customWidth="1"/>
    <col min="4108"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8.140625" style="2" customWidth="1"/>
    <col min="4360" max="4360" width="20.5703125" style="2" customWidth="1"/>
    <col min="4361" max="4363" width="22.42578125" style="2" customWidth="1"/>
    <col min="4364"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8.140625" style="2" customWidth="1"/>
    <col min="4616" max="4616" width="20.5703125" style="2" customWidth="1"/>
    <col min="4617" max="4619" width="22.42578125" style="2" customWidth="1"/>
    <col min="4620"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8.140625" style="2" customWidth="1"/>
    <col min="4872" max="4872" width="20.5703125" style="2" customWidth="1"/>
    <col min="4873" max="4875" width="22.42578125" style="2" customWidth="1"/>
    <col min="4876"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8.140625" style="2" customWidth="1"/>
    <col min="5128" max="5128" width="20.5703125" style="2" customWidth="1"/>
    <col min="5129" max="5131" width="22.42578125" style="2" customWidth="1"/>
    <col min="5132"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8.140625" style="2" customWidth="1"/>
    <col min="5384" max="5384" width="20.5703125" style="2" customWidth="1"/>
    <col min="5385" max="5387" width="22.42578125" style="2" customWidth="1"/>
    <col min="5388"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8.140625" style="2" customWidth="1"/>
    <col min="5640" max="5640" width="20.5703125" style="2" customWidth="1"/>
    <col min="5641" max="5643" width="22.42578125" style="2" customWidth="1"/>
    <col min="5644"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8.140625" style="2" customWidth="1"/>
    <col min="5896" max="5896" width="20.5703125" style="2" customWidth="1"/>
    <col min="5897" max="5899" width="22.42578125" style="2" customWidth="1"/>
    <col min="5900"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8.140625" style="2" customWidth="1"/>
    <col min="6152" max="6152" width="20.5703125" style="2" customWidth="1"/>
    <col min="6153" max="6155" width="22.42578125" style="2" customWidth="1"/>
    <col min="6156"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8.140625" style="2" customWidth="1"/>
    <col min="6408" max="6408" width="20.5703125" style="2" customWidth="1"/>
    <col min="6409" max="6411" width="22.42578125" style="2" customWidth="1"/>
    <col min="6412"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8.140625" style="2" customWidth="1"/>
    <col min="6664" max="6664" width="20.5703125" style="2" customWidth="1"/>
    <col min="6665" max="6667" width="22.42578125" style="2" customWidth="1"/>
    <col min="6668"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8.140625" style="2" customWidth="1"/>
    <col min="6920" max="6920" width="20.5703125" style="2" customWidth="1"/>
    <col min="6921" max="6923" width="22.42578125" style="2" customWidth="1"/>
    <col min="6924"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8.140625" style="2" customWidth="1"/>
    <col min="7176" max="7176" width="20.5703125" style="2" customWidth="1"/>
    <col min="7177" max="7179" width="22.42578125" style="2" customWidth="1"/>
    <col min="7180"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8.140625" style="2" customWidth="1"/>
    <col min="7432" max="7432" width="20.5703125" style="2" customWidth="1"/>
    <col min="7433" max="7435" width="22.42578125" style="2" customWidth="1"/>
    <col min="7436"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8.140625" style="2" customWidth="1"/>
    <col min="7688" max="7688" width="20.5703125" style="2" customWidth="1"/>
    <col min="7689" max="7691" width="22.42578125" style="2" customWidth="1"/>
    <col min="7692"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8.140625" style="2" customWidth="1"/>
    <col min="7944" max="7944" width="20.5703125" style="2" customWidth="1"/>
    <col min="7945" max="7947" width="22.42578125" style="2" customWidth="1"/>
    <col min="7948"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8.140625" style="2" customWidth="1"/>
    <col min="8200" max="8200" width="20.5703125" style="2" customWidth="1"/>
    <col min="8201" max="8203" width="22.42578125" style="2" customWidth="1"/>
    <col min="8204"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8.140625" style="2" customWidth="1"/>
    <col min="8456" max="8456" width="20.5703125" style="2" customWidth="1"/>
    <col min="8457" max="8459" width="22.42578125" style="2" customWidth="1"/>
    <col min="8460"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8.140625" style="2" customWidth="1"/>
    <col min="8712" max="8712" width="20.5703125" style="2" customWidth="1"/>
    <col min="8713" max="8715" width="22.42578125" style="2" customWidth="1"/>
    <col min="8716"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8.140625" style="2" customWidth="1"/>
    <col min="8968" max="8968" width="20.5703125" style="2" customWidth="1"/>
    <col min="8969" max="8971" width="22.42578125" style="2" customWidth="1"/>
    <col min="8972"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8.140625" style="2" customWidth="1"/>
    <col min="9224" max="9224" width="20.5703125" style="2" customWidth="1"/>
    <col min="9225" max="9227" width="22.42578125" style="2" customWidth="1"/>
    <col min="9228"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8.140625" style="2" customWidth="1"/>
    <col min="9480" max="9480" width="20.5703125" style="2" customWidth="1"/>
    <col min="9481" max="9483" width="22.42578125" style="2" customWidth="1"/>
    <col min="9484"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8.140625" style="2" customWidth="1"/>
    <col min="9736" max="9736" width="20.5703125" style="2" customWidth="1"/>
    <col min="9737" max="9739" width="22.42578125" style="2" customWidth="1"/>
    <col min="9740"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8.140625" style="2" customWidth="1"/>
    <col min="9992" max="9992" width="20.5703125" style="2" customWidth="1"/>
    <col min="9993" max="9995" width="22.42578125" style="2" customWidth="1"/>
    <col min="9996"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8.140625" style="2" customWidth="1"/>
    <col min="10248" max="10248" width="20.5703125" style="2" customWidth="1"/>
    <col min="10249" max="10251" width="22.42578125" style="2" customWidth="1"/>
    <col min="10252"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8.140625" style="2" customWidth="1"/>
    <col min="10504" max="10504" width="20.5703125" style="2" customWidth="1"/>
    <col min="10505" max="10507" width="22.42578125" style="2" customWidth="1"/>
    <col min="10508"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8.140625" style="2" customWidth="1"/>
    <col min="10760" max="10760" width="20.5703125" style="2" customWidth="1"/>
    <col min="10761" max="10763" width="22.42578125" style="2" customWidth="1"/>
    <col min="10764"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8.140625" style="2" customWidth="1"/>
    <col min="11016" max="11016" width="20.5703125" style="2" customWidth="1"/>
    <col min="11017" max="11019" width="22.42578125" style="2" customWidth="1"/>
    <col min="11020"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8.140625" style="2" customWidth="1"/>
    <col min="11272" max="11272" width="20.5703125" style="2" customWidth="1"/>
    <col min="11273" max="11275" width="22.42578125" style="2" customWidth="1"/>
    <col min="11276"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8.140625" style="2" customWidth="1"/>
    <col min="11528" max="11528" width="20.5703125" style="2" customWidth="1"/>
    <col min="11529" max="11531" width="22.42578125" style="2" customWidth="1"/>
    <col min="11532"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8.140625" style="2" customWidth="1"/>
    <col min="11784" max="11784" width="20.5703125" style="2" customWidth="1"/>
    <col min="11785" max="11787" width="22.42578125" style="2" customWidth="1"/>
    <col min="11788"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8.140625" style="2" customWidth="1"/>
    <col min="12040" max="12040" width="20.5703125" style="2" customWidth="1"/>
    <col min="12041" max="12043" width="22.42578125" style="2" customWidth="1"/>
    <col min="12044"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8.140625" style="2" customWidth="1"/>
    <col min="12296" max="12296" width="20.5703125" style="2" customWidth="1"/>
    <col min="12297" max="12299" width="22.42578125" style="2" customWidth="1"/>
    <col min="12300"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8.140625" style="2" customWidth="1"/>
    <col min="12552" max="12552" width="20.5703125" style="2" customWidth="1"/>
    <col min="12553" max="12555" width="22.42578125" style="2" customWidth="1"/>
    <col min="12556"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8.140625" style="2" customWidth="1"/>
    <col min="12808" max="12808" width="20.5703125" style="2" customWidth="1"/>
    <col min="12809" max="12811" width="22.42578125" style="2" customWidth="1"/>
    <col min="12812"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8.140625" style="2" customWidth="1"/>
    <col min="13064" max="13064" width="20.5703125" style="2" customWidth="1"/>
    <col min="13065" max="13067" width="22.42578125" style="2" customWidth="1"/>
    <col min="13068"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8.140625" style="2" customWidth="1"/>
    <col min="13320" max="13320" width="20.5703125" style="2" customWidth="1"/>
    <col min="13321" max="13323" width="22.42578125" style="2" customWidth="1"/>
    <col min="13324"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8.140625" style="2" customWidth="1"/>
    <col min="13576" max="13576" width="20.5703125" style="2" customWidth="1"/>
    <col min="13577" max="13579" width="22.42578125" style="2" customWidth="1"/>
    <col min="13580"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8.140625" style="2" customWidth="1"/>
    <col min="13832" max="13832" width="20.5703125" style="2" customWidth="1"/>
    <col min="13833" max="13835" width="22.42578125" style="2" customWidth="1"/>
    <col min="13836"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8.140625" style="2" customWidth="1"/>
    <col min="14088" max="14088" width="20.5703125" style="2" customWidth="1"/>
    <col min="14089" max="14091" width="22.42578125" style="2" customWidth="1"/>
    <col min="14092"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8.140625" style="2" customWidth="1"/>
    <col min="14344" max="14344" width="20.5703125" style="2" customWidth="1"/>
    <col min="14345" max="14347" width="22.42578125" style="2" customWidth="1"/>
    <col min="14348"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8.140625" style="2" customWidth="1"/>
    <col min="14600" max="14600" width="20.5703125" style="2" customWidth="1"/>
    <col min="14601" max="14603" width="22.42578125" style="2" customWidth="1"/>
    <col min="14604"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8.140625" style="2" customWidth="1"/>
    <col min="14856" max="14856" width="20.5703125" style="2" customWidth="1"/>
    <col min="14857" max="14859" width="22.42578125" style="2" customWidth="1"/>
    <col min="14860"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8.140625" style="2" customWidth="1"/>
    <col min="15112" max="15112" width="20.5703125" style="2" customWidth="1"/>
    <col min="15113" max="15115" width="22.42578125" style="2" customWidth="1"/>
    <col min="15116"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8.140625" style="2" customWidth="1"/>
    <col min="15368" max="15368" width="20.5703125" style="2" customWidth="1"/>
    <col min="15369" max="15371" width="22.42578125" style="2" customWidth="1"/>
    <col min="15372"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8.140625" style="2" customWidth="1"/>
    <col min="15624" max="15624" width="20.5703125" style="2" customWidth="1"/>
    <col min="15625" max="15627" width="22.42578125" style="2" customWidth="1"/>
    <col min="15628"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8.140625" style="2" customWidth="1"/>
    <col min="15880" max="15880" width="20.5703125" style="2" customWidth="1"/>
    <col min="15881" max="15883" width="22.42578125" style="2" customWidth="1"/>
    <col min="15884"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8.140625" style="2" customWidth="1"/>
    <col min="16136" max="16136" width="20.5703125" style="2" customWidth="1"/>
    <col min="16137" max="16139" width="22.42578125" style="2" customWidth="1"/>
    <col min="16140" max="16384" width="11.42578125" style="2"/>
  </cols>
  <sheetData>
    <row r="1" spans="1:21" ht="6" customHeight="1" x14ac:dyDescent="0.2"/>
    <row r="2" spans="1:21" s="126" customFormat="1" ht="31.5" customHeight="1" x14ac:dyDescent="0.2">
      <c r="A2" s="2"/>
      <c r="B2" s="273"/>
      <c r="C2" s="274" t="s">
        <v>220</v>
      </c>
      <c r="D2" s="274"/>
      <c r="E2" s="274"/>
      <c r="F2" s="274"/>
      <c r="G2" s="274"/>
      <c r="H2" s="274"/>
      <c r="I2" s="274"/>
      <c r="J2" s="123"/>
      <c r="K2" s="124"/>
      <c r="L2" s="124"/>
      <c r="M2" s="125"/>
      <c r="N2" s="125"/>
      <c r="O2" s="125"/>
    </row>
    <row r="3" spans="1:21" s="126" customFormat="1" ht="19.5" customHeight="1" x14ac:dyDescent="0.2">
      <c r="A3" s="2"/>
      <c r="B3" s="273"/>
      <c r="C3" s="275" t="s">
        <v>1</v>
      </c>
      <c r="D3" s="275"/>
      <c r="E3" s="275"/>
      <c r="F3" s="275"/>
      <c r="G3" s="275"/>
      <c r="H3" s="275"/>
      <c r="I3" s="275"/>
      <c r="J3" s="123"/>
      <c r="K3" s="124"/>
      <c r="L3" s="127" t="s">
        <v>0</v>
      </c>
      <c r="M3" s="124"/>
      <c r="N3" s="124"/>
      <c r="O3" s="124"/>
    </row>
    <row r="4" spans="1:21" s="126" customFormat="1" ht="19.5" customHeight="1" x14ac:dyDescent="0.2">
      <c r="A4" s="2"/>
      <c r="B4" s="273"/>
      <c r="C4" s="275" t="s">
        <v>3</v>
      </c>
      <c r="D4" s="275"/>
      <c r="E4" s="275"/>
      <c r="F4" s="275"/>
      <c r="G4" s="275"/>
      <c r="H4" s="275"/>
      <c r="I4" s="275"/>
      <c r="J4" s="123"/>
      <c r="K4" s="124"/>
      <c r="L4" s="127" t="s">
        <v>2</v>
      </c>
      <c r="M4" s="124"/>
      <c r="N4" s="124"/>
      <c r="O4" s="124"/>
    </row>
    <row r="5" spans="1:21" s="126" customFormat="1" ht="19.5" customHeight="1" x14ac:dyDescent="0.2">
      <c r="A5" s="2"/>
      <c r="B5" s="273"/>
      <c r="C5" s="275" t="s">
        <v>5</v>
      </c>
      <c r="D5" s="275"/>
      <c r="E5" s="275"/>
      <c r="F5" s="275"/>
      <c r="G5" s="276" t="s">
        <v>202</v>
      </c>
      <c r="H5" s="276"/>
      <c r="I5" s="276"/>
      <c r="J5" s="123"/>
      <c r="K5" s="124"/>
      <c r="L5" s="127" t="s">
        <v>4</v>
      </c>
      <c r="M5" s="124"/>
      <c r="N5" s="124"/>
      <c r="O5" s="124"/>
    </row>
    <row r="6" spans="1:21" ht="23.25" customHeight="1" x14ac:dyDescent="0.2">
      <c r="B6" s="458" t="s">
        <v>6</v>
      </c>
      <c r="C6" s="459"/>
      <c r="D6" s="459"/>
      <c r="E6" s="459"/>
      <c r="F6" s="459"/>
      <c r="G6" s="459"/>
      <c r="H6" s="459"/>
      <c r="I6" s="460"/>
      <c r="J6" s="31"/>
      <c r="K6" s="31"/>
    </row>
    <row r="7" spans="1:21" ht="24" customHeight="1" x14ac:dyDescent="0.2">
      <c r="B7" s="316" t="s">
        <v>7</v>
      </c>
      <c r="C7" s="317"/>
      <c r="D7" s="317"/>
      <c r="E7" s="317"/>
      <c r="F7" s="317"/>
      <c r="G7" s="317"/>
      <c r="H7" s="317"/>
      <c r="I7" s="318"/>
      <c r="J7" s="32"/>
      <c r="K7" s="32"/>
    </row>
    <row r="8" spans="1:21" s="5" customFormat="1" ht="24" customHeight="1" x14ac:dyDescent="0.2">
      <c r="B8" s="309" t="s">
        <v>8</v>
      </c>
      <c r="C8" s="310"/>
      <c r="D8" s="310"/>
      <c r="E8" s="310"/>
      <c r="F8" s="310"/>
      <c r="G8" s="310"/>
      <c r="H8" s="310"/>
      <c r="I8" s="311"/>
      <c r="J8" s="54"/>
      <c r="K8" s="54"/>
      <c r="L8" s="4"/>
      <c r="M8" s="4"/>
      <c r="N8" s="6" t="s">
        <v>9</v>
      </c>
      <c r="O8" s="4"/>
      <c r="P8" s="4"/>
      <c r="Q8" s="4"/>
      <c r="R8" s="4"/>
      <c r="S8" s="4"/>
      <c r="T8" s="4"/>
      <c r="U8" s="4"/>
    </row>
    <row r="9" spans="1:21" s="5" customFormat="1" ht="76.5" customHeight="1" x14ac:dyDescent="0.2">
      <c r="B9" s="34" t="s">
        <v>10</v>
      </c>
      <c r="C9" s="35">
        <v>2</v>
      </c>
      <c r="D9" s="378" t="s">
        <v>12</v>
      </c>
      <c r="E9" s="378"/>
      <c r="F9" s="368" t="s">
        <v>193</v>
      </c>
      <c r="G9" s="369"/>
      <c r="H9" s="369"/>
      <c r="I9" s="370"/>
      <c r="J9" s="36"/>
      <c r="K9" s="36"/>
      <c r="L9" s="4"/>
      <c r="M9" s="30" t="s">
        <v>13</v>
      </c>
      <c r="N9" s="6" t="s">
        <v>14</v>
      </c>
      <c r="O9" s="4"/>
      <c r="P9" s="4"/>
      <c r="Q9" s="4"/>
      <c r="R9" s="4"/>
      <c r="S9" s="4"/>
      <c r="T9" s="4"/>
      <c r="U9" s="4"/>
    </row>
    <row r="10" spans="1:21" s="5" customFormat="1" ht="30.75" customHeight="1" x14ac:dyDescent="0.2">
      <c r="B10" s="37" t="s">
        <v>15</v>
      </c>
      <c r="C10" s="9" t="s">
        <v>16</v>
      </c>
      <c r="D10" s="371" t="s">
        <v>17</v>
      </c>
      <c r="E10" s="372"/>
      <c r="F10" s="373" t="s">
        <v>180</v>
      </c>
      <c r="G10" s="457"/>
      <c r="H10" s="11" t="s">
        <v>18</v>
      </c>
      <c r="I10" s="38" t="s">
        <v>16</v>
      </c>
      <c r="J10" s="39"/>
      <c r="K10" s="39"/>
      <c r="L10" s="4"/>
      <c r="M10" s="30" t="s">
        <v>19</v>
      </c>
      <c r="N10" s="6" t="s">
        <v>20</v>
      </c>
      <c r="O10" s="4"/>
      <c r="P10" s="4"/>
      <c r="Q10" s="4"/>
      <c r="R10" s="4"/>
      <c r="S10" s="4"/>
      <c r="T10" s="4"/>
      <c r="U10" s="4"/>
    </row>
    <row r="11" spans="1:21" s="5" customFormat="1" ht="30.75" customHeight="1" x14ac:dyDescent="0.2">
      <c r="B11" s="37" t="s">
        <v>21</v>
      </c>
      <c r="C11" s="379" t="s">
        <v>11</v>
      </c>
      <c r="D11" s="380"/>
      <c r="E11" s="380"/>
      <c r="F11" s="381"/>
      <c r="G11" s="11" t="s">
        <v>22</v>
      </c>
      <c r="H11" s="382" t="s">
        <v>11</v>
      </c>
      <c r="I11" s="383"/>
      <c r="J11" s="40"/>
      <c r="K11" s="40"/>
      <c r="L11" s="4"/>
      <c r="M11" s="30" t="s">
        <v>23</v>
      </c>
      <c r="N11" s="6" t="s">
        <v>24</v>
      </c>
      <c r="O11" s="4"/>
      <c r="P11" s="4"/>
      <c r="Q11" s="4"/>
      <c r="R11" s="4"/>
      <c r="S11" s="4"/>
      <c r="T11" s="4"/>
      <c r="U11" s="4"/>
    </row>
    <row r="12" spans="1:21" s="5" customFormat="1" ht="30.75" customHeight="1" x14ac:dyDescent="0.2">
      <c r="B12" s="37" t="s">
        <v>25</v>
      </c>
      <c r="C12" s="384" t="s">
        <v>19</v>
      </c>
      <c r="D12" s="384"/>
      <c r="E12" s="384"/>
      <c r="F12" s="384"/>
      <c r="G12" s="11" t="s">
        <v>26</v>
      </c>
      <c r="H12" s="385" t="s">
        <v>192</v>
      </c>
      <c r="I12" s="386"/>
      <c r="J12" s="41"/>
      <c r="K12" s="41"/>
      <c r="L12" s="4"/>
      <c r="M12" s="42" t="s">
        <v>27</v>
      </c>
      <c r="N12" s="4"/>
      <c r="O12" s="4"/>
      <c r="P12" s="4"/>
      <c r="Q12" s="4"/>
      <c r="R12" s="4"/>
      <c r="S12" s="4"/>
      <c r="T12" s="4"/>
      <c r="U12" s="4"/>
    </row>
    <row r="13" spans="1:21" s="5" customFormat="1" ht="30.75" customHeight="1" x14ac:dyDescent="0.2">
      <c r="B13" s="37" t="s">
        <v>28</v>
      </c>
      <c r="C13" s="387" t="s">
        <v>29</v>
      </c>
      <c r="D13" s="387"/>
      <c r="E13" s="387"/>
      <c r="F13" s="387"/>
      <c r="G13" s="387"/>
      <c r="H13" s="387"/>
      <c r="I13" s="388"/>
      <c r="J13" s="43"/>
      <c r="K13" s="43"/>
      <c r="L13" s="4"/>
      <c r="M13" s="42"/>
      <c r="N13" s="4"/>
      <c r="O13" s="4"/>
      <c r="P13" s="4"/>
      <c r="Q13" s="4"/>
      <c r="R13" s="4"/>
      <c r="S13" s="4"/>
      <c r="T13" s="4"/>
      <c r="U13" s="4"/>
    </row>
    <row r="14" spans="1:21" s="5" customFormat="1" ht="23.25" customHeight="1" x14ac:dyDescent="0.2">
      <c r="B14" s="37" t="s">
        <v>30</v>
      </c>
      <c r="C14" s="389" t="s">
        <v>11</v>
      </c>
      <c r="D14" s="390"/>
      <c r="E14" s="390"/>
      <c r="F14" s="390"/>
      <c r="G14" s="390"/>
      <c r="H14" s="390"/>
      <c r="I14" s="391"/>
      <c r="J14" s="39"/>
      <c r="K14" s="39"/>
      <c r="L14" s="4"/>
      <c r="M14" s="42"/>
      <c r="N14" s="6" t="s">
        <v>31</v>
      </c>
      <c r="O14" s="4"/>
      <c r="P14" s="4"/>
      <c r="Q14" s="4"/>
      <c r="R14" s="4"/>
      <c r="S14" s="4"/>
      <c r="T14" s="4"/>
      <c r="U14" s="4"/>
    </row>
    <row r="15" spans="1:21" s="5" customFormat="1" ht="45.75" customHeight="1" x14ac:dyDescent="0.2">
      <c r="B15" s="37" t="s">
        <v>32</v>
      </c>
      <c r="C15" s="368" t="s">
        <v>194</v>
      </c>
      <c r="D15" s="369"/>
      <c r="E15" s="369"/>
      <c r="F15" s="392"/>
      <c r="G15" s="11" t="s">
        <v>34</v>
      </c>
      <c r="H15" s="364" t="s">
        <v>35</v>
      </c>
      <c r="I15" s="365"/>
      <c r="J15" s="39"/>
      <c r="K15" s="39"/>
      <c r="L15" s="4"/>
      <c r="M15" s="42" t="s">
        <v>36</v>
      </c>
      <c r="N15" s="6" t="s">
        <v>16</v>
      </c>
      <c r="O15" s="4"/>
      <c r="P15" s="4"/>
      <c r="Q15" s="4"/>
      <c r="R15" s="4"/>
      <c r="S15" s="4"/>
      <c r="T15" s="4"/>
      <c r="U15" s="4"/>
    </row>
    <row r="16" spans="1:21" s="5" customFormat="1" ht="23.25" customHeight="1" x14ac:dyDescent="0.2">
      <c r="B16" s="37" t="s">
        <v>37</v>
      </c>
      <c r="C16" s="366" t="s">
        <v>233</v>
      </c>
      <c r="D16" s="367"/>
      <c r="E16" s="367"/>
      <c r="F16" s="367"/>
      <c r="G16" s="11" t="s">
        <v>39</v>
      </c>
      <c r="H16" s="364" t="s">
        <v>9</v>
      </c>
      <c r="I16" s="365"/>
      <c r="J16" s="39"/>
      <c r="K16" s="39"/>
      <c r="L16" s="4"/>
      <c r="M16" s="42" t="s">
        <v>40</v>
      </c>
      <c r="N16" s="4"/>
      <c r="O16" s="4"/>
      <c r="P16" s="4"/>
      <c r="Q16" s="4"/>
      <c r="R16" s="4"/>
      <c r="S16" s="4"/>
      <c r="T16" s="4"/>
      <c r="U16" s="4"/>
    </row>
    <row r="17" spans="2:21" s="5" customFormat="1" ht="53.25" customHeight="1" x14ac:dyDescent="0.2">
      <c r="B17" s="37" t="s">
        <v>41</v>
      </c>
      <c r="C17" s="368" t="s">
        <v>195</v>
      </c>
      <c r="D17" s="369"/>
      <c r="E17" s="369"/>
      <c r="F17" s="369"/>
      <c r="G17" s="369"/>
      <c r="H17" s="369"/>
      <c r="I17" s="370"/>
      <c r="J17" s="43"/>
      <c r="K17" s="43"/>
      <c r="L17" s="4"/>
      <c r="M17" s="42" t="s">
        <v>42</v>
      </c>
      <c r="N17" s="6" t="s">
        <v>43</v>
      </c>
      <c r="O17" s="4"/>
      <c r="P17" s="4"/>
      <c r="Q17" s="4"/>
      <c r="R17" s="4"/>
      <c r="S17" s="4"/>
      <c r="T17" s="4"/>
      <c r="U17" s="4"/>
    </row>
    <row r="18" spans="2:21" s="5" customFormat="1" ht="31.9" customHeight="1" x14ac:dyDescent="0.2">
      <c r="B18" s="37" t="s">
        <v>44</v>
      </c>
      <c r="C18" s="368" t="s">
        <v>182</v>
      </c>
      <c r="D18" s="369"/>
      <c r="E18" s="369"/>
      <c r="F18" s="369"/>
      <c r="G18" s="369"/>
      <c r="H18" s="369"/>
      <c r="I18" s="370"/>
      <c r="J18" s="44"/>
      <c r="K18" s="44"/>
      <c r="L18" s="4"/>
      <c r="M18" s="42" t="s">
        <v>46</v>
      </c>
      <c r="N18" s="6" t="s">
        <v>47</v>
      </c>
      <c r="O18" s="4"/>
      <c r="P18" s="4"/>
      <c r="Q18" s="4"/>
      <c r="R18" s="4"/>
      <c r="S18" s="4"/>
      <c r="T18" s="4"/>
      <c r="U18" s="4"/>
    </row>
    <row r="19" spans="2:21" s="5" customFormat="1" ht="25.5" customHeight="1" x14ac:dyDescent="0.2">
      <c r="B19" s="37" t="s">
        <v>48</v>
      </c>
      <c r="C19" s="455" t="s">
        <v>196</v>
      </c>
      <c r="D19" s="455"/>
      <c r="E19" s="455"/>
      <c r="F19" s="455"/>
      <c r="G19" s="455"/>
      <c r="H19" s="455"/>
      <c r="I19" s="456"/>
      <c r="J19" s="45"/>
      <c r="K19" s="45"/>
      <c r="L19" s="4"/>
      <c r="M19" s="42"/>
      <c r="N19" s="6" t="s">
        <v>50</v>
      </c>
      <c r="O19" s="4"/>
      <c r="P19" s="4"/>
      <c r="Q19" s="4"/>
      <c r="R19" s="4"/>
      <c r="S19" s="4"/>
      <c r="T19" s="4"/>
      <c r="U19" s="4"/>
    </row>
    <row r="20" spans="2:21" s="5" customFormat="1" ht="30" customHeight="1" x14ac:dyDescent="0.2">
      <c r="B20" s="37" t="s">
        <v>51</v>
      </c>
      <c r="C20" s="362" t="s">
        <v>52</v>
      </c>
      <c r="D20" s="362"/>
      <c r="E20" s="362"/>
      <c r="F20" s="362"/>
      <c r="G20" s="362"/>
      <c r="H20" s="362"/>
      <c r="I20" s="363"/>
      <c r="J20" s="46"/>
      <c r="K20" s="46"/>
      <c r="L20" s="4"/>
      <c r="M20" s="42" t="s">
        <v>35</v>
      </c>
      <c r="N20" s="6" t="s">
        <v>53</v>
      </c>
      <c r="O20" s="4"/>
      <c r="P20" s="4"/>
      <c r="Q20" s="4"/>
      <c r="R20" s="4"/>
      <c r="S20" s="4"/>
      <c r="T20" s="4"/>
      <c r="U20" s="4"/>
    </row>
    <row r="21" spans="2:21" s="5" customFormat="1" ht="27.75" customHeight="1" x14ac:dyDescent="0.2">
      <c r="B21" s="348" t="s">
        <v>54</v>
      </c>
      <c r="C21" s="350" t="s">
        <v>55</v>
      </c>
      <c r="D21" s="350"/>
      <c r="E21" s="350"/>
      <c r="F21" s="351" t="s">
        <v>56</v>
      </c>
      <c r="G21" s="351"/>
      <c r="H21" s="351"/>
      <c r="I21" s="352"/>
      <c r="J21" s="47"/>
      <c r="K21" s="47"/>
      <c r="L21" s="4"/>
      <c r="M21" s="42" t="s">
        <v>57</v>
      </c>
      <c r="N21" s="6" t="s">
        <v>58</v>
      </c>
      <c r="O21" s="4"/>
      <c r="P21" s="4"/>
      <c r="Q21" s="4"/>
      <c r="R21" s="4"/>
      <c r="S21" s="4"/>
      <c r="T21" s="4"/>
      <c r="U21" s="4"/>
    </row>
    <row r="22" spans="2:21" s="5" customFormat="1" ht="50.25" customHeight="1" x14ac:dyDescent="0.2">
      <c r="B22" s="349"/>
      <c r="C22" s="353" t="s">
        <v>197</v>
      </c>
      <c r="D22" s="353"/>
      <c r="E22" s="353"/>
      <c r="F22" s="353" t="s">
        <v>198</v>
      </c>
      <c r="G22" s="353"/>
      <c r="H22" s="353"/>
      <c r="I22" s="354"/>
      <c r="J22" s="45"/>
      <c r="K22" s="45"/>
      <c r="L22" s="4"/>
      <c r="M22" s="42" t="s">
        <v>61</v>
      </c>
      <c r="N22" s="6" t="s">
        <v>62</v>
      </c>
      <c r="O22" s="4"/>
      <c r="P22" s="4"/>
      <c r="Q22" s="4"/>
      <c r="R22" s="4"/>
      <c r="S22" s="4"/>
      <c r="T22" s="4"/>
      <c r="U22" s="4"/>
    </row>
    <row r="23" spans="2:21" s="5" customFormat="1" ht="35.25" customHeight="1" x14ac:dyDescent="0.2">
      <c r="B23" s="37" t="s">
        <v>63</v>
      </c>
      <c r="C23" s="364" t="s">
        <v>146</v>
      </c>
      <c r="D23" s="364"/>
      <c r="E23" s="364"/>
      <c r="F23" s="364" t="s">
        <v>146</v>
      </c>
      <c r="G23" s="364"/>
      <c r="H23" s="364"/>
      <c r="I23" s="365"/>
      <c r="J23" s="39"/>
      <c r="K23" s="39"/>
      <c r="L23" s="4"/>
      <c r="M23" s="42"/>
      <c r="N23" s="6" t="s">
        <v>29</v>
      </c>
      <c r="O23" s="4"/>
      <c r="P23" s="4"/>
      <c r="Q23" s="4"/>
      <c r="R23" s="4"/>
      <c r="S23" s="4"/>
      <c r="T23" s="4"/>
      <c r="U23" s="4"/>
    </row>
    <row r="24" spans="2:21" s="5" customFormat="1" ht="96" customHeight="1" x14ac:dyDescent="0.2">
      <c r="B24" s="37" t="s">
        <v>65</v>
      </c>
      <c r="C24" s="355" t="s">
        <v>199</v>
      </c>
      <c r="D24" s="356"/>
      <c r="E24" s="357"/>
      <c r="F24" s="355" t="s">
        <v>200</v>
      </c>
      <c r="G24" s="356"/>
      <c r="H24" s="356"/>
      <c r="I24" s="358"/>
      <c r="J24" s="44"/>
      <c r="K24" s="44"/>
      <c r="L24" s="4"/>
      <c r="M24" s="49"/>
      <c r="N24" s="6" t="s">
        <v>67</v>
      </c>
      <c r="O24" s="4"/>
      <c r="P24" s="4"/>
      <c r="Q24" s="4"/>
      <c r="R24" s="4"/>
      <c r="S24" s="4"/>
      <c r="T24" s="4"/>
      <c r="U24" s="4"/>
    </row>
    <row r="25" spans="2:21" s="5" customFormat="1" ht="29.25" customHeight="1" x14ac:dyDescent="0.2">
      <c r="B25" s="37" t="s">
        <v>68</v>
      </c>
      <c r="C25" s="336" t="s">
        <v>234</v>
      </c>
      <c r="D25" s="337"/>
      <c r="E25" s="338"/>
      <c r="F25" s="11" t="s">
        <v>69</v>
      </c>
      <c r="G25" s="359">
        <v>0.77829999999999999</v>
      </c>
      <c r="H25" s="360"/>
      <c r="I25" s="361"/>
      <c r="J25" s="50"/>
      <c r="K25" s="50"/>
      <c r="L25" s="4"/>
      <c r="M25" s="49"/>
      <c r="N25" s="4"/>
      <c r="O25" s="4"/>
      <c r="P25" s="4"/>
      <c r="Q25" s="4"/>
      <c r="R25" s="4"/>
      <c r="S25" s="4"/>
      <c r="T25" s="4"/>
      <c r="U25" s="4"/>
    </row>
    <row r="26" spans="2:21" s="5" customFormat="1" ht="27" customHeight="1" x14ac:dyDescent="0.2">
      <c r="B26" s="37" t="s">
        <v>71</v>
      </c>
      <c r="C26" s="336" t="s">
        <v>235</v>
      </c>
      <c r="D26" s="337"/>
      <c r="E26" s="338"/>
      <c r="F26" s="11" t="s">
        <v>73</v>
      </c>
      <c r="G26" s="339">
        <v>0.6</v>
      </c>
      <c r="H26" s="340"/>
      <c r="I26" s="341"/>
      <c r="J26" s="51"/>
      <c r="K26" s="51"/>
      <c r="L26" s="4"/>
      <c r="M26" s="49"/>
      <c r="N26" s="4"/>
      <c r="O26" s="4"/>
      <c r="P26" s="4"/>
      <c r="Q26" s="4"/>
      <c r="R26" s="4"/>
      <c r="S26" s="4"/>
      <c r="T26" s="4"/>
      <c r="U26" s="4"/>
    </row>
    <row r="27" spans="2:21" s="5" customFormat="1" ht="81" customHeight="1" x14ac:dyDescent="0.2">
      <c r="B27" s="52" t="s">
        <v>74</v>
      </c>
      <c r="C27" s="342" t="s">
        <v>42</v>
      </c>
      <c r="D27" s="343"/>
      <c r="E27" s="344"/>
      <c r="F27" s="75" t="s">
        <v>75</v>
      </c>
      <c r="G27" s="345" t="s">
        <v>11</v>
      </c>
      <c r="H27" s="346"/>
      <c r="I27" s="347"/>
      <c r="J27" s="47"/>
      <c r="K27" s="47"/>
      <c r="L27" s="4"/>
      <c r="M27" s="49"/>
      <c r="N27" s="4"/>
      <c r="O27" s="4"/>
      <c r="P27" s="4"/>
      <c r="Q27" s="4"/>
      <c r="R27" s="4"/>
      <c r="S27" s="4"/>
      <c r="T27" s="4"/>
      <c r="U27" s="4"/>
    </row>
    <row r="28" spans="2:21" s="5" customFormat="1" ht="30" customHeight="1" x14ac:dyDescent="0.2">
      <c r="B28" s="309" t="s">
        <v>76</v>
      </c>
      <c r="C28" s="310"/>
      <c r="D28" s="310"/>
      <c r="E28" s="310"/>
      <c r="F28" s="310"/>
      <c r="G28" s="310"/>
      <c r="H28" s="310"/>
      <c r="I28" s="311"/>
      <c r="J28" s="54"/>
      <c r="K28" s="54"/>
      <c r="L28" s="4"/>
      <c r="M28" s="49"/>
      <c r="N28" s="4"/>
      <c r="O28" s="4"/>
      <c r="P28" s="4"/>
      <c r="Q28" s="4"/>
      <c r="R28" s="4"/>
      <c r="S28" s="4"/>
      <c r="T28" s="4"/>
      <c r="U28" s="4"/>
    </row>
    <row r="29" spans="2:21" s="5" customFormat="1" ht="43.5" customHeight="1" x14ac:dyDescent="0.2">
      <c r="B29" s="55" t="s">
        <v>77</v>
      </c>
      <c r="C29" s="14" t="s">
        <v>78</v>
      </c>
      <c r="D29" s="14" t="s">
        <v>79</v>
      </c>
      <c r="E29" s="14" t="s">
        <v>80</v>
      </c>
      <c r="F29" s="14" t="s">
        <v>81</v>
      </c>
      <c r="G29" s="15" t="s">
        <v>82</v>
      </c>
      <c r="H29" s="15" t="s">
        <v>83</v>
      </c>
      <c r="I29" s="56" t="s">
        <v>84</v>
      </c>
      <c r="J29" s="57" t="s">
        <v>151</v>
      </c>
      <c r="K29" s="45"/>
      <c r="L29" s="4"/>
      <c r="M29" s="49"/>
      <c r="N29" s="4"/>
      <c r="O29" s="4"/>
      <c r="P29" s="4"/>
      <c r="Q29" s="4"/>
      <c r="R29" s="4"/>
      <c r="S29" s="4"/>
      <c r="T29" s="4"/>
      <c r="U29" s="4"/>
    </row>
    <row r="30" spans="2:21" s="5" customFormat="1" ht="20.25" customHeight="1" x14ac:dyDescent="0.2">
      <c r="B30" s="76" t="s">
        <v>85</v>
      </c>
      <c r="C30" s="439">
        <v>311</v>
      </c>
      <c r="D30" s="331">
        <f>+C30</f>
        <v>311</v>
      </c>
      <c r="E30" s="331">
        <v>1251</v>
      </c>
      <c r="F30" s="439">
        <f>+E30</f>
        <v>1251</v>
      </c>
      <c r="G30" s="454">
        <f>+C30/E30</f>
        <v>0.24860111910471622</v>
      </c>
      <c r="H30" s="454">
        <f>+D30/F30</f>
        <v>0.24860111910471622</v>
      </c>
      <c r="I30" s="454">
        <f>+H30/$G$26</f>
        <v>0.41433519850786038</v>
      </c>
      <c r="J30" s="335">
        <v>0.6</v>
      </c>
      <c r="K30" s="59"/>
      <c r="L30" s="4"/>
      <c r="M30" s="49"/>
      <c r="N30" s="4"/>
      <c r="O30" s="4"/>
      <c r="P30" s="4"/>
      <c r="Q30" s="4"/>
      <c r="R30" s="4"/>
      <c r="S30" s="4"/>
      <c r="T30" s="4"/>
      <c r="U30" s="4"/>
    </row>
    <row r="31" spans="2:21" s="5" customFormat="1" ht="20.25" customHeight="1" x14ac:dyDescent="0.2">
      <c r="B31" s="76" t="s">
        <v>86</v>
      </c>
      <c r="C31" s="439"/>
      <c r="D31" s="331"/>
      <c r="E31" s="331"/>
      <c r="F31" s="439"/>
      <c r="G31" s="454"/>
      <c r="H31" s="454"/>
      <c r="I31" s="454"/>
      <c r="J31" s="335"/>
      <c r="K31" s="59"/>
      <c r="L31" s="4"/>
      <c r="M31" s="49"/>
      <c r="N31" s="4"/>
      <c r="O31" s="4"/>
      <c r="P31" s="4"/>
      <c r="Q31" s="4"/>
      <c r="R31" s="4"/>
      <c r="S31" s="4"/>
      <c r="T31" s="4"/>
      <c r="U31" s="4"/>
    </row>
    <row r="32" spans="2:21" s="5" customFormat="1" ht="20.25" customHeight="1" x14ac:dyDescent="0.2">
      <c r="B32" s="76" t="s">
        <v>87</v>
      </c>
      <c r="C32" s="439"/>
      <c r="D32" s="331"/>
      <c r="E32" s="331"/>
      <c r="F32" s="439"/>
      <c r="G32" s="454"/>
      <c r="H32" s="454"/>
      <c r="I32" s="454"/>
      <c r="J32" s="335"/>
      <c r="K32" s="59"/>
      <c r="L32" s="4"/>
      <c r="M32" s="49"/>
      <c r="N32" s="4"/>
      <c r="O32" s="4"/>
      <c r="P32" s="4"/>
      <c r="Q32" s="4"/>
      <c r="R32" s="4"/>
      <c r="S32" s="4"/>
      <c r="T32" s="4"/>
      <c r="U32" s="4"/>
    </row>
    <row r="33" spans="2:21" s="5" customFormat="1" ht="20.25" customHeight="1" x14ac:dyDescent="0.2">
      <c r="B33" s="76" t="s">
        <v>88</v>
      </c>
      <c r="C33" s="439"/>
      <c r="D33" s="331"/>
      <c r="E33" s="331"/>
      <c r="F33" s="439"/>
      <c r="G33" s="454"/>
      <c r="H33" s="454"/>
      <c r="I33" s="454"/>
      <c r="J33" s="335">
        <v>0.6</v>
      </c>
      <c r="K33" s="59"/>
      <c r="L33" s="4"/>
      <c r="M33" s="4"/>
      <c r="N33" s="4"/>
      <c r="O33" s="4"/>
      <c r="P33" s="4"/>
      <c r="Q33" s="4"/>
      <c r="R33" s="4"/>
      <c r="S33" s="4"/>
      <c r="T33" s="4"/>
      <c r="U33" s="4"/>
    </row>
    <row r="34" spans="2:21" s="5" customFormat="1" ht="20.25" customHeight="1" x14ac:dyDescent="0.2">
      <c r="B34" s="76" t="s">
        <v>89</v>
      </c>
      <c r="C34" s="439"/>
      <c r="D34" s="331"/>
      <c r="E34" s="331"/>
      <c r="F34" s="439"/>
      <c r="G34" s="454"/>
      <c r="H34" s="454"/>
      <c r="I34" s="454"/>
      <c r="J34" s="335"/>
      <c r="K34" s="59"/>
      <c r="L34" s="4"/>
      <c r="M34" s="4"/>
      <c r="N34" s="4"/>
      <c r="O34" s="4"/>
      <c r="P34" s="4"/>
      <c r="Q34" s="4"/>
      <c r="R34" s="4"/>
      <c r="S34" s="4"/>
      <c r="T34" s="4"/>
      <c r="U34" s="4"/>
    </row>
    <row r="35" spans="2:21" s="5" customFormat="1" ht="20.25" customHeight="1" x14ac:dyDescent="0.2">
      <c r="B35" s="76" t="s">
        <v>90</v>
      </c>
      <c r="C35" s="439">
        <v>175</v>
      </c>
      <c r="D35" s="331">
        <f>+D30+C35</f>
        <v>486</v>
      </c>
      <c r="E35" s="439">
        <v>247</v>
      </c>
      <c r="F35" s="439">
        <f>+F30+E35</f>
        <v>1498</v>
      </c>
      <c r="G35" s="454">
        <f>+C35/E35</f>
        <v>0.708502024291498</v>
      </c>
      <c r="H35" s="454">
        <f>+D35/F35</f>
        <v>0.32443257676902537</v>
      </c>
      <c r="I35" s="454">
        <f>+H35/$G$26</f>
        <v>0.54072096128170899</v>
      </c>
      <c r="J35" s="335"/>
      <c r="K35" s="59"/>
      <c r="L35" s="4"/>
      <c r="M35" s="4"/>
      <c r="N35" s="4"/>
      <c r="O35" s="4"/>
      <c r="P35" s="4"/>
      <c r="Q35" s="4"/>
      <c r="R35" s="4"/>
      <c r="S35" s="4"/>
      <c r="T35" s="4"/>
      <c r="U35" s="4"/>
    </row>
    <row r="36" spans="2:21" s="5" customFormat="1" ht="20.25" customHeight="1" x14ac:dyDescent="0.2">
      <c r="B36" s="76" t="s">
        <v>91</v>
      </c>
      <c r="C36" s="439"/>
      <c r="D36" s="331"/>
      <c r="E36" s="439"/>
      <c r="F36" s="439"/>
      <c r="G36" s="454"/>
      <c r="H36" s="454"/>
      <c r="I36" s="454"/>
      <c r="J36" s="335">
        <v>0.6</v>
      </c>
      <c r="K36" s="59"/>
      <c r="L36" s="4"/>
      <c r="M36" s="4"/>
      <c r="N36" s="4"/>
      <c r="O36" s="4"/>
      <c r="P36" s="4"/>
      <c r="Q36" s="4"/>
      <c r="R36" s="4"/>
      <c r="S36" s="4"/>
      <c r="T36" s="4"/>
      <c r="U36" s="4"/>
    </row>
    <row r="37" spans="2:21" s="5" customFormat="1" ht="20.25" customHeight="1" x14ac:dyDescent="0.2">
      <c r="B37" s="76" t="s">
        <v>92</v>
      </c>
      <c r="C37" s="439"/>
      <c r="D37" s="331"/>
      <c r="E37" s="439"/>
      <c r="F37" s="439"/>
      <c r="G37" s="454"/>
      <c r="H37" s="454"/>
      <c r="I37" s="454"/>
      <c r="J37" s="335"/>
      <c r="K37" s="59"/>
      <c r="L37" s="4"/>
      <c r="M37" s="4"/>
      <c r="N37" s="4"/>
      <c r="O37" s="4"/>
      <c r="P37" s="4"/>
      <c r="Q37" s="4"/>
      <c r="R37" s="4"/>
      <c r="S37" s="4"/>
      <c r="T37" s="4"/>
      <c r="U37" s="4"/>
    </row>
    <row r="38" spans="2:21" s="5" customFormat="1" ht="20.25" customHeight="1" x14ac:dyDescent="0.2">
      <c r="B38" s="76" t="s">
        <v>93</v>
      </c>
      <c r="C38" s="439"/>
      <c r="D38" s="331"/>
      <c r="E38" s="439"/>
      <c r="F38" s="439"/>
      <c r="G38" s="454"/>
      <c r="H38" s="454"/>
      <c r="I38" s="454"/>
      <c r="J38" s="335"/>
      <c r="K38" s="59"/>
      <c r="L38" s="4"/>
      <c r="M38" s="4"/>
      <c r="N38" s="4"/>
      <c r="O38" s="4"/>
      <c r="P38" s="4"/>
      <c r="Q38" s="4"/>
      <c r="R38" s="4"/>
      <c r="S38" s="4"/>
      <c r="T38" s="4"/>
      <c r="U38" s="4"/>
    </row>
    <row r="39" spans="2:21" s="5" customFormat="1" ht="20.25" customHeight="1" x14ac:dyDescent="0.2">
      <c r="B39" s="76" t="s">
        <v>94</v>
      </c>
      <c r="C39" s="327">
        <v>0</v>
      </c>
      <c r="D39" s="327"/>
      <c r="E39" s="327">
        <v>0</v>
      </c>
      <c r="F39" s="327"/>
      <c r="G39" s="452" t="e">
        <f t="shared" ref="G39" si="0">+C39/E39</f>
        <v>#DIV/0!</v>
      </c>
      <c r="H39" s="452" t="e">
        <f t="shared" ref="H39" si="1">+D39/F39</f>
        <v>#DIV/0!</v>
      </c>
      <c r="I39" s="440" t="e">
        <f t="shared" ref="I39" si="2">+H39/$G$26</f>
        <v>#DIV/0!</v>
      </c>
      <c r="J39" s="451">
        <v>0.6</v>
      </c>
      <c r="K39" s="59"/>
      <c r="L39" s="4"/>
      <c r="M39" s="4"/>
      <c r="N39" s="4"/>
      <c r="O39" s="4"/>
      <c r="P39" s="4"/>
      <c r="Q39" s="4"/>
      <c r="R39" s="4"/>
      <c r="S39" s="4"/>
      <c r="T39" s="4"/>
      <c r="U39" s="4"/>
    </row>
    <row r="40" spans="2:21" s="5" customFormat="1" ht="20.25" customHeight="1" x14ac:dyDescent="0.2">
      <c r="B40" s="76" t="s">
        <v>95</v>
      </c>
      <c r="C40" s="328"/>
      <c r="D40" s="328"/>
      <c r="E40" s="328"/>
      <c r="F40" s="328"/>
      <c r="G40" s="453"/>
      <c r="H40" s="453"/>
      <c r="I40" s="441"/>
      <c r="J40" s="451"/>
      <c r="K40" s="59"/>
      <c r="L40" s="60"/>
      <c r="M40" s="4"/>
      <c r="N40" s="4"/>
      <c r="O40" s="4"/>
      <c r="P40" s="4"/>
      <c r="Q40" s="4"/>
      <c r="R40" s="4"/>
      <c r="S40" s="4"/>
      <c r="T40" s="4"/>
      <c r="U40" s="4"/>
    </row>
    <row r="41" spans="2:21" s="5" customFormat="1" ht="20.25" customHeight="1" x14ac:dyDescent="0.2">
      <c r="B41" s="76" t="s">
        <v>96</v>
      </c>
      <c r="C41" s="328"/>
      <c r="D41" s="328"/>
      <c r="E41" s="328"/>
      <c r="F41" s="328"/>
      <c r="G41" s="453"/>
      <c r="H41" s="453"/>
      <c r="I41" s="441"/>
      <c r="J41" s="451"/>
      <c r="K41" s="59"/>
      <c r="L41" s="4"/>
      <c r="M41" s="4"/>
      <c r="N41" s="4"/>
      <c r="O41" s="4"/>
      <c r="P41" s="4"/>
      <c r="Q41" s="4"/>
      <c r="R41" s="4"/>
      <c r="S41" s="4"/>
      <c r="T41" s="4"/>
      <c r="U41" s="4"/>
    </row>
    <row r="42" spans="2:21" s="5" customFormat="1" ht="60" customHeight="1" x14ac:dyDescent="0.2">
      <c r="B42" s="77" t="s">
        <v>97</v>
      </c>
      <c r="C42" s="278" t="s">
        <v>542</v>
      </c>
      <c r="D42" s="278"/>
      <c r="E42" s="278"/>
      <c r="F42" s="278"/>
      <c r="G42" s="278"/>
      <c r="H42" s="278"/>
      <c r="I42" s="279"/>
      <c r="J42" s="62"/>
      <c r="K42" s="62"/>
      <c r="L42" s="4"/>
      <c r="M42" s="4"/>
      <c r="N42" s="4"/>
      <c r="O42" s="4"/>
      <c r="P42" s="4"/>
      <c r="Q42" s="4"/>
      <c r="R42" s="4"/>
      <c r="S42" s="4"/>
      <c r="T42" s="4"/>
      <c r="U42" s="4"/>
    </row>
    <row r="43" spans="2:21" s="5" customFormat="1" ht="29.25" customHeight="1" x14ac:dyDescent="0.2">
      <c r="B43" s="309" t="s">
        <v>98</v>
      </c>
      <c r="C43" s="310"/>
      <c r="D43" s="310"/>
      <c r="E43" s="310"/>
      <c r="F43" s="310"/>
      <c r="G43" s="310"/>
      <c r="H43" s="310"/>
      <c r="I43" s="311"/>
      <c r="J43" s="54"/>
      <c r="K43" s="54"/>
      <c r="L43" s="4"/>
      <c r="M43" s="4"/>
      <c r="N43" s="4"/>
      <c r="O43" s="4"/>
      <c r="P43" s="4"/>
      <c r="Q43" s="4"/>
      <c r="R43" s="4"/>
      <c r="S43" s="4"/>
      <c r="T43" s="4"/>
      <c r="U43" s="4"/>
    </row>
    <row r="44" spans="2:21" ht="60.75" customHeight="1" x14ac:dyDescent="0.2">
      <c r="B44" s="442"/>
      <c r="C44" s="443"/>
      <c r="D44" s="443"/>
      <c r="E44" s="443"/>
      <c r="F44" s="443"/>
      <c r="G44" s="443"/>
      <c r="H44" s="443"/>
      <c r="I44" s="444"/>
      <c r="J44" s="33"/>
      <c r="K44" s="33"/>
    </row>
    <row r="45" spans="2:21" ht="39" customHeight="1" x14ac:dyDescent="0.2">
      <c r="B45" s="445"/>
      <c r="C45" s="446"/>
      <c r="D45" s="446"/>
      <c r="E45" s="446"/>
      <c r="F45" s="446"/>
      <c r="G45" s="446"/>
      <c r="H45" s="446"/>
      <c r="I45" s="447"/>
      <c r="J45" s="63"/>
      <c r="K45" s="63"/>
    </row>
    <row r="46" spans="2:21" ht="39" customHeight="1" x14ac:dyDescent="0.2">
      <c r="B46" s="445"/>
      <c r="C46" s="446"/>
      <c r="D46" s="446"/>
      <c r="E46" s="446"/>
      <c r="F46" s="446"/>
      <c r="G46" s="446"/>
      <c r="H46" s="446"/>
      <c r="I46" s="447"/>
      <c r="J46" s="63"/>
      <c r="K46" s="63"/>
    </row>
    <row r="47" spans="2:21" ht="39" customHeight="1" x14ac:dyDescent="0.2">
      <c r="B47" s="445"/>
      <c r="C47" s="446"/>
      <c r="D47" s="446"/>
      <c r="E47" s="446"/>
      <c r="F47" s="446"/>
      <c r="G47" s="446"/>
      <c r="H47" s="446"/>
      <c r="I47" s="447"/>
      <c r="J47" s="63"/>
      <c r="K47" s="63"/>
    </row>
    <row r="48" spans="2:21" ht="37.5" customHeight="1" x14ac:dyDescent="0.2">
      <c r="B48" s="448"/>
      <c r="C48" s="449"/>
      <c r="D48" s="449"/>
      <c r="E48" s="449"/>
      <c r="F48" s="449"/>
      <c r="G48" s="449"/>
      <c r="H48" s="449"/>
      <c r="I48" s="450"/>
      <c r="J48" s="64"/>
      <c r="K48" s="64"/>
    </row>
    <row r="49" spans="2:21" s="5" customFormat="1" ht="12" x14ac:dyDescent="0.2">
      <c r="B49" s="37" t="s">
        <v>99</v>
      </c>
      <c r="C49" s="325" t="s">
        <v>236</v>
      </c>
      <c r="D49" s="325"/>
      <c r="E49" s="325"/>
      <c r="F49" s="325"/>
      <c r="G49" s="325"/>
      <c r="H49" s="325"/>
      <c r="I49" s="326"/>
      <c r="J49" s="65"/>
      <c r="K49" s="65"/>
      <c r="L49" s="4"/>
      <c r="M49" s="4"/>
      <c r="N49" s="4"/>
      <c r="O49" s="4"/>
      <c r="P49" s="4"/>
      <c r="Q49" s="4"/>
      <c r="R49" s="4"/>
      <c r="S49" s="4"/>
      <c r="T49" s="4"/>
      <c r="U49" s="4"/>
    </row>
    <row r="50" spans="2:21" s="5" customFormat="1" ht="108" customHeight="1" x14ac:dyDescent="0.2">
      <c r="B50" s="37" t="s">
        <v>100</v>
      </c>
      <c r="C50" s="304" t="s">
        <v>253</v>
      </c>
      <c r="D50" s="305"/>
      <c r="E50" s="305"/>
      <c r="F50" s="305"/>
      <c r="G50" s="305"/>
      <c r="H50" s="305"/>
      <c r="I50" s="306"/>
      <c r="J50" s="65"/>
      <c r="K50" s="65"/>
      <c r="L50" s="4"/>
      <c r="M50" s="4"/>
      <c r="N50" s="4"/>
      <c r="O50" s="4"/>
      <c r="P50" s="4"/>
      <c r="Q50" s="4"/>
      <c r="R50" s="4"/>
      <c r="S50" s="4"/>
      <c r="T50" s="4"/>
      <c r="U50" s="4"/>
    </row>
    <row r="51" spans="2:21" s="5" customFormat="1" ht="24" x14ac:dyDescent="0.2">
      <c r="B51" s="66" t="s">
        <v>101</v>
      </c>
      <c r="C51" s="307" t="s">
        <v>258</v>
      </c>
      <c r="D51" s="307"/>
      <c r="E51" s="307"/>
      <c r="F51" s="307"/>
      <c r="G51" s="307"/>
      <c r="H51" s="307"/>
      <c r="I51" s="308"/>
      <c r="J51" s="65"/>
      <c r="K51" s="65"/>
      <c r="L51" s="4"/>
      <c r="M51" s="4"/>
      <c r="N51" s="4"/>
      <c r="O51" s="4"/>
      <c r="P51" s="4"/>
      <c r="Q51" s="4"/>
      <c r="R51" s="4"/>
      <c r="S51" s="4"/>
      <c r="T51" s="4"/>
      <c r="U51" s="4"/>
    </row>
    <row r="52" spans="2:21" s="5" customFormat="1" ht="39" customHeight="1" x14ac:dyDescent="0.2">
      <c r="B52" s="309" t="s">
        <v>103</v>
      </c>
      <c r="C52" s="310"/>
      <c r="D52" s="310"/>
      <c r="E52" s="310"/>
      <c r="F52" s="310"/>
      <c r="G52" s="310"/>
      <c r="H52" s="310"/>
      <c r="I52" s="311"/>
      <c r="J52" s="65"/>
      <c r="K52" s="65"/>
      <c r="L52" s="4"/>
      <c r="M52" s="4"/>
      <c r="N52" s="4"/>
      <c r="O52" s="4"/>
      <c r="P52" s="4"/>
      <c r="Q52" s="4"/>
      <c r="R52" s="4"/>
      <c r="S52" s="4"/>
      <c r="T52" s="4"/>
      <c r="U52" s="4"/>
    </row>
    <row r="53" spans="2:21" s="5" customFormat="1" ht="56.25" customHeight="1" x14ac:dyDescent="0.2">
      <c r="B53" s="298" t="s">
        <v>104</v>
      </c>
      <c r="C53" s="19" t="s">
        <v>105</v>
      </c>
      <c r="D53" s="300" t="s">
        <v>106</v>
      </c>
      <c r="E53" s="300"/>
      <c r="F53" s="300"/>
      <c r="G53" s="300" t="s">
        <v>107</v>
      </c>
      <c r="H53" s="300"/>
      <c r="I53" s="301"/>
      <c r="J53" s="67"/>
      <c r="K53" s="67"/>
      <c r="L53" s="4"/>
      <c r="M53" s="4"/>
      <c r="N53" s="4"/>
      <c r="O53" s="4"/>
      <c r="P53" s="4"/>
      <c r="Q53" s="4"/>
      <c r="R53" s="4"/>
      <c r="S53" s="4"/>
      <c r="T53" s="4"/>
      <c r="U53" s="4"/>
    </row>
    <row r="54" spans="2:21" s="5" customFormat="1" ht="12" x14ac:dyDescent="0.2">
      <c r="B54" s="299"/>
      <c r="C54" s="68">
        <v>44111</v>
      </c>
      <c r="D54" s="285">
        <v>44</v>
      </c>
      <c r="E54" s="285"/>
      <c r="F54" s="285"/>
      <c r="G54" s="302" t="s">
        <v>251</v>
      </c>
      <c r="H54" s="302"/>
      <c r="I54" s="303"/>
      <c r="J54" s="67"/>
      <c r="K54" s="67"/>
      <c r="L54" s="4"/>
      <c r="M54" s="4"/>
      <c r="N54" s="4"/>
      <c r="O54" s="4"/>
      <c r="P54" s="4"/>
      <c r="Q54" s="4"/>
      <c r="R54" s="4"/>
      <c r="S54" s="4"/>
      <c r="T54" s="4"/>
      <c r="U54" s="4"/>
    </row>
    <row r="55" spans="2:21" s="5" customFormat="1" ht="12" x14ac:dyDescent="0.2">
      <c r="B55" s="69"/>
      <c r="C55" s="70"/>
      <c r="D55" s="277"/>
      <c r="E55" s="277"/>
      <c r="F55" s="277"/>
      <c r="G55" s="278"/>
      <c r="H55" s="278"/>
      <c r="I55" s="279"/>
      <c r="J55" s="67"/>
      <c r="K55" s="67"/>
      <c r="L55" s="4"/>
      <c r="M55" s="4"/>
      <c r="N55" s="4"/>
      <c r="O55" s="4"/>
      <c r="P55" s="4"/>
      <c r="Q55" s="4"/>
      <c r="R55" s="4"/>
      <c r="S55" s="4"/>
      <c r="T55" s="4"/>
      <c r="U55" s="4"/>
    </row>
    <row r="56" spans="2:21" s="5" customFormat="1" ht="12" x14ac:dyDescent="0.2">
      <c r="B56" s="69"/>
      <c r="C56" s="70"/>
      <c r="D56" s="277"/>
      <c r="E56" s="277"/>
      <c r="F56" s="277"/>
      <c r="G56" s="278"/>
      <c r="H56" s="278"/>
      <c r="I56" s="279"/>
      <c r="J56" s="67"/>
      <c r="K56" s="67"/>
      <c r="L56" s="4"/>
      <c r="M56" s="4"/>
      <c r="N56" s="4"/>
      <c r="O56" s="4"/>
      <c r="P56" s="4"/>
      <c r="Q56" s="4"/>
      <c r="R56" s="4"/>
      <c r="S56" s="4"/>
      <c r="T56" s="4"/>
      <c r="U56" s="4"/>
    </row>
    <row r="57" spans="2:21" s="5" customFormat="1" ht="37.5" customHeight="1" x14ac:dyDescent="0.2">
      <c r="B57" s="66" t="s">
        <v>108</v>
      </c>
      <c r="C57" s="280" t="s">
        <v>231</v>
      </c>
      <c r="D57" s="281"/>
      <c r="E57" s="282" t="s">
        <v>109</v>
      </c>
      <c r="F57" s="282"/>
      <c r="G57" s="283" t="s">
        <v>250</v>
      </c>
      <c r="H57" s="283"/>
      <c r="I57" s="284"/>
      <c r="J57" s="71"/>
      <c r="K57" s="71"/>
      <c r="L57" s="4"/>
      <c r="M57" s="4"/>
      <c r="N57" s="4"/>
      <c r="O57" s="4"/>
      <c r="P57" s="4"/>
      <c r="Q57" s="4"/>
      <c r="R57" s="4"/>
      <c r="S57" s="4"/>
      <c r="T57" s="4"/>
      <c r="U57" s="4"/>
    </row>
    <row r="58" spans="2:21" s="5" customFormat="1" ht="37.5" customHeight="1" x14ac:dyDescent="0.2">
      <c r="B58" s="66" t="s">
        <v>110</v>
      </c>
      <c r="C58" s="277" t="s">
        <v>248</v>
      </c>
      <c r="D58" s="277"/>
      <c r="E58" s="286" t="s">
        <v>111</v>
      </c>
      <c r="F58" s="286"/>
      <c r="G58" s="283" t="s">
        <v>249</v>
      </c>
      <c r="H58" s="283"/>
      <c r="I58" s="284"/>
      <c r="J58" s="72"/>
      <c r="K58" s="72"/>
      <c r="L58" s="4"/>
      <c r="M58" s="4"/>
      <c r="N58" s="4"/>
      <c r="O58" s="4"/>
      <c r="P58" s="4"/>
      <c r="Q58" s="4"/>
      <c r="R58" s="4"/>
      <c r="S58" s="4"/>
      <c r="T58" s="4"/>
      <c r="U58" s="4"/>
    </row>
    <row r="59" spans="2:21" s="5" customFormat="1" ht="34.5" customHeight="1" x14ac:dyDescent="0.2">
      <c r="B59" s="66" t="s">
        <v>112</v>
      </c>
      <c r="C59" s="285"/>
      <c r="D59" s="285"/>
      <c r="E59" s="287" t="s">
        <v>113</v>
      </c>
      <c r="F59" s="288"/>
      <c r="G59" s="291"/>
      <c r="H59" s="292"/>
      <c r="I59" s="293"/>
      <c r="J59" s="72"/>
      <c r="K59" s="72"/>
      <c r="L59" s="4"/>
      <c r="M59" s="4"/>
      <c r="N59" s="4"/>
      <c r="O59" s="4"/>
      <c r="P59" s="4"/>
      <c r="Q59" s="4"/>
      <c r="R59" s="4"/>
      <c r="S59" s="4"/>
      <c r="T59" s="4"/>
      <c r="U59" s="4"/>
    </row>
    <row r="60" spans="2:21" s="5" customFormat="1" ht="54" customHeight="1" thickBot="1" x14ac:dyDescent="0.25">
      <c r="B60" s="73" t="s">
        <v>114</v>
      </c>
      <c r="C60" s="297"/>
      <c r="D60" s="297"/>
      <c r="E60" s="289"/>
      <c r="F60" s="290"/>
      <c r="G60" s="294"/>
      <c r="H60" s="295"/>
      <c r="I60" s="296"/>
      <c r="J60" s="72"/>
      <c r="K60" s="72"/>
      <c r="L60" s="4"/>
      <c r="M60" s="4"/>
      <c r="N60" s="4"/>
      <c r="O60" s="4"/>
      <c r="P60" s="4"/>
      <c r="Q60" s="4"/>
      <c r="R60" s="4"/>
      <c r="S60" s="4"/>
      <c r="T60" s="4"/>
      <c r="U60" s="4"/>
    </row>
    <row r="61" spans="2:21" x14ac:dyDescent="0.2">
      <c r="B61" s="23"/>
      <c r="C61" s="24"/>
      <c r="D61" s="24"/>
      <c r="E61" s="25"/>
      <c r="F61" s="25"/>
      <c r="G61" s="26"/>
      <c r="H61" s="27"/>
      <c r="I61" s="24"/>
      <c r="J61" s="74"/>
      <c r="K61" s="74"/>
    </row>
    <row r="62" spans="2:21" x14ac:dyDescent="0.2">
      <c r="B62" s="23"/>
      <c r="C62" s="24"/>
      <c r="D62" s="24"/>
      <c r="E62" s="25"/>
      <c r="F62" s="25"/>
      <c r="G62" s="26"/>
      <c r="H62" s="27"/>
      <c r="I62" s="24"/>
      <c r="J62" s="74"/>
      <c r="K62" s="74"/>
    </row>
    <row r="63" spans="2:21" x14ac:dyDescent="0.2">
      <c r="B63" s="23"/>
      <c r="C63" s="24"/>
      <c r="D63" s="24"/>
      <c r="E63" s="25"/>
      <c r="F63" s="25"/>
      <c r="G63" s="26"/>
      <c r="H63" s="27"/>
      <c r="I63" s="24"/>
      <c r="J63" s="74"/>
      <c r="K63" s="74"/>
    </row>
    <row r="64" spans="2:21" x14ac:dyDescent="0.2">
      <c r="B64" s="23"/>
      <c r="C64" s="24"/>
      <c r="D64" s="24"/>
      <c r="E64" s="25"/>
      <c r="F64" s="25"/>
      <c r="G64" s="26"/>
      <c r="H64" s="27"/>
      <c r="I64" s="24"/>
      <c r="J64" s="74"/>
      <c r="K64" s="74"/>
    </row>
    <row r="65" spans="2:11" x14ac:dyDescent="0.2">
      <c r="B65" s="23"/>
      <c r="C65" s="24"/>
      <c r="D65" s="24"/>
      <c r="E65" s="25"/>
      <c r="F65" s="25"/>
      <c r="G65" s="26"/>
      <c r="H65" s="27"/>
      <c r="I65" s="24"/>
      <c r="J65" s="74"/>
      <c r="K65" s="74"/>
    </row>
  </sheetData>
  <mergeCells count="94">
    <mergeCell ref="D10:E10"/>
    <mergeCell ref="F10:G10"/>
    <mergeCell ref="C15:F15"/>
    <mergeCell ref="H15:I15"/>
    <mergeCell ref="B6:I6"/>
    <mergeCell ref="B7:I7"/>
    <mergeCell ref="B8:I8"/>
    <mergeCell ref="D9:E9"/>
    <mergeCell ref="F9:I9"/>
    <mergeCell ref="C16:F16"/>
    <mergeCell ref="H16:I16"/>
    <mergeCell ref="C17:I17"/>
    <mergeCell ref="C18:I18"/>
    <mergeCell ref="C11:F11"/>
    <mergeCell ref="H11:I11"/>
    <mergeCell ref="C12:F12"/>
    <mergeCell ref="H12:I12"/>
    <mergeCell ref="C13:I13"/>
    <mergeCell ref="C14:I14"/>
    <mergeCell ref="C19:I19"/>
    <mergeCell ref="C20:I20"/>
    <mergeCell ref="B21:B22"/>
    <mergeCell ref="C21:E21"/>
    <mergeCell ref="F21:I21"/>
    <mergeCell ref="C22:E22"/>
    <mergeCell ref="F22:I22"/>
    <mergeCell ref="C27:E27"/>
    <mergeCell ref="G27:I27"/>
    <mergeCell ref="B28:I28"/>
    <mergeCell ref="C23:E23"/>
    <mergeCell ref="F23:I23"/>
    <mergeCell ref="C24:E24"/>
    <mergeCell ref="F24:I24"/>
    <mergeCell ref="C25:E25"/>
    <mergeCell ref="G25:I25"/>
    <mergeCell ref="J36:J38"/>
    <mergeCell ref="J39:J41"/>
    <mergeCell ref="J30:J32"/>
    <mergeCell ref="J33:J35"/>
    <mergeCell ref="E39:E41"/>
    <mergeCell ref="F39:F41"/>
    <mergeCell ref="G39:G41"/>
    <mergeCell ref="H39:H41"/>
    <mergeCell ref="I35:I38"/>
    <mergeCell ref="H35:H38"/>
    <mergeCell ref="I30:I34"/>
    <mergeCell ref="H30:H34"/>
    <mergeCell ref="G30:G34"/>
    <mergeCell ref="F30:F34"/>
    <mergeCell ref="E30:E34"/>
    <mergeCell ref="G35:G38"/>
    <mergeCell ref="C59:D59"/>
    <mergeCell ref="E59:F60"/>
    <mergeCell ref="G59:I60"/>
    <mergeCell ref="C60:D60"/>
    <mergeCell ref="D55:F55"/>
    <mergeCell ref="G55:I55"/>
    <mergeCell ref="D56:F56"/>
    <mergeCell ref="G56:I56"/>
    <mergeCell ref="C57:D57"/>
    <mergeCell ref="E57:F57"/>
    <mergeCell ref="G57:I57"/>
    <mergeCell ref="C58:D58"/>
    <mergeCell ref="E58:F58"/>
    <mergeCell ref="G58:I58"/>
    <mergeCell ref="C51:I51"/>
    <mergeCell ref="B52:I52"/>
    <mergeCell ref="B53:B54"/>
    <mergeCell ref="D53:F53"/>
    <mergeCell ref="G53:I53"/>
    <mergeCell ref="D54:F54"/>
    <mergeCell ref="G54:I54"/>
    <mergeCell ref="C50:I50"/>
    <mergeCell ref="B2:B5"/>
    <mergeCell ref="C2:I2"/>
    <mergeCell ref="C3:I3"/>
    <mergeCell ref="C4:I4"/>
    <mergeCell ref="C5:F5"/>
    <mergeCell ref="G5:I5"/>
    <mergeCell ref="I39:I41"/>
    <mergeCell ref="C42:I42"/>
    <mergeCell ref="B43:I43"/>
    <mergeCell ref="B44:I48"/>
    <mergeCell ref="C39:C41"/>
    <mergeCell ref="D39:D41"/>
    <mergeCell ref="C26:E26"/>
    <mergeCell ref="C49:I49"/>
    <mergeCell ref="G26:I26"/>
    <mergeCell ref="F35:F38"/>
    <mergeCell ref="E35:E38"/>
    <mergeCell ref="D35:D38"/>
    <mergeCell ref="C35:C38"/>
    <mergeCell ref="D30:D34"/>
    <mergeCell ref="C30:C34"/>
  </mergeCells>
  <dataValidations count="8">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s>
  <pageMargins left="0.35433070866141736" right="0.35433070866141736" top="0.55118110236220474" bottom="0.55118110236220474" header="0.31496062992125984" footer="0.31496062992125984"/>
  <pageSetup scale="55" orientation="portrait" r:id="rId1"/>
  <rowBreaks count="1" manualBreakCount="1">
    <brk id="41" max="8" man="1"/>
  </rowBreaks>
  <colBreaks count="1" manualBreakCount="1">
    <brk id="9" max="57"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3"/>
  <sheetViews>
    <sheetView topLeftCell="E14" zoomScale="80" zoomScaleNormal="80" workbookViewId="0">
      <selection activeCell="K16" sqref="K16"/>
    </sheetView>
  </sheetViews>
  <sheetFormatPr baseColWidth="10" defaultRowHeight="15" x14ac:dyDescent="0.25"/>
  <cols>
    <col min="1" max="1" width="1.28515625" customWidth="1"/>
    <col min="2" max="2" width="30.28515625" style="107" customWidth="1"/>
    <col min="3" max="3" width="31.28515625" customWidth="1"/>
    <col min="4" max="4" width="19.5703125" customWidth="1"/>
    <col min="5" max="5" width="5.85546875" customWidth="1"/>
    <col min="6" max="6" width="32.140625" customWidth="1"/>
    <col min="7" max="7" width="19.140625" customWidth="1"/>
    <col min="8" max="8" width="16.140625" customWidth="1"/>
    <col min="9" max="9" width="16.28515625" customWidth="1"/>
    <col min="10" max="10" width="15.7109375" customWidth="1"/>
    <col min="11" max="11" width="119.710937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28"/>
      <c r="B1" s="393"/>
      <c r="C1" s="396" t="s">
        <v>221</v>
      </c>
      <c r="D1" s="397"/>
      <c r="E1" s="397"/>
      <c r="F1" s="397"/>
      <c r="G1" s="397"/>
      <c r="H1" s="397"/>
      <c r="I1" s="397"/>
      <c r="J1" s="398"/>
      <c r="K1" s="128"/>
      <c r="L1" s="128"/>
      <c r="M1" s="128"/>
      <c r="N1" s="128"/>
      <c r="O1" s="128"/>
      <c r="P1" s="128"/>
      <c r="Q1" s="128"/>
      <c r="R1" s="128"/>
      <c r="S1" s="128"/>
    </row>
    <row r="2" spans="1:19" ht="26.25" customHeight="1" thickBot="1" x14ac:dyDescent="0.3">
      <c r="A2" s="128"/>
      <c r="B2" s="394"/>
      <c r="C2" s="399" t="s">
        <v>1</v>
      </c>
      <c r="D2" s="400"/>
      <c r="E2" s="400"/>
      <c r="F2" s="400"/>
      <c r="G2" s="400"/>
      <c r="H2" s="400"/>
      <c r="I2" s="400"/>
      <c r="J2" s="401"/>
      <c r="K2" s="128"/>
      <c r="L2" s="128"/>
      <c r="M2" s="128"/>
      <c r="N2" s="128"/>
      <c r="O2" s="128"/>
      <c r="P2" s="128"/>
      <c r="Q2" s="128"/>
      <c r="R2" s="128"/>
      <c r="S2" s="128"/>
    </row>
    <row r="3" spans="1:19" ht="26.25" customHeight="1" thickBot="1" x14ac:dyDescent="0.3">
      <c r="A3" s="128"/>
      <c r="B3" s="394"/>
      <c r="C3" s="399" t="s">
        <v>159</v>
      </c>
      <c r="D3" s="400"/>
      <c r="E3" s="400"/>
      <c r="F3" s="400"/>
      <c r="G3" s="400"/>
      <c r="H3" s="400"/>
      <c r="I3" s="400"/>
      <c r="J3" s="401"/>
      <c r="K3" s="128"/>
      <c r="L3" s="128"/>
      <c r="M3" s="128"/>
      <c r="N3" s="128"/>
      <c r="O3" s="128"/>
      <c r="P3" s="128"/>
      <c r="Q3" s="128"/>
      <c r="R3" s="128"/>
      <c r="S3" s="128"/>
    </row>
    <row r="4" spans="1:19" ht="26.25" customHeight="1" thickBot="1" x14ac:dyDescent="0.3">
      <c r="A4" s="128"/>
      <c r="B4" s="395"/>
      <c r="C4" s="399" t="s">
        <v>203</v>
      </c>
      <c r="D4" s="400"/>
      <c r="E4" s="400"/>
      <c r="F4" s="400"/>
      <c r="G4" s="400"/>
      <c r="H4" s="402" t="s">
        <v>202</v>
      </c>
      <c r="I4" s="403"/>
      <c r="J4" s="404"/>
      <c r="K4" s="128"/>
      <c r="L4" s="128"/>
      <c r="M4" s="128"/>
      <c r="N4" s="128"/>
      <c r="O4" s="128"/>
      <c r="P4" s="128"/>
      <c r="Q4" s="128"/>
      <c r="R4" s="128"/>
      <c r="S4" s="128"/>
    </row>
    <row r="5" spans="1:19" ht="30.75" customHeight="1" thickBot="1" x14ac:dyDescent="0.3">
      <c r="B5" s="86"/>
      <c r="C5" s="87"/>
      <c r="D5" s="87"/>
      <c r="E5" s="87"/>
      <c r="F5" s="87"/>
      <c r="G5" s="87"/>
      <c r="H5" s="87"/>
      <c r="I5" s="87"/>
      <c r="J5" s="88"/>
    </row>
    <row r="6" spans="1:19" ht="36.75" thickBot="1" x14ac:dyDescent="0.3">
      <c r="B6" s="89" t="s">
        <v>160</v>
      </c>
      <c r="C6" s="409" t="s">
        <v>187</v>
      </c>
      <c r="D6" s="410"/>
      <c r="E6" s="411"/>
      <c r="F6" s="90"/>
      <c r="G6" s="87"/>
      <c r="H6" s="87"/>
      <c r="I6" s="87"/>
      <c r="J6" s="88"/>
    </row>
    <row r="7" spans="1:19" ht="21.75" customHeight="1" thickBot="1" x14ac:dyDescent="0.3">
      <c r="B7" s="91" t="s">
        <v>116</v>
      </c>
      <c r="C7" s="412" t="s">
        <v>185</v>
      </c>
      <c r="D7" s="413"/>
      <c r="E7" s="414"/>
      <c r="F7" s="90"/>
      <c r="G7" s="87"/>
      <c r="H7" s="87"/>
      <c r="I7" s="87"/>
      <c r="J7" s="88"/>
    </row>
    <row r="8" spans="1:19" ht="24" customHeight="1" thickBot="1" x14ac:dyDescent="0.3">
      <c r="B8" s="91" t="s">
        <v>161</v>
      </c>
      <c r="C8" s="415" t="s">
        <v>188</v>
      </c>
      <c r="D8" s="416"/>
      <c r="E8" s="417"/>
      <c r="F8" s="92"/>
      <c r="G8" s="87"/>
      <c r="H8" s="87"/>
      <c r="I8" s="87"/>
      <c r="J8" s="88"/>
    </row>
    <row r="9" spans="1:19" ht="19.5" customHeight="1" thickBot="1" x14ac:dyDescent="0.3">
      <c r="B9" s="91" t="s">
        <v>162</v>
      </c>
      <c r="C9" s="418" t="s">
        <v>252</v>
      </c>
      <c r="D9" s="419"/>
      <c r="E9" s="420"/>
      <c r="F9" s="90"/>
      <c r="G9" s="87"/>
      <c r="H9" s="87"/>
      <c r="I9" s="87"/>
      <c r="J9" s="88"/>
    </row>
    <row r="10" spans="1:19" ht="79.150000000000006" customHeight="1" thickBot="1" x14ac:dyDescent="0.3">
      <c r="B10" s="91" t="s">
        <v>164</v>
      </c>
      <c r="C10" s="421" t="str">
        <f>+'HV 2'!F9</f>
        <v>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D10" s="422"/>
      <c r="E10" s="423"/>
      <c r="F10" s="90"/>
      <c r="G10" s="87"/>
      <c r="H10" s="87"/>
      <c r="I10" s="87"/>
      <c r="J10" s="88"/>
    </row>
    <row r="12" spans="1:19" x14ac:dyDescent="0.25">
      <c r="B12" s="424" t="s">
        <v>237</v>
      </c>
      <c r="C12" s="425"/>
      <c r="D12" s="425"/>
      <c r="E12" s="425"/>
      <c r="F12" s="425"/>
      <c r="G12" s="425"/>
      <c r="H12" s="426"/>
      <c r="I12" s="405" t="s">
        <v>165</v>
      </c>
      <c r="J12" s="406"/>
      <c r="K12" s="406"/>
    </row>
    <row r="13" spans="1:19" s="95" customFormat="1" ht="45" x14ac:dyDescent="0.25">
      <c r="B13" s="93" t="s">
        <v>166</v>
      </c>
      <c r="C13" s="93" t="s">
        <v>167</v>
      </c>
      <c r="D13" s="93" t="s">
        <v>168</v>
      </c>
      <c r="E13" s="93" t="s">
        <v>169</v>
      </c>
      <c r="F13" s="93" t="s">
        <v>170</v>
      </c>
      <c r="G13" s="93" t="s">
        <v>171</v>
      </c>
      <c r="H13" s="93" t="s">
        <v>172</v>
      </c>
      <c r="I13" s="94" t="s">
        <v>173</v>
      </c>
      <c r="J13" s="94" t="s">
        <v>174</v>
      </c>
      <c r="K13" s="94" t="s">
        <v>175</v>
      </c>
    </row>
    <row r="14" spans="1:19" ht="174" customHeight="1" x14ac:dyDescent="0.25">
      <c r="B14" s="427">
        <v>1</v>
      </c>
      <c r="C14" s="461" t="s">
        <v>223</v>
      </c>
      <c r="D14" s="431" t="s">
        <v>177</v>
      </c>
      <c r="E14" s="433">
        <v>1</v>
      </c>
      <c r="F14" s="463" t="s">
        <v>11</v>
      </c>
      <c r="G14" s="431" t="s">
        <v>177</v>
      </c>
      <c r="H14" s="437">
        <v>44196</v>
      </c>
      <c r="I14" s="98">
        <v>0.41339999999999999</v>
      </c>
      <c r="J14" s="137">
        <v>43982</v>
      </c>
      <c r="K14" s="140" t="s">
        <v>256</v>
      </c>
    </row>
    <row r="15" spans="1:19" ht="214.5" customHeight="1" x14ac:dyDescent="0.25">
      <c r="B15" s="428"/>
      <c r="C15" s="462"/>
      <c r="D15" s="432"/>
      <c r="E15" s="434"/>
      <c r="F15" s="464"/>
      <c r="G15" s="432"/>
      <c r="H15" s="438"/>
      <c r="I15" s="98">
        <v>0.54069999999999996</v>
      </c>
      <c r="J15" s="99">
        <v>44104</v>
      </c>
      <c r="K15" s="100" t="s">
        <v>254</v>
      </c>
    </row>
    <row r="16" spans="1:19" ht="15" customHeight="1" x14ac:dyDescent="0.25">
      <c r="B16" s="407" t="s">
        <v>178</v>
      </c>
      <c r="C16" s="408"/>
      <c r="D16" s="101">
        <f>SUM(D11:D14)</f>
        <v>0</v>
      </c>
      <c r="E16" s="102">
        <f>SUM(E14:E14)</f>
        <v>1</v>
      </c>
      <c r="F16" s="103"/>
      <c r="G16" s="101">
        <f>SUM(G11:G14)</f>
        <v>0</v>
      </c>
      <c r="H16" s="104"/>
      <c r="I16" s="139">
        <f>+SUM(I14:I15)</f>
        <v>0.95409999999999995</v>
      </c>
      <c r="J16" s="106"/>
      <c r="K16" s="106"/>
    </row>
    <row r="18" spans="8:9" x14ac:dyDescent="0.25">
      <c r="H18" s="108"/>
    </row>
    <row r="19" spans="8:9" x14ac:dyDescent="0.25">
      <c r="H19" s="108"/>
      <c r="I19" s="108"/>
    </row>
    <row r="20" spans="8:9" x14ac:dyDescent="0.25">
      <c r="H20" s="108"/>
    </row>
    <row r="21" spans="8:9" x14ac:dyDescent="0.25">
      <c r="H21" s="108"/>
    </row>
    <row r="22" spans="8:9" x14ac:dyDescent="0.25">
      <c r="H22" s="108"/>
    </row>
    <row r="23" spans="8:9" x14ac:dyDescent="0.25">
      <c r="H23" s="108"/>
    </row>
  </sheetData>
  <mergeCells count="21">
    <mergeCell ref="I12:K12"/>
    <mergeCell ref="B16:C16"/>
    <mergeCell ref="C6:E6"/>
    <mergeCell ref="C7:E7"/>
    <mergeCell ref="C8:E8"/>
    <mergeCell ref="C9:E9"/>
    <mergeCell ref="C10:E10"/>
    <mergeCell ref="B12:H12"/>
    <mergeCell ref="B14:B15"/>
    <mergeCell ref="C14:C15"/>
    <mergeCell ref="D14:D15"/>
    <mergeCell ref="E14:E15"/>
    <mergeCell ref="F14:F15"/>
    <mergeCell ref="G14:G15"/>
    <mergeCell ref="H14:H15"/>
    <mergeCell ref="B1:B4"/>
    <mergeCell ref="C1:J1"/>
    <mergeCell ref="C2:J2"/>
    <mergeCell ref="C3:J3"/>
    <mergeCell ref="C4:G4"/>
    <mergeCell ref="H4:J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B28" zoomScale="80" zoomScaleNormal="80" zoomScaleSheetLayoutView="80" workbookViewId="0">
      <selection activeCell="D35" sqref="D35:D38"/>
    </sheetView>
  </sheetViews>
  <sheetFormatPr baseColWidth="10" defaultRowHeight="12.75" x14ac:dyDescent="0.2"/>
  <cols>
    <col min="1" max="1" width="1.42578125"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1" width="22.42578125" style="29" customWidth="1"/>
    <col min="12" max="21" width="11.42578125" style="4"/>
    <col min="22" max="24" width="11.42578125" style="5"/>
    <col min="25" max="256" width="11.42578125" style="2"/>
    <col min="257" max="257" width="0" style="2" hidden="1"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7" width="22.42578125" style="2" customWidth="1"/>
    <col min="268" max="512" width="11.42578125" style="2"/>
    <col min="513" max="513" width="0" style="2" hidden="1"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3" width="22.42578125" style="2" customWidth="1"/>
    <col min="524" max="768" width="11.42578125" style="2"/>
    <col min="769" max="769" width="0" style="2" hidden="1"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9" width="22.42578125" style="2" customWidth="1"/>
    <col min="780" max="1024" width="11.42578125" style="2"/>
    <col min="1025" max="1025" width="0" style="2" hidden="1"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5" width="22.42578125" style="2" customWidth="1"/>
    <col min="1036" max="1280" width="11.42578125" style="2"/>
    <col min="1281" max="1281" width="0" style="2" hidden="1"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91" width="22.42578125" style="2" customWidth="1"/>
    <col min="1292" max="1536" width="11.42578125" style="2"/>
    <col min="1537" max="1537" width="0" style="2" hidden="1"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7" width="22.42578125" style="2" customWidth="1"/>
    <col min="1548" max="1792" width="11.42578125" style="2"/>
    <col min="1793" max="1793" width="0" style="2" hidden="1"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3" width="22.42578125" style="2" customWidth="1"/>
    <col min="1804" max="2048" width="11.42578125" style="2"/>
    <col min="2049" max="2049" width="0" style="2" hidden="1"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9" width="22.42578125" style="2" customWidth="1"/>
    <col min="2060" max="2304" width="11.42578125" style="2"/>
    <col min="2305" max="2305" width="0" style="2" hidden="1"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5" width="22.42578125" style="2" customWidth="1"/>
    <col min="2316" max="2560" width="11.42578125" style="2"/>
    <col min="2561" max="2561" width="0" style="2" hidden="1"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71" width="22.42578125" style="2" customWidth="1"/>
    <col min="2572" max="2816" width="11.42578125" style="2"/>
    <col min="2817" max="2817" width="0" style="2" hidden="1"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7" width="22.42578125" style="2" customWidth="1"/>
    <col min="2828" max="3072" width="11.42578125" style="2"/>
    <col min="3073" max="3073" width="0" style="2" hidden="1"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3" width="22.42578125" style="2" customWidth="1"/>
    <col min="3084" max="3328" width="11.42578125" style="2"/>
    <col min="3329" max="3329" width="0" style="2" hidden="1"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9" width="22.42578125" style="2" customWidth="1"/>
    <col min="3340" max="3584" width="11.42578125" style="2"/>
    <col min="3585" max="3585" width="0" style="2" hidden="1"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5" width="22.42578125" style="2" customWidth="1"/>
    <col min="3596" max="3840" width="11.42578125" style="2"/>
    <col min="3841" max="3841" width="0" style="2" hidden="1"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51" width="22.42578125" style="2" customWidth="1"/>
    <col min="3852" max="4096" width="11.42578125" style="2"/>
    <col min="4097" max="4097" width="0" style="2" hidden="1"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7" width="22.42578125" style="2" customWidth="1"/>
    <col min="4108" max="4352" width="11.42578125" style="2"/>
    <col min="4353" max="4353" width="0" style="2" hidden="1"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3" width="22.42578125" style="2" customWidth="1"/>
    <col min="4364" max="4608" width="11.42578125" style="2"/>
    <col min="4609" max="4609" width="0" style="2" hidden="1"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9" width="22.42578125" style="2" customWidth="1"/>
    <col min="4620" max="4864" width="11.42578125" style="2"/>
    <col min="4865" max="4865" width="0" style="2" hidden="1"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5" width="22.42578125" style="2" customWidth="1"/>
    <col min="4876" max="5120" width="11.42578125" style="2"/>
    <col min="5121" max="5121" width="0" style="2" hidden="1"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31" width="22.42578125" style="2" customWidth="1"/>
    <col min="5132" max="5376" width="11.42578125" style="2"/>
    <col min="5377" max="5377" width="0" style="2" hidden="1"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7" width="22.42578125" style="2" customWidth="1"/>
    <col min="5388" max="5632" width="11.42578125" style="2"/>
    <col min="5633" max="5633" width="0" style="2" hidden="1"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3" width="22.42578125" style="2" customWidth="1"/>
    <col min="5644" max="5888" width="11.42578125" style="2"/>
    <col min="5889" max="5889" width="0" style="2" hidden="1"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9" width="22.42578125" style="2" customWidth="1"/>
    <col min="5900" max="6144" width="11.42578125" style="2"/>
    <col min="6145" max="6145" width="0" style="2" hidden="1"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5" width="22.42578125" style="2" customWidth="1"/>
    <col min="6156" max="6400" width="11.42578125" style="2"/>
    <col min="6401" max="6401" width="0" style="2" hidden="1"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11" width="22.42578125" style="2" customWidth="1"/>
    <col min="6412" max="6656" width="11.42578125" style="2"/>
    <col min="6657" max="6657" width="0" style="2" hidden="1"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7" width="22.42578125" style="2" customWidth="1"/>
    <col min="6668" max="6912" width="11.42578125" style="2"/>
    <col min="6913" max="6913" width="0" style="2" hidden="1"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3" width="22.42578125" style="2" customWidth="1"/>
    <col min="6924" max="7168" width="11.42578125" style="2"/>
    <col min="7169" max="7169" width="0" style="2" hidden="1"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9" width="22.42578125" style="2" customWidth="1"/>
    <col min="7180" max="7424" width="11.42578125" style="2"/>
    <col min="7425" max="7425" width="0" style="2" hidden="1"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5" width="22.42578125" style="2" customWidth="1"/>
    <col min="7436" max="7680" width="11.42578125" style="2"/>
    <col min="7681" max="7681" width="0" style="2" hidden="1"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91" width="22.42578125" style="2" customWidth="1"/>
    <col min="7692" max="7936" width="11.42578125" style="2"/>
    <col min="7937" max="7937" width="0" style="2" hidden="1"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7" width="22.42578125" style="2" customWidth="1"/>
    <col min="7948" max="8192" width="11.42578125" style="2"/>
    <col min="8193" max="8193" width="0" style="2" hidden="1"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3" width="22.42578125" style="2" customWidth="1"/>
    <col min="8204" max="8448" width="11.42578125" style="2"/>
    <col min="8449" max="8449" width="0" style="2" hidden="1"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9" width="22.42578125" style="2" customWidth="1"/>
    <col min="8460" max="8704" width="11.42578125" style="2"/>
    <col min="8705" max="8705" width="0" style="2" hidden="1"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5" width="22.42578125" style="2" customWidth="1"/>
    <col min="8716" max="8960" width="11.42578125" style="2"/>
    <col min="8961" max="8961" width="0" style="2" hidden="1"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71" width="22.42578125" style="2" customWidth="1"/>
    <col min="8972" max="9216" width="11.42578125" style="2"/>
    <col min="9217" max="9217" width="0" style="2" hidden="1"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7" width="22.42578125" style="2" customWidth="1"/>
    <col min="9228" max="9472" width="11.42578125" style="2"/>
    <col min="9473" max="9473" width="0" style="2" hidden="1"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3" width="22.42578125" style="2" customWidth="1"/>
    <col min="9484" max="9728" width="11.42578125" style="2"/>
    <col min="9729" max="9729" width="0" style="2" hidden="1"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9" width="22.42578125" style="2" customWidth="1"/>
    <col min="9740" max="9984" width="11.42578125" style="2"/>
    <col min="9985" max="9985" width="0" style="2" hidden="1"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5" width="22.42578125" style="2" customWidth="1"/>
    <col min="9996" max="10240" width="11.42578125" style="2"/>
    <col min="10241" max="10241" width="0" style="2" hidden="1"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51" width="22.42578125" style="2" customWidth="1"/>
    <col min="10252" max="10496" width="11.42578125" style="2"/>
    <col min="10497" max="10497" width="0" style="2" hidden="1"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7" width="22.42578125" style="2" customWidth="1"/>
    <col min="10508" max="10752" width="11.42578125" style="2"/>
    <col min="10753" max="10753" width="0" style="2" hidden="1"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3" width="22.42578125" style="2" customWidth="1"/>
    <col min="10764" max="11008" width="11.42578125" style="2"/>
    <col min="11009" max="11009" width="0" style="2" hidden="1"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9" width="22.42578125" style="2" customWidth="1"/>
    <col min="11020" max="11264" width="11.42578125" style="2"/>
    <col min="11265" max="11265" width="0" style="2" hidden="1"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5" width="22.42578125" style="2" customWidth="1"/>
    <col min="11276" max="11520" width="11.42578125" style="2"/>
    <col min="11521" max="11521" width="0" style="2" hidden="1"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31" width="22.42578125" style="2" customWidth="1"/>
    <col min="11532" max="11776" width="11.42578125" style="2"/>
    <col min="11777" max="11777" width="0" style="2" hidden="1"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7" width="22.42578125" style="2" customWidth="1"/>
    <col min="11788" max="12032" width="11.42578125" style="2"/>
    <col min="12033" max="12033" width="0" style="2" hidden="1"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3" width="22.42578125" style="2" customWidth="1"/>
    <col min="12044" max="12288" width="11.42578125" style="2"/>
    <col min="12289" max="12289" width="0" style="2" hidden="1"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9" width="22.42578125" style="2" customWidth="1"/>
    <col min="12300" max="12544" width="11.42578125" style="2"/>
    <col min="12545" max="12545" width="0" style="2" hidden="1"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5" width="22.42578125" style="2" customWidth="1"/>
    <col min="12556" max="12800" width="11.42578125" style="2"/>
    <col min="12801" max="12801" width="0" style="2" hidden="1"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11" width="22.42578125" style="2" customWidth="1"/>
    <col min="12812" max="13056" width="11.42578125" style="2"/>
    <col min="13057" max="13057" width="0" style="2" hidden="1"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7" width="22.42578125" style="2" customWidth="1"/>
    <col min="13068" max="13312" width="11.42578125" style="2"/>
    <col min="13313" max="13313" width="0" style="2" hidden="1"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3" width="22.42578125" style="2" customWidth="1"/>
    <col min="13324" max="13568" width="11.42578125" style="2"/>
    <col min="13569" max="13569" width="0" style="2" hidden="1"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9" width="22.42578125" style="2" customWidth="1"/>
    <col min="13580" max="13824" width="11.42578125" style="2"/>
    <col min="13825" max="13825" width="0" style="2" hidden="1"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5" width="22.42578125" style="2" customWidth="1"/>
    <col min="13836" max="14080" width="11.42578125" style="2"/>
    <col min="14081" max="14081" width="0" style="2" hidden="1"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91" width="22.42578125" style="2" customWidth="1"/>
    <col min="14092" max="14336" width="11.42578125" style="2"/>
    <col min="14337" max="14337" width="0" style="2" hidden="1"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7" width="22.42578125" style="2" customWidth="1"/>
    <col min="14348" max="14592" width="11.42578125" style="2"/>
    <col min="14593" max="14593" width="0" style="2" hidden="1"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3" width="22.42578125" style="2" customWidth="1"/>
    <col min="14604" max="14848" width="11.42578125" style="2"/>
    <col min="14849" max="14849" width="0" style="2" hidden="1"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9" width="22.42578125" style="2" customWidth="1"/>
    <col min="14860" max="15104" width="11.42578125" style="2"/>
    <col min="15105" max="15105" width="0" style="2" hidden="1"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5" width="22.42578125" style="2" customWidth="1"/>
    <col min="15116" max="15360" width="11.42578125" style="2"/>
    <col min="15361" max="15361" width="0" style="2" hidden="1"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71" width="22.42578125" style="2" customWidth="1"/>
    <col min="15372" max="15616" width="11.42578125" style="2"/>
    <col min="15617" max="15617" width="0" style="2" hidden="1"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7" width="22.42578125" style="2" customWidth="1"/>
    <col min="15628" max="15872" width="11.42578125" style="2"/>
    <col min="15873" max="15873" width="0" style="2" hidden="1"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3" width="22.42578125" style="2" customWidth="1"/>
    <col min="15884" max="16128" width="11.42578125" style="2"/>
    <col min="16129" max="16129" width="0" style="2" hidden="1"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9" width="22.42578125" style="2" customWidth="1"/>
    <col min="16140" max="16384" width="11.42578125" style="2"/>
  </cols>
  <sheetData>
    <row r="1" spans="1:21" ht="6" customHeight="1" x14ac:dyDescent="0.2"/>
    <row r="2" spans="1:21" s="126" customFormat="1" ht="31.5" customHeight="1" x14ac:dyDescent="0.2">
      <c r="A2" s="2"/>
      <c r="B2" s="273"/>
      <c r="C2" s="274" t="s">
        <v>220</v>
      </c>
      <c r="D2" s="274"/>
      <c r="E2" s="274"/>
      <c r="F2" s="274"/>
      <c r="G2" s="274"/>
      <c r="H2" s="274"/>
      <c r="I2" s="274"/>
      <c r="J2" s="123"/>
      <c r="K2" s="124"/>
      <c r="L2" s="124"/>
      <c r="M2" s="125"/>
      <c r="N2" s="125"/>
      <c r="O2" s="125"/>
    </row>
    <row r="3" spans="1:21" s="126" customFormat="1" ht="19.5" customHeight="1" x14ac:dyDescent="0.2">
      <c r="A3" s="2"/>
      <c r="B3" s="273"/>
      <c r="C3" s="275" t="s">
        <v>1</v>
      </c>
      <c r="D3" s="275"/>
      <c r="E3" s="275"/>
      <c r="F3" s="275"/>
      <c r="G3" s="275"/>
      <c r="H3" s="275"/>
      <c r="I3" s="275"/>
      <c r="J3" s="123"/>
      <c r="K3" s="124"/>
      <c r="L3" s="127" t="s">
        <v>0</v>
      </c>
      <c r="M3" s="124"/>
      <c r="N3" s="124"/>
      <c r="O3" s="124"/>
    </row>
    <row r="4" spans="1:21" s="126" customFormat="1" ht="19.5" customHeight="1" x14ac:dyDescent="0.2">
      <c r="A4" s="2"/>
      <c r="B4" s="273"/>
      <c r="C4" s="275" t="s">
        <v>3</v>
      </c>
      <c r="D4" s="275"/>
      <c r="E4" s="275"/>
      <c r="F4" s="275"/>
      <c r="G4" s="275"/>
      <c r="H4" s="275"/>
      <c r="I4" s="275"/>
      <c r="J4" s="123"/>
      <c r="K4" s="124"/>
      <c r="L4" s="127" t="s">
        <v>2</v>
      </c>
      <c r="M4" s="124"/>
      <c r="N4" s="124"/>
      <c r="O4" s="124"/>
    </row>
    <row r="5" spans="1:21" s="126" customFormat="1" ht="19.5" customHeight="1" x14ac:dyDescent="0.2">
      <c r="A5" s="2"/>
      <c r="B5" s="273"/>
      <c r="C5" s="275" t="s">
        <v>5</v>
      </c>
      <c r="D5" s="275"/>
      <c r="E5" s="275"/>
      <c r="F5" s="275"/>
      <c r="G5" s="276" t="s">
        <v>202</v>
      </c>
      <c r="H5" s="276"/>
      <c r="I5" s="276"/>
      <c r="J5" s="123"/>
      <c r="K5" s="124"/>
      <c r="L5" s="127" t="s">
        <v>4</v>
      </c>
      <c r="M5" s="124"/>
      <c r="N5" s="124"/>
      <c r="O5" s="124"/>
    </row>
    <row r="6" spans="1:21" ht="23.25" customHeight="1" x14ac:dyDescent="0.2">
      <c r="A6" s="78"/>
      <c r="B6" s="485" t="s">
        <v>6</v>
      </c>
      <c r="C6" s="486"/>
      <c r="D6" s="486"/>
      <c r="E6" s="486"/>
      <c r="F6" s="486"/>
      <c r="G6" s="486"/>
      <c r="H6" s="486"/>
      <c r="I6" s="487"/>
      <c r="J6" s="31"/>
      <c r="K6" s="31"/>
    </row>
    <row r="7" spans="1:21" ht="24" customHeight="1" x14ac:dyDescent="0.2">
      <c r="A7" s="78"/>
      <c r="B7" s="468" t="s">
        <v>7</v>
      </c>
      <c r="C7" s="469"/>
      <c r="D7" s="469"/>
      <c r="E7" s="469"/>
      <c r="F7" s="469"/>
      <c r="G7" s="469"/>
      <c r="H7" s="469"/>
      <c r="I7" s="470"/>
      <c r="J7" s="32"/>
      <c r="K7" s="32"/>
    </row>
    <row r="8" spans="1:21" s="5" customFormat="1" ht="24" customHeight="1" x14ac:dyDescent="0.2">
      <c r="A8" s="79"/>
      <c r="B8" s="309" t="s">
        <v>8</v>
      </c>
      <c r="C8" s="310"/>
      <c r="D8" s="310"/>
      <c r="E8" s="310"/>
      <c r="F8" s="310"/>
      <c r="G8" s="310"/>
      <c r="H8" s="310"/>
      <c r="I8" s="311"/>
      <c r="J8" s="54"/>
      <c r="K8" s="54"/>
      <c r="L8" s="4"/>
      <c r="M8" s="4"/>
      <c r="N8" s="6" t="s">
        <v>9</v>
      </c>
      <c r="O8" s="4"/>
      <c r="P8" s="4"/>
      <c r="Q8" s="4"/>
      <c r="R8" s="4"/>
      <c r="S8" s="4"/>
      <c r="T8" s="4"/>
      <c r="U8" s="4"/>
    </row>
    <row r="9" spans="1:21" s="5" customFormat="1" ht="66.75" customHeight="1" x14ac:dyDescent="0.2">
      <c r="A9" s="79"/>
      <c r="B9" s="34" t="s">
        <v>10</v>
      </c>
      <c r="C9" s="35">
        <v>3</v>
      </c>
      <c r="D9" s="378" t="s">
        <v>12</v>
      </c>
      <c r="E9" s="378"/>
      <c r="F9" s="368" t="s">
        <v>183</v>
      </c>
      <c r="G9" s="369"/>
      <c r="H9" s="369"/>
      <c r="I9" s="370"/>
      <c r="J9" s="36"/>
      <c r="K9" s="36"/>
      <c r="L9" s="4"/>
      <c r="M9" s="30" t="s">
        <v>13</v>
      </c>
      <c r="N9" s="6" t="s">
        <v>14</v>
      </c>
      <c r="O9" s="4"/>
      <c r="P9" s="4"/>
      <c r="Q9" s="4"/>
      <c r="R9" s="4"/>
      <c r="S9" s="4"/>
      <c r="T9" s="4"/>
      <c r="U9" s="4"/>
    </row>
    <row r="10" spans="1:21" s="5" customFormat="1" ht="30.75" customHeight="1" x14ac:dyDescent="0.2">
      <c r="A10" s="79"/>
      <c r="B10" s="37" t="s">
        <v>15</v>
      </c>
      <c r="C10" s="9" t="s">
        <v>16</v>
      </c>
      <c r="D10" s="371" t="s">
        <v>17</v>
      </c>
      <c r="E10" s="372"/>
      <c r="F10" s="373" t="s">
        <v>180</v>
      </c>
      <c r="G10" s="457"/>
      <c r="H10" s="11" t="s">
        <v>18</v>
      </c>
      <c r="I10" s="38" t="s">
        <v>16</v>
      </c>
      <c r="J10" s="39"/>
      <c r="K10" s="39"/>
      <c r="L10" s="4"/>
      <c r="M10" s="30" t="s">
        <v>19</v>
      </c>
      <c r="N10" s="6" t="s">
        <v>20</v>
      </c>
      <c r="O10" s="4"/>
      <c r="P10" s="4"/>
      <c r="Q10" s="4"/>
      <c r="R10" s="4"/>
      <c r="S10" s="4"/>
      <c r="T10" s="4"/>
      <c r="U10" s="4"/>
    </row>
    <row r="11" spans="1:21" s="5" customFormat="1" ht="30.75" customHeight="1" x14ac:dyDescent="0.2">
      <c r="A11" s="79"/>
      <c r="B11" s="37" t="s">
        <v>21</v>
      </c>
      <c r="C11" s="379" t="s">
        <v>11</v>
      </c>
      <c r="D11" s="380"/>
      <c r="E11" s="380"/>
      <c r="F11" s="381"/>
      <c r="G11" s="11" t="s">
        <v>22</v>
      </c>
      <c r="H11" s="382" t="s">
        <v>11</v>
      </c>
      <c r="I11" s="383"/>
      <c r="J11" s="40"/>
      <c r="K11" s="40"/>
      <c r="L11" s="4"/>
      <c r="M11" s="30" t="s">
        <v>23</v>
      </c>
      <c r="N11" s="6" t="s">
        <v>24</v>
      </c>
      <c r="O11" s="4"/>
      <c r="P11" s="4"/>
      <c r="Q11" s="4"/>
      <c r="R11" s="4"/>
      <c r="S11" s="4"/>
      <c r="T11" s="4"/>
      <c r="U11" s="4"/>
    </row>
    <row r="12" spans="1:21" s="5" customFormat="1" ht="30.75" customHeight="1" x14ac:dyDescent="0.2">
      <c r="A12" s="79"/>
      <c r="B12" s="37" t="s">
        <v>25</v>
      </c>
      <c r="C12" s="384" t="s">
        <v>19</v>
      </c>
      <c r="D12" s="384"/>
      <c r="E12" s="384"/>
      <c r="F12" s="384"/>
      <c r="G12" s="11" t="s">
        <v>26</v>
      </c>
      <c r="H12" s="385" t="s">
        <v>192</v>
      </c>
      <c r="I12" s="386"/>
      <c r="J12" s="41"/>
      <c r="K12" s="41"/>
      <c r="L12" s="4"/>
      <c r="M12" s="42" t="s">
        <v>27</v>
      </c>
      <c r="N12" s="4"/>
      <c r="O12" s="4"/>
      <c r="P12" s="4"/>
      <c r="Q12" s="4"/>
      <c r="R12" s="4"/>
      <c r="S12" s="4"/>
      <c r="T12" s="4"/>
      <c r="U12" s="4"/>
    </row>
    <row r="13" spans="1:21" s="5" customFormat="1" ht="30.75" customHeight="1" x14ac:dyDescent="0.2">
      <c r="A13" s="79"/>
      <c r="B13" s="37" t="s">
        <v>28</v>
      </c>
      <c r="C13" s="387" t="s">
        <v>29</v>
      </c>
      <c r="D13" s="387"/>
      <c r="E13" s="387"/>
      <c r="F13" s="387"/>
      <c r="G13" s="387"/>
      <c r="H13" s="387"/>
      <c r="I13" s="388"/>
      <c r="J13" s="43"/>
      <c r="K13" s="43"/>
      <c r="L13" s="4"/>
      <c r="M13" s="42"/>
      <c r="N13" s="4"/>
      <c r="O13" s="4"/>
      <c r="P13" s="4"/>
      <c r="Q13" s="4"/>
      <c r="R13" s="4"/>
      <c r="S13" s="4"/>
      <c r="T13" s="4"/>
      <c r="U13" s="4"/>
    </row>
    <row r="14" spans="1:21" s="5" customFormat="1" ht="30.75" customHeight="1" x14ac:dyDescent="0.2">
      <c r="A14" s="79"/>
      <c r="B14" s="37" t="s">
        <v>30</v>
      </c>
      <c r="C14" s="389" t="s">
        <v>11</v>
      </c>
      <c r="D14" s="390"/>
      <c r="E14" s="390"/>
      <c r="F14" s="390"/>
      <c r="G14" s="390"/>
      <c r="H14" s="390"/>
      <c r="I14" s="391"/>
      <c r="J14" s="39"/>
      <c r="K14" s="39"/>
      <c r="L14" s="4"/>
      <c r="M14" s="42"/>
      <c r="N14" s="6" t="s">
        <v>31</v>
      </c>
      <c r="O14" s="4"/>
      <c r="P14" s="4"/>
      <c r="Q14" s="4"/>
      <c r="R14" s="4"/>
      <c r="S14" s="4"/>
      <c r="T14" s="4"/>
      <c r="U14" s="4"/>
    </row>
    <row r="15" spans="1:21" s="5" customFormat="1" ht="30.75" customHeight="1" x14ac:dyDescent="0.2">
      <c r="A15" s="79"/>
      <c r="B15" s="37" t="s">
        <v>32</v>
      </c>
      <c r="C15" s="368" t="s">
        <v>152</v>
      </c>
      <c r="D15" s="369"/>
      <c r="E15" s="369"/>
      <c r="F15" s="392"/>
      <c r="G15" s="11" t="s">
        <v>34</v>
      </c>
      <c r="H15" s="364" t="s">
        <v>35</v>
      </c>
      <c r="I15" s="365"/>
      <c r="J15" s="39"/>
      <c r="K15" s="39"/>
      <c r="L15" s="4"/>
      <c r="M15" s="42" t="s">
        <v>36</v>
      </c>
      <c r="N15" s="6" t="s">
        <v>16</v>
      </c>
      <c r="O15" s="4"/>
      <c r="P15" s="4"/>
      <c r="Q15" s="4"/>
      <c r="R15" s="4"/>
      <c r="S15" s="4"/>
      <c r="T15" s="4"/>
      <c r="U15" s="4"/>
    </row>
    <row r="16" spans="1:21" s="5" customFormat="1" ht="30.75" customHeight="1" x14ac:dyDescent="0.2">
      <c r="B16" s="37" t="s">
        <v>37</v>
      </c>
      <c r="C16" s="366" t="s">
        <v>233</v>
      </c>
      <c r="D16" s="367"/>
      <c r="E16" s="367"/>
      <c r="F16" s="367"/>
      <c r="G16" s="11" t="s">
        <v>39</v>
      </c>
      <c r="H16" s="364" t="s">
        <v>9</v>
      </c>
      <c r="I16" s="365"/>
      <c r="J16" s="39"/>
      <c r="K16" s="39"/>
      <c r="L16" s="4"/>
      <c r="M16" s="42" t="s">
        <v>40</v>
      </c>
      <c r="N16" s="4"/>
      <c r="O16" s="4"/>
      <c r="P16" s="4"/>
      <c r="Q16" s="4"/>
      <c r="R16" s="4"/>
      <c r="S16" s="4"/>
      <c r="T16" s="4"/>
      <c r="U16" s="4"/>
    </row>
    <row r="17" spans="2:21" s="5" customFormat="1" ht="55.5" customHeight="1" x14ac:dyDescent="0.2">
      <c r="B17" s="37" t="s">
        <v>41</v>
      </c>
      <c r="C17" s="368" t="s">
        <v>184</v>
      </c>
      <c r="D17" s="369"/>
      <c r="E17" s="369"/>
      <c r="F17" s="369"/>
      <c r="G17" s="369"/>
      <c r="H17" s="369"/>
      <c r="I17" s="370"/>
      <c r="J17" s="43"/>
      <c r="K17" s="43"/>
      <c r="L17" s="4"/>
      <c r="M17" s="42" t="s">
        <v>42</v>
      </c>
      <c r="N17" s="6" t="s">
        <v>43</v>
      </c>
      <c r="O17" s="4"/>
      <c r="P17" s="4"/>
      <c r="Q17" s="4"/>
      <c r="R17" s="4"/>
      <c r="S17" s="4"/>
      <c r="T17" s="4"/>
      <c r="U17" s="4"/>
    </row>
    <row r="18" spans="2:21" s="5" customFormat="1" ht="40.5" customHeight="1" x14ac:dyDescent="0.2">
      <c r="B18" s="37" t="s">
        <v>44</v>
      </c>
      <c r="C18" s="482" t="s">
        <v>181</v>
      </c>
      <c r="D18" s="483"/>
      <c r="E18" s="483"/>
      <c r="F18" s="483"/>
      <c r="G18" s="483"/>
      <c r="H18" s="483"/>
      <c r="I18" s="484"/>
      <c r="J18" s="44"/>
      <c r="K18" s="44"/>
      <c r="L18" s="4"/>
      <c r="M18" s="42" t="s">
        <v>46</v>
      </c>
      <c r="N18" s="6" t="s">
        <v>47</v>
      </c>
      <c r="O18" s="4"/>
      <c r="P18" s="4"/>
      <c r="Q18" s="4"/>
      <c r="R18" s="4"/>
      <c r="S18" s="4"/>
      <c r="T18" s="4"/>
      <c r="U18" s="4"/>
    </row>
    <row r="19" spans="2:21" s="5" customFormat="1" ht="30.75" customHeight="1" x14ac:dyDescent="0.2">
      <c r="B19" s="37" t="s">
        <v>48</v>
      </c>
      <c r="C19" s="455" t="s">
        <v>153</v>
      </c>
      <c r="D19" s="455"/>
      <c r="E19" s="455"/>
      <c r="F19" s="455"/>
      <c r="G19" s="455"/>
      <c r="H19" s="455"/>
      <c r="I19" s="456"/>
      <c r="J19" s="45"/>
      <c r="K19" s="45"/>
      <c r="L19" s="4"/>
      <c r="M19" s="42"/>
      <c r="N19" s="6" t="s">
        <v>50</v>
      </c>
      <c r="O19" s="4"/>
      <c r="P19" s="4"/>
      <c r="Q19" s="4"/>
      <c r="R19" s="4"/>
      <c r="S19" s="4"/>
      <c r="T19" s="4"/>
      <c r="U19" s="4"/>
    </row>
    <row r="20" spans="2:21" s="5" customFormat="1" ht="30.75" customHeight="1" x14ac:dyDescent="0.2">
      <c r="B20" s="37" t="s">
        <v>51</v>
      </c>
      <c r="C20" s="362" t="s">
        <v>52</v>
      </c>
      <c r="D20" s="362"/>
      <c r="E20" s="362"/>
      <c r="F20" s="362"/>
      <c r="G20" s="362"/>
      <c r="H20" s="362"/>
      <c r="I20" s="363"/>
      <c r="J20" s="46"/>
      <c r="K20" s="46"/>
      <c r="L20" s="4"/>
      <c r="M20" s="42" t="s">
        <v>35</v>
      </c>
      <c r="N20" s="6" t="s">
        <v>53</v>
      </c>
      <c r="O20" s="4"/>
      <c r="P20" s="4"/>
      <c r="Q20" s="4"/>
      <c r="R20" s="4"/>
      <c r="S20" s="4"/>
      <c r="T20" s="4"/>
      <c r="U20" s="4"/>
    </row>
    <row r="21" spans="2:21" s="5" customFormat="1" ht="27.75" customHeight="1" x14ac:dyDescent="0.2">
      <c r="B21" s="348" t="s">
        <v>54</v>
      </c>
      <c r="C21" s="350" t="s">
        <v>55</v>
      </c>
      <c r="D21" s="350"/>
      <c r="E21" s="350"/>
      <c r="F21" s="351" t="s">
        <v>56</v>
      </c>
      <c r="G21" s="351"/>
      <c r="H21" s="351"/>
      <c r="I21" s="352"/>
      <c r="J21" s="47"/>
      <c r="K21" s="47"/>
      <c r="L21" s="4"/>
      <c r="M21" s="42" t="s">
        <v>57</v>
      </c>
      <c r="N21" s="6" t="s">
        <v>58</v>
      </c>
      <c r="O21" s="4"/>
      <c r="P21" s="4"/>
      <c r="Q21" s="4"/>
      <c r="R21" s="4"/>
      <c r="S21" s="4"/>
      <c r="T21" s="4"/>
      <c r="U21" s="4"/>
    </row>
    <row r="22" spans="2:21" s="5" customFormat="1" ht="27" customHeight="1" x14ac:dyDescent="0.2">
      <c r="B22" s="349"/>
      <c r="C22" s="353" t="s">
        <v>154</v>
      </c>
      <c r="D22" s="353"/>
      <c r="E22" s="353"/>
      <c r="F22" s="353" t="s">
        <v>155</v>
      </c>
      <c r="G22" s="353"/>
      <c r="H22" s="353"/>
      <c r="I22" s="354"/>
      <c r="J22" s="45"/>
      <c r="K22" s="45"/>
      <c r="L22" s="4"/>
      <c r="M22" s="42" t="s">
        <v>61</v>
      </c>
      <c r="N22" s="6" t="s">
        <v>62</v>
      </c>
      <c r="O22" s="4"/>
      <c r="P22" s="4"/>
      <c r="Q22" s="4"/>
      <c r="R22" s="4"/>
      <c r="S22" s="4"/>
      <c r="T22" s="4"/>
      <c r="U22" s="4"/>
    </row>
    <row r="23" spans="2:21" s="5" customFormat="1" ht="39.75" customHeight="1" x14ac:dyDescent="0.2">
      <c r="B23" s="37" t="s">
        <v>63</v>
      </c>
      <c r="C23" s="364" t="s">
        <v>146</v>
      </c>
      <c r="D23" s="364"/>
      <c r="E23" s="364"/>
      <c r="F23" s="364" t="s">
        <v>146</v>
      </c>
      <c r="G23" s="364"/>
      <c r="H23" s="364"/>
      <c r="I23" s="365"/>
      <c r="J23" s="39"/>
      <c r="K23" s="39"/>
      <c r="L23" s="4"/>
      <c r="M23" s="42"/>
      <c r="N23" s="6" t="s">
        <v>29</v>
      </c>
      <c r="O23" s="4"/>
      <c r="P23" s="4"/>
      <c r="Q23" s="4"/>
      <c r="R23" s="4"/>
      <c r="S23" s="4"/>
      <c r="T23" s="4"/>
      <c r="U23" s="4"/>
    </row>
    <row r="24" spans="2:21" s="5" customFormat="1" ht="70.5" customHeight="1" x14ac:dyDescent="0.2">
      <c r="B24" s="37" t="s">
        <v>65</v>
      </c>
      <c r="C24" s="355" t="s">
        <v>156</v>
      </c>
      <c r="D24" s="356"/>
      <c r="E24" s="357"/>
      <c r="F24" s="355" t="s">
        <v>157</v>
      </c>
      <c r="G24" s="356"/>
      <c r="H24" s="356"/>
      <c r="I24" s="358"/>
      <c r="J24" s="44"/>
      <c r="K24" s="44"/>
      <c r="L24" s="4"/>
      <c r="M24" s="49"/>
      <c r="N24" s="6" t="s">
        <v>67</v>
      </c>
      <c r="O24" s="4"/>
      <c r="P24" s="4"/>
      <c r="Q24" s="4"/>
      <c r="R24" s="4"/>
      <c r="S24" s="4"/>
      <c r="T24" s="4"/>
      <c r="U24" s="4"/>
    </row>
    <row r="25" spans="2:21" s="5" customFormat="1" ht="29.25" customHeight="1" x14ac:dyDescent="0.2">
      <c r="B25" s="37" t="s">
        <v>68</v>
      </c>
      <c r="C25" s="336" t="s">
        <v>234</v>
      </c>
      <c r="D25" s="337"/>
      <c r="E25" s="338"/>
      <c r="F25" s="11" t="s">
        <v>69</v>
      </c>
      <c r="G25" s="479">
        <v>1</v>
      </c>
      <c r="H25" s="480"/>
      <c r="I25" s="481"/>
      <c r="J25" s="50"/>
      <c r="K25" s="50"/>
      <c r="L25" s="4"/>
      <c r="M25" s="49"/>
      <c r="N25" s="4"/>
      <c r="O25" s="4"/>
      <c r="P25" s="4"/>
      <c r="Q25" s="4"/>
      <c r="R25" s="4"/>
      <c r="S25" s="4"/>
      <c r="T25" s="4"/>
      <c r="U25" s="4"/>
    </row>
    <row r="26" spans="2:21" s="5" customFormat="1" ht="27" customHeight="1" x14ac:dyDescent="0.2">
      <c r="B26" s="37" t="s">
        <v>71</v>
      </c>
      <c r="C26" s="336" t="s">
        <v>235</v>
      </c>
      <c r="D26" s="337"/>
      <c r="E26" s="338"/>
      <c r="F26" s="11" t="s">
        <v>73</v>
      </c>
      <c r="G26" s="339">
        <v>1</v>
      </c>
      <c r="H26" s="340"/>
      <c r="I26" s="341"/>
      <c r="J26" s="51"/>
      <c r="K26" s="51"/>
      <c r="L26" s="4"/>
      <c r="M26" s="49"/>
      <c r="N26" s="4"/>
      <c r="O26" s="4"/>
      <c r="P26" s="4"/>
      <c r="Q26" s="4"/>
      <c r="R26" s="4"/>
      <c r="S26" s="4"/>
      <c r="T26" s="4"/>
      <c r="U26" s="4"/>
    </row>
    <row r="27" spans="2:21" s="5" customFormat="1" ht="47.25" customHeight="1" x14ac:dyDescent="0.2">
      <c r="B27" s="52" t="s">
        <v>74</v>
      </c>
      <c r="C27" s="342" t="s">
        <v>42</v>
      </c>
      <c r="D27" s="343"/>
      <c r="E27" s="344"/>
      <c r="F27" s="53" t="s">
        <v>75</v>
      </c>
      <c r="G27" s="345" t="s">
        <v>11</v>
      </c>
      <c r="H27" s="346"/>
      <c r="I27" s="347"/>
      <c r="J27" s="47"/>
      <c r="K27" s="47"/>
      <c r="L27" s="4"/>
      <c r="M27" s="49"/>
      <c r="N27" s="4"/>
      <c r="O27" s="4"/>
      <c r="P27" s="4"/>
      <c r="Q27" s="4"/>
      <c r="R27" s="4"/>
      <c r="S27" s="4"/>
      <c r="T27" s="4"/>
      <c r="U27" s="4"/>
    </row>
    <row r="28" spans="2:21" s="5" customFormat="1" ht="30" customHeight="1" x14ac:dyDescent="0.2">
      <c r="B28" s="309" t="s">
        <v>76</v>
      </c>
      <c r="C28" s="310"/>
      <c r="D28" s="310"/>
      <c r="E28" s="310"/>
      <c r="F28" s="310"/>
      <c r="G28" s="310"/>
      <c r="H28" s="310"/>
      <c r="I28" s="311"/>
      <c r="J28" s="54"/>
      <c r="K28" s="54"/>
      <c r="L28" s="4"/>
      <c r="M28" s="49"/>
      <c r="N28" s="4"/>
      <c r="O28" s="4"/>
      <c r="P28" s="4"/>
      <c r="Q28" s="4"/>
      <c r="R28" s="4"/>
      <c r="S28" s="4"/>
      <c r="T28" s="4"/>
      <c r="U28" s="4"/>
    </row>
    <row r="29" spans="2:21" s="5" customFormat="1" ht="56.25" customHeight="1" x14ac:dyDescent="0.2">
      <c r="B29" s="55" t="s">
        <v>77</v>
      </c>
      <c r="C29" s="14" t="s">
        <v>78</v>
      </c>
      <c r="D29" s="14" t="s">
        <v>79</v>
      </c>
      <c r="E29" s="14" t="s">
        <v>80</v>
      </c>
      <c r="F29" s="14" t="s">
        <v>81</v>
      </c>
      <c r="G29" s="15" t="s">
        <v>82</v>
      </c>
      <c r="H29" s="15" t="s">
        <v>83</v>
      </c>
      <c r="I29" s="56" t="s">
        <v>84</v>
      </c>
      <c r="J29" s="57" t="s">
        <v>158</v>
      </c>
      <c r="K29" s="45"/>
      <c r="L29" s="4"/>
      <c r="M29" s="49"/>
      <c r="N29" s="4"/>
      <c r="O29" s="4"/>
      <c r="P29" s="4"/>
      <c r="Q29" s="4"/>
      <c r="R29" s="4"/>
      <c r="S29" s="4"/>
      <c r="T29" s="4"/>
      <c r="U29" s="4"/>
    </row>
    <row r="30" spans="2:21" s="5" customFormat="1" ht="19.5" customHeight="1" x14ac:dyDescent="0.2">
      <c r="B30" s="76" t="s">
        <v>85</v>
      </c>
      <c r="C30" s="439">
        <v>33</v>
      </c>
      <c r="D30" s="439">
        <f>+C30</f>
        <v>33</v>
      </c>
      <c r="E30" s="332">
        <v>281</v>
      </c>
      <c r="F30" s="330">
        <f>$E$30</f>
        <v>281</v>
      </c>
      <c r="G30" s="454">
        <f>+C30/$E$30</f>
        <v>0.11743772241992882</v>
      </c>
      <c r="H30" s="454">
        <f>+D30/F30</f>
        <v>0.11743772241992882</v>
      </c>
      <c r="I30" s="454">
        <f>+H30/$G$26</f>
        <v>0.11743772241992882</v>
      </c>
      <c r="J30" s="335">
        <v>1</v>
      </c>
      <c r="K30" s="59"/>
      <c r="L30" s="4"/>
      <c r="M30" s="49"/>
      <c r="N30" s="4"/>
      <c r="O30" s="4"/>
      <c r="P30" s="4"/>
      <c r="Q30" s="4"/>
      <c r="R30" s="4"/>
      <c r="S30" s="4"/>
      <c r="T30" s="4"/>
      <c r="U30" s="4"/>
    </row>
    <row r="31" spans="2:21" s="5" customFormat="1" ht="19.5" customHeight="1" x14ac:dyDescent="0.2">
      <c r="B31" s="76" t="s">
        <v>86</v>
      </c>
      <c r="C31" s="439"/>
      <c r="D31" s="439"/>
      <c r="E31" s="333"/>
      <c r="F31" s="330"/>
      <c r="G31" s="454"/>
      <c r="H31" s="454"/>
      <c r="I31" s="454"/>
      <c r="J31" s="335"/>
      <c r="K31" s="59"/>
      <c r="L31" s="4"/>
      <c r="M31" s="49"/>
      <c r="N31" s="4"/>
      <c r="O31" s="4"/>
      <c r="P31" s="4"/>
      <c r="Q31" s="4"/>
      <c r="R31" s="4"/>
      <c r="S31" s="4"/>
      <c r="T31" s="4"/>
      <c r="U31" s="4"/>
    </row>
    <row r="32" spans="2:21" s="5" customFormat="1" ht="19.5" customHeight="1" x14ac:dyDescent="0.2">
      <c r="B32" s="76" t="s">
        <v>87</v>
      </c>
      <c r="C32" s="439"/>
      <c r="D32" s="439"/>
      <c r="E32" s="333"/>
      <c r="F32" s="330"/>
      <c r="G32" s="454"/>
      <c r="H32" s="454"/>
      <c r="I32" s="454"/>
      <c r="J32" s="335"/>
      <c r="K32" s="59"/>
      <c r="L32" s="4"/>
      <c r="M32" s="49"/>
      <c r="N32" s="4"/>
      <c r="O32" s="4"/>
      <c r="P32" s="4"/>
      <c r="Q32" s="4"/>
      <c r="R32" s="4"/>
      <c r="S32" s="4"/>
      <c r="T32" s="4"/>
      <c r="U32" s="4"/>
    </row>
    <row r="33" spans="2:21" s="5" customFormat="1" ht="19.5" customHeight="1" x14ac:dyDescent="0.2">
      <c r="B33" s="76" t="s">
        <v>88</v>
      </c>
      <c r="C33" s="439"/>
      <c r="D33" s="439"/>
      <c r="E33" s="333"/>
      <c r="F33" s="330"/>
      <c r="G33" s="454"/>
      <c r="H33" s="454"/>
      <c r="I33" s="454"/>
      <c r="J33" s="335">
        <v>1</v>
      </c>
      <c r="K33" s="59"/>
      <c r="L33" s="4"/>
      <c r="M33" s="4"/>
      <c r="N33" s="4"/>
      <c r="O33" s="4"/>
      <c r="P33" s="4"/>
      <c r="Q33" s="4"/>
      <c r="R33" s="4"/>
      <c r="S33" s="4"/>
      <c r="T33" s="4"/>
      <c r="U33" s="4"/>
    </row>
    <row r="34" spans="2:21" s="5" customFormat="1" ht="19.5" customHeight="1" x14ac:dyDescent="0.2">
      <c r="B34" s="76" t="s">
        <v>89</v>
      </c>
      <c r="C34" s="439"/>
      <c r="D34" s="439"/>
      <c r="E34" s="333"/>
      <c r="F34" s="330"/>
      <c r="G34" s="454"/>
      <c r="H34" s="454"/>
      <c r="I34" s="454"/>
      <c r="J34" s="335"/>
      <c r="K34" s="59"/>
      <c r="L34" s="4"/>
      <c r="M34" s="4"/>
      <c r="N34" s="4"/>
      <c r="O34" s="4"/>
      <c r="P34" s="4"/>
      <c r="Q34" s="4"/>
      <c r="R34" s="4"/>
      <c r="S34" s="4"/>
      <c r="T34" s="4"/>
      <c r="U34" s="4"/>
    </row>
    <row r="35" spans="2:21" s="5" customFormat="1" ht="19.5" customHeight="1" x14ac:dyDescent="0.2">
      <c r="B35" s="76" t="s">
        <v>90</v>
      </c>
      <c r="C35" s="439">
        <v>99</v>
      </c>
      <c r="D35" s="439">
        <f>+D30+C35</f>
        <v>132</v>
      </c>
      <c r="E35" s="333"/>
      <c r="F35" s="330">
        <f>$E$30</f>
        <v>281</v>
      </c>
      <c r="G35" s="454">
        <f>+C35/$E$30</f>
        <v>0.35231316725978645</v>
      </c>
      <c r="H35" s="454">
        <f>+D35/F35</f>
        <v>0.46975088967971529</v>
      </c>
      <c r="I35" s="454">
        <f>+H35/$G$26</f>
        <v>0.46975088967971529</v>
      </c>
      <c r="J35" s="335"/>
      <c r="K35" s="59"/>
      <c r="L35" s="4"/>
      <c r="M35" s="4"/>
      <c r="N35" s="4"/>
      <c r="O35" s="4"/>
      <c r="P35" s="4"/>
      <c r="Q35" s="4"/>
      <c r="R35" s="4"/>
      <c r="S35" s="4"/>
      <c r="T35" s="4"/>
      <c r="U35" s="4"/>
    </row>
    <row r="36" spans="2:21" s="5" customFormat="1" ht="19.5" customHeight="1" x14ac:dyDescent="0.2">
      <c r="B36" s="76" t="s">
        <v>91</v>
      </c>
      <c r="C36" s="439"/>
      <c r="D36" s="439"/>
      <c r="E36" s="333"/>
      <c r="F36" s="330"/>
      <c r="G36" s="454"/>
      <c r="H36" s="454"/>
      <c r="I36" s="454"/>
      <c r="J36" s="335">
        <v>1</v>
      </c>
      <c r="K36" s="59"/>
      <c r="L36" s="4"/>
      <c r="M36" s="4"/>
      <c r="N36" s="4"/>
      <c r="O36" s="4"/>
      <c r="P36" s="4"/>
      <c r="Q36" s="4"/>
      <c r="R36" s="4"/>
      <c r="S36" s="4"/>
      <c r="T36" s="4"/>
      <c r="U36" s="4"/>
    </row>
    <row r="37" spans="2:21" s="5" customFormat="1" ht="19.5" customHeight="1" x14ac:dyDescent="0.2">
      <c r="B37" s="76" t="s">
        <v>92</v>
      </c>
      <c r="C37" s="439"/>
      <c r="D37" s="439"/>
      <c r="E37" s="333"/>
      <c r="F37" s="330"/>
      <c r="G37" s="454"/>
      <c r="H37" s="454"/>
      <c r="I37" s="454"/>
      <c r="J37" s="335"/>
      <c r="K37" s="59"/>
      <c r="L37" s="4"/>
      <c r="M37" s="4"/>
      <c r="N37" s="4"/>
      <c r="O37" s="4"/>
      <c r="P37" s="4"/>
      <c r="Q37" s="4"/>
      <c r="R37" s="4"/>
      <c r="S37" s="4"/>
      <c r="T37" s="4"/>
      <c r="U37" s="4"/>
    </row>
    <row r="38" spans="2:21" s="5" customFormat="1" ht="19.5" customHeight="1" x14ac:dyDescent="0.2">
      <c r="B38" s="76" t="s">
        <v>93</v>
      </c>
      <c r="C38" s="439"/>
      <c r="D38" s="439"/>
      <c r="E38" s="333"/>
      <c r="F38" s="330"/>
      <c r="G38" s="454"/>
      <c r="H38" s="454"/>
      <c r="I38" s="454"/>
      <c r="J38" s="335"/>
      <c r="K38" s="59"/>
      <c r="L38" s="4"/>
      <c r="M38" s="4"/>
      <c r="N38" s="4"/>
      <c r="O38" s="4"/>
      <c r="P38" s="4"/>
      <c r="Q38" s="4"/>
      <c r="R38" s="4"/>
      <c r="S38" s="4"/>
      <c r="T38" s="4"/>
      <c r="U38" s="4"/>
    </row>
    <row r="39" spans="2:21" s="5" customFormat="1" ht="19.5" customHeight="1" x14ac:dyDescent="0.2">
      <c r="B39" s="76" t="s">
        <v>94</v>
      </c>
      <c r="C39" s="477">
        <v>0</v>
      </c>
      <c r="D39" s="477"/>
      <c r="E39" s="333"/>
      <c r="F39" s="332"/>
      <c r="G39" s="452">
        <f>+C39/E30</f>
        <v>0</v>
      </c>
      <c r="H39" s="452" t="e">
        <f>+D39/F39</f>
        <v>#DIV/0!</v>
      </c>
      <c r="I39" s="440" t="e">
        <f>+H39/$G$26</f>
        <v>#DIV/0!</v>
      </c>
      <c r="J39" s="451">
        <v>1</v>
      </c>
      <c r="K39" s="59"/>
      <c r="L39" s="4"/>
      <c r="M39" s="4"/>
      <c r="N39" s="4"/>
      <c r="O39" s="4"/>
      <c r="P39" s="4"/>
      <c r="Q39" s="4"/>
      <c r="R39" s="4"/>
      <c r="S39" s="4"/>
      <c r="T39" s="4"/>
      <c r="U39" s="4"/>
    </row>
    <row r="40" spans="2:21" s="5" customFormat="1" ht="19.5" customHeight="1" x14ac:dyDescent="0.2">
      <c r="B40" s="76" t="s">
        <v>95</v>
      </c>
      <c r="C40" s="478"/>
      <c r="D40" s="478"/>
      <c r="E40" s="333"/>
      <c r="F40" s="333"/>
      <c r="G40" s="453"/>
      <c r="H40" s="453"/>
      <c r="I40" s="441"/>
      <c r="J40" s="451"/>
      <c r="K40" s="59"/>
      <c r="L40" s="4"/>
      <c r="M40" s="4"/>
      <c r="N40" s="4"/>
      <c r="O40" s="4"/>
      <c r="P40" s="4"/>
      <c r="Q40" s="4"/>
      <c r="R40" s="4"/>
      <c r="S40" s="4"/>
      <c r="T40" s="4"/>
      <c r="U40" s="4"/>
    </row>
    <row r="41" spans="2:21" s="5" customFormat="1" ht="19.5" customHeight="1" x14ac:dyDescent="0.2">
      <c r="B41" s="76" t="s">
        <v>96</v>
      </c>
      <c r="C41" s="478"/>
      <c r="D41" s="478"/>
      <c r="E41" s="334"/>
      <c r="F41" s="333"/>
      <c r="G41" s="453"/>
      <c r="H41" s="453"/>
      <c r="I41" s="441"/>
      <c r="J41" s="451"/>
      <c r="K41" s="59"/>
      <c r="L41" s="60"/>
      <c r="M41" s="4"/>
      <c r="N41" s="4"/>
      <c r="O41" s="4"/>
      <c r="P41" s="4"/>
      <c r="Q41" s="4"/>
      <c r="R41" s="4"/>
      <c r="S41" s="4"/>
      <c r="T41" s="4"/>
      <c r="U41" s="4"/>
    </row>
    <row r="42" spans="2:21" s="5" customFormat="1" ht="60.75" customHeight="1" x14ac:dyDescent="0.2">
      <c r="B42" s="77" t="s">
        <v>97</v>
      </c>
      <c r="C42" s="465" t="s">
        <v>543</v>
      </c>
      <c r="D42" s="466"/>
      <c r="E42" s="466"/>
      <c r="F42" s="466"/>
      <c r="G42" s="466"/>
      <c r="H42" s="466"/>
      <c r="I42" s="467"/>
      <c r="J42" s="80"/>
      <c r="K42" s="62"/>
      <c r="L42" s="4"/>
      <c r="M42" s="4"/>
      <c r="N42" s="4"/>
      <c r="O42" s="4"/>
      <c r="P42" s="4"/>
      <c r="Q42" s="4"/>
      <c r="R42" s="4"/>
      <c r="S42" s="4"/>
      <c r="T42" s="4"/>
      <c r="U42" s="4"/>
    </row>
    <row r="43" spans="2:21" ht="29.25" customHeight="1" x14ac:dyDescent="0.2">
      <c r="B43" s="309" t="s">
        <v>98</v>
      </c>
      <c r="C43" s="310"/>
      <c r="D43" s="310"/>
      <c r="E43" s="310"/>
      <c r="F43" s="310"/>
      <c r="G43" s="310"/>
      <c r="H43" s="310"/>
      <c r="I43" s="311"/>
      <c r="J43" s="33"/>
      <c r="K43" s="33"/>
    </row>
    <row r="44" spans="2:21" ht="63.75" customHeight="1" x14ac:dyDescent="0.2">
      <c r="B44" s="468"/>
      <c r="C44" s="469"/>
      <c r="D44" s="469"/>
      <c r="E44" s="469"/>
      <c r="F44" s="469"/>
      <c r="G44" s="469"/>
      <c r="H44" s="469"/>
      <c r="I44" s="470"/>
      <c r="J44" s="33"/>
      <c r="K44" s="33"/>
    </row>
    <row r="45" spans="2:21" ht="31.5" customHeight="1" x14ac:dyDescent="0.2">
      <c r="B45" s="471"/>
      <c r="C45" s="472"/>
      <c r="D45" s="472"/>
      <c r="E45" s="472"/>
      <c r="F45" s="472"/>
      <c r="G45" s="472"/>
      <c r="H45" s="472"/>
      <c r="I45" s="473"/>
      <c r="J45" s="63"/>
      <c r="K45" s="63"/>
    </row>
    <row r="46" spans="2:21" ht="31.5" customHeight="1" x14ac:dyDescent="0.2">
      <c r="B46" s="471"/>
      <c r="C46" s="472"/>
      <c r="D46" s="472"/>
      <c r="E46" s="472"/>
      <c r="F46" s="472"/>
      <c r="G46" s="472"/>
      <c r="H46" s="472"/>
      <c r="I46" s="473"/>
      <c r="J46" s="63"/>
      <c r="K46" s="63"/>
    </row>
    <row r="47" spans="2:21" ht="31.5" customHeight="1" x14ac:dyDescent="0.2">
      <c r="B47" s="471"/>
      <c r="C47" s="472"/>
      <c r="D47" s="472"/>
      <c r="E47" s="472"/>
      <c r="F47" s="472"/>
      <c r="G47" s="472"/>
      <c r="H47" s="472"/>
      <c r="I47" s="473"/>
      <c r="J47" s="63"/>
      <c r="K47" s="63"/>
    </row>
    <row r="48" spans="2:21" ht="54.75" customHeight="1" x14ac:dyDescent="0.2">
      <c r="B48" s="474"/>
      <c r="C48" s="475"/>
      <c r="D48" s="475"/>
      <c r="E48" s="475"/>
      <c r="F48" s="475"/>
      <c r="G48" s="475"/>
      <c r="H48" s="475"/>
      <c r="I48" s="476"/>
      <c r="J48" s="64"/>
      <c r="K48" s="64"/>
    </row>
    <row r="49" spans="2:21" s="5" customFormat="1" ht="12" x14ac:dyDescent="0.2">
      <c r="B49" s="37" t="s">
        <v>99</v>
      </c>
      <c r="C49" s="325" t="s">
        <v>236</v>
      </c>
      <c r="D49" s="325"/>
      <c r="E49" s="325"/>
      <c r="F49" s="325"/>
      <c r="G49" s="325"/>
      <c r="H49" s="325"/>
      <c r="I49" s="326"/>
      <c r="J49" s="65"/>
      <c r="K49" s="65"/>
      <c r="L49" s="4"/>
      <c r="M49" s="4"/>
      <c r="N49" s="4"/>
      <c r="O49" s="4"/>
      <c r="P49" s="4"/>
      <c r="Q49" s="4"/>
      <c r="R49" s="4"/>
      <c r="S49" s="4"/>
      <c r="T49" s="4"/>
      <c r="U49" s="4"/>
    </row>
    <row r="50" spans="2:21" s="5" customFormat="1" ht="113.25" customHeight="1" x14ac:dyDescent="0.2">
      <c r="B50" s="37" t="s">
        <v>100</v>
      </c>
      <c r="C50" s="304" t="s">
        <v>253</v>
      </c>
      <c r="D50" s="305"/>
      <c r="E50" s="305"/>
      <c r="F50" s="305"/>
      <c r="G50" s="305"/>
      <c r="H50" s="305"/>
      <c r="I50" s="306"/>
      <c r="J50" s="65"/>
      <c r="K50" s="65"/>
      <c r="L50" s="4"/>
      <c r="M50" s="4"/>
      <c r="N50" s="4"/>
      <c r="O50" s="4"/>
      <c r="P50" s="4"/>
      <c r="Q50" s="4"/>
      <c r="R50" s="4"/>
      <c r="S50" s="4"/>
      <c r="T50" s="4"/>
      <c r="U50" s="4"/>
    </row>
    <row r="51" spans="2:21" s="5" customFormat="1" ht="24" x14ac:dyDescent="0.2">
      <c r="B51" s="66" t="s">
        <v>101</v>
      </c>
      <c r="C51" s="307" t="s">
        <v>259</v>
      </c>
      <c r="D51" s="307"/>
      <c r="E51" s="307"/>
      <c r="F51" s="307"/>
      <c r="G51" s="307"/>
      <c r="H51" s="307"/>
      <c r="I51" s="308"/>
      <c r="J51" s="65"/>
      <c r="K51" s="65"/>
      <c r="L51" s="4"/>
      <c r="M51" s="4"/>
      <c r="N51" s="4"/>
      <c r="O51" s="4"/>
      <c r="P51" s="4"/>
      <c r="Q51" s="4"/>
      <c r="R51" s="4"/>
      <c r="S51" s="4"/>
      <c r="T51" s="4"/>
      <c r="U51" s="4"/>
    </row>
    <row r="52" spans="2:21" s="5" customFormat="1" ht="27.75" customHeight="1" x14ac:dyDescent="0.2">
      <c r="B52" s="309" t="s">
        <v>103</v>
      </c>
      <c r="C52" s="310"/>
      <c r="D52" s="310"/>
      <c r="E52" s="310"/>
      <c r="F52" s="310"/>
      <c r="G52" s="310"/>
      <c r="H52" s="310"/>
      <c r="I52" s="311"/>
      <c r="J52" s="65"/>
      <c r="K52" s="65"/>
      <c r="L52" s="4"/>
      <c r="M52" s="4"/>
      <c r="N52" s="4"/>
      <c r="O52" s="4"/>
      <c r="P52" s="4"/>
      <c r="Q52" s="4"/>
      <c r="R52" s="4"/>
      <c r="S52" s="4"/>
      <c r="T52" s="4"/>
      <c r="U52" s="4"/>
    </row>
    <row r="53" spans="2:21" s="5" customFormat="1" ht="30.75" customHeight="1" x14ac:dyDescent="0.2">
      <c r="B53" s="298" t="s">
        <v>104</v>
      </c>
      <c r="C53" s="19" t="s">
        <v>105</v>
      </c>
      <c r="D53" s="300" t="s">
        <v>106</v>
      </c>
      <c r="E53" s="300"/>
      <c r="F53" s="300"/>
      <c r="G53" s="300" t="s">
        <v>107</v>
      </c>
      <c r="H53" s="300"/>
      <c r="I53" s="301"/>
      <c r="J53" s="67"/>
      <c r="K53" s="67"/>
      <c r="L53" s="4"/>
      <c r="M53" s="4"/>
      <c r="N53" s="4"/>
      <c r="O53" s="4"/>
      <c r="P53" s="4"/>
      <c r="Q53" s="4"/>
      <c r="R53" s="4"/>
      <c r="S53" s="4"/>
      <c r="T53" s="4"/>
      <c r="U53" s="4"/>
    </row>
    <row r="54" spans="2:21" s="5" customFormat="1" ht="30" customHeight="1" x14ac:dyDescent="0.2">
      <c r="B54" s="299"/>
      <c r="C54" s="68">
        <v>44111</v>
      </c>
      <c r="D54" s="285">
        <v>44</v>
      </c>
      <c r="E54" s="285"/>
      <c r="F54" s="285"/>
      <c r="G54" s="302" t="s">
        <v>251</v>
      </c>
      <c r="H54" s="302"/>
      <c r="I54" s="303"/>
      <c r="J54" s="67"/>
      <c r="K54" s="67"/>
      <c r="L54" s="4"/>
      <c r="M54" s="4"/>
      <c r="N54" s="4"/>
      <c r="O54" s="4"/>
      <c r="P54" s="4"/>
      <c r="Q54" s="4"/>
      <c r="R54" s="4"/>
      <c r="S54" s="4"/>
      <c r="T54" s="4"/>
      <c r="U54" s="4"/>
    </row>
    <row r="55" spans="2:21" s="5" customFormat="1" ht="12" x14ac:dyDescent="0.2">
      <c r="B55" s="69"/>
      <c r="C55" s="70"/>
      <c r="D55" s="277"/>
      <c r="E55" s="277"/>
      <c r="F55" s="277"/>
      <c r="G55" s="278"/>
      <c r="H55" s="278"/>
      <c r="I55" s="279"/>
      <c r="J55" s="67"/>
      <c r="K55" s="67"/>
      <c r="L55" s="4"/>
      <c r="M55" s="4"/>
      <c r="N55" s="4"/>
      <c r="O55" s="4"/>
      <c r="P55" s="4"/>
      <c r="Q55" s="4"/>
      <c r="R55" s="4"/>
      <c r="S55" s="4"/>
      <c r="T55" s="4"/>
      <c r="U55" s="4"/>
    </row>
    <row r="56" spans="2:21" s="5" customFormat="1" ht="12" x14ac:dyDescent="0.2">
      <c r="B56" s="69"/>
      <c r="C56" s="70"/>
      <c r="D56" s="277"/>
      <c r="E56" s="277"/>
      <c r="F56" s="277"/>
      <c r="G56" s="278"/>
      <c r="H56" s="278"/>
      <c r="I56" s="279"/>
      <c r="J56" s="67"/>
      <c r="K56" s="67"/>
      <c r="L56" s="4"/>
      <c r="M56" s="4"/>
      <c r="N56" s="4"/>
      <c r="O56" s="4"/>
      <c r="P56" s="4"/>
      <c r="Q56" s="4"/>
      <c r="R56" s="4"/>
      <c r="S56" s="4"/>
      <c r="T56" s="4"/>
      <c r="U56" s="4"/>
    </row>
    <row r="57" spans="2:21" s="5" customFormat="1" ht="37.5" customHeight="1" x14ac:dyDescent="0.2">
      <c r="B57" s="66" t="s">
        <v>108</v>
      </c>
      <c r="C57" s="280" t="s">
        <v>231</v>
      </c>
      <c r="D57" s="281"/>
      <c r="E57" s="282" t="s">
        <v>109</v>
      </c>
      <c r="F57" s="282"/>
      <c r="G57" s="283" t="s">
        <v>246</v>
      </c>
      <c r="H57" s="283"/>
      <c r="I57" s="284"/>
      <c r="J57" s="71"/>
      <c r="K57" s="71"/>
      <c r="L57" s="4"/>
      <c r="M57" s="4"/>
      <c r="N57" s="4"/>
      <c r="O57" s="4"/>
      <c r="P57" s="4"/>
      <c r="Q57" s="4"/>
      <c r="R57" s="4"/>
      <c r="S57" s="4"/>
      <c r="T57" s="4"/>
      <c r="U57" s="4"/>
    </row>
    <row r="58" spans="2:21" s="5" customFormat="1" ht="39.75" customHeight="1" x14ac:dyDescent="0.2">
      <c r="B58" s="66" t="s">
        <v>110</v>
      </c>
      <c r="C58" s="285" t="s">
        <v>247</v>
      </c>
      <c r="D58" s="285"/>
      <c r="E58" s="286" t="s">
        <v>111</v>
      </c>
      <c r="F58" s="286"/>
      <c r="G58" s="283" t="s">
        <v>249</v>
      </c>
      <c r="H58" s="283"/>
      <c r="I58" s="284"/>
      <c r="J58" s="72"/>
      <c r="K58" s="72"/>
      <c r="L58" s="4"/>
      <c r="M58" s="4"/>
      <c r="N58" s="4"/>
      <c r="O58" s="4"/>
      <c r="P58" s="4"/>
      <c r="Q58" s="4"/>
      <c r="R58" s="4"/>
      <c r="S58" s="4"/>
      <c r="T58" s="4"/>
      <c r="U58" s="4"/>
    </row>
    <row r="59" spans="2:21" s="5" customFormat="1" ht="45" customHeight="1" x14ac:dyDescent="0.2">
      <c r="B59" s="66" t="s">
        <v>112</v>
      </c>
      <c r="C59" s="285"/>
      <c r="D59" s="285"/>
      <c r="E59" s="287" t="s">
        <v>113</v>
      </c>
      <c r="F59" s="288"/>
      <c r="G59" s="291"/>
      <c r="H59" s="292"/>
      <c r="I59" s="293"/>
      <c r="J59" s="72"/>
      <c r="K59" s="72"/>
      <c r="L59" s="4"/>
      <c r="M59" s="4"/>
      <c r="N59" s="4"/>
      <c r="O59" s="4"/>
      <c r="P59" s="4"/>
      <c r="Q59" s="4"/>
      <c r="R59" s="4"/>
      <c r="S59" s="4"/>
      <c r="T59" s="4"/>
      <c r="U59" s="4"/>
    </row>
    <row r="60" spans="2:21" s="5" customFormat="1" ht="45" customHeight="1" thickBot="1" x14ac:dyDescent="0.25">
      <c r="B60" s="73" t="s">
        <v>114</v>
      </c>
      <c r="C60" s="297"/>
      <c r="D60" s="297"/>
      <c r="E60" s="289"/>
      <c r="F60" s="290"/>
      <c r="G60" s="294"/>
      <c r="H60" s="295"/>
      <c r="I60" s="296"/>
      <c r="J60" s="72"/>
      <c r="K60" s="72"/>
      <c r="L60" s="4"/>
      <c r="M60" s="4"/>
      <c r="N60" s="4"/>
      <c r="O60" s="4"/>
      <c r="P60" s="4"/>
      <c r="Q60" s="4"/>
      <c r="R60" s="4"/>
      <c r="S60" s="4"/>
      <c r="T60" s="4"/>
      <c r="U60" s="4"/>
    </row>
    <row r="61" spans="2:21" s="5" customFormat="1" ht="12" x14ac:dyDescent="0.2">
      <c r="B61" s="81"/>
      <c r="C61" s="82"/>
      <c r="D61" s="82"/>
      <c r="E61" s="83"/>
      <c r="F61" s="83"/>
      <c r="G61" s="84"/>
      <c r="H61" s="85"/>
      <c r="I61" s="82"/>
      <c r="J61" s="72"/>
      <c r="K61" s="72"/>
      <c r="L61" s="4"/>
      <c r="M61" s="4"/>
      <c r="N61" s="4"/>
      <c r="O61" s="4"/>
      <c r="P61" s="4"/>
      <c r="Q61" s="4"/>
      <c r="R61" s="4"/>
      <c r="S61" s="4"/>
      <c r="T61" s="4"/>
      <c r="U61" s="4"/>
    </row>
    <row r="62" spans="2:21" s="5" customFormat="1" ht="12" x14ac:dyDescent="0.2">
      <c r="B62" s="81"/>
      <c r="C62" s="82"/>
      <c r="D62" s="82"/>
      <c r="E62" s="83"/>
      <c r="F62" s="83"/>
      <c r="G62" s="84"/>
      <c r="H62" s="85"/>
      <c r="I62" s="82"/>
      <c r="J62" s="72"/>
      <c r="K62" s="72"/>
      <c r="L62" s="4"/>
      <c r="M62" s="4"/>
      <c r="N62" s="4"/>
      <c r="O62" s="4"/>
      <c r="P62" s="4"/>
      <c r="Q62" s="4"/>
      <c r="R62" s="4"/>
      <c r="S62" s="4"/>
      <c r="T62" s="4"/>
      <c r="U62" s="4"/>
    </row>
    <row r="63" spans="2:21" x14ac:dyDescent="0.2">
      <c r="B63" s="23"/>
      <c r="C63" s="24"/>
      <c r="D63" s="24"/>
      <c r="E63" s="25"/>
      <c r="F63" s="25"/>
      <c r="G63" s="26"/>
      <c r="H63" s="27"/>
      <c r="I63" s="24"/>
      <c r="J63" s="74"/>
      <c r="K63" s="74"/>
    </row>
    <row r="64" spans="2:21" x14ac:dyDescent="0.2">
      <c r="B64" s="23"/>
      <c r="C64" s="24"/>
      <c r="D64" s="24"/>
      <c r="E64" s="25"/>
      <c r="F64" s="25"/>
      <c r="G64" s="26"/>
      <c r="H64" s="27"/>
      <c r="I64" s="24"/>
      <c r="J64" s="74"/>
      <c r="K64" s="74"/>
    </row>
    <row r="65" spans="2:11" x14ac:dyDescent="0.2">
      <c r="B65" s="23"/>
      <c r="C65" s="24"/>
      <c r="D65" s="24"/>
      <c r="E65" s="25"/>
      <c r="F65" s="25"/>
      <c r="G65" s="26"/>
      <c r="H65" s="27"/>
      <c r="I65" s="24"/>
      <c r="J65" s="74"/>
      <c r="K65" s="74"/>
    </row>
  </sheetData>
  <mergeCells count="92">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23:E23"/>
    <mergeCell ref="F23:I23"/>
    <mergeCell ref="C24:E24"/>
    <mergeCell ref="F24:I24"/>
    <mergeCell ref="C25:E25"/>
    <mergeCell ref="G25:I25"/>
    <mergeCell ref="J30:J32"/>
    <mergeCell ref="J33:J35"/>
    <mergeCell ref="C30:C34"/>
    <mergeCell ref="C26:E26"/>
    <mergeCell ref="G26:I26"/>
    <mergeCell ref="C27:E27"/>
    <mergeCell ref="G27:I27"/>
    <mergeCell ref="B28:I28"/>
    <mergeCell ref="H35:H38"/>
    <mergeCell ref="G35:G38"/>
    <mergeCell ref="F35:F38"/>
    <mergeCell ref="D35:D38"/>
    <mergeCell ref="C35:C38"/>
    <mergeCell ref="E30:E41"/>
    <mergeCell ref="I30:I34"/>
    <mergeCell ref="H30:H34"/>
    <mergeCell ref="J36:J38"/>
    <mergeCell ref="J39:J41"/>
    <mergeCell ref="C50:I50"/>
    <mergeCell ref="C51:I51"/>
    <mergeCell ref="B52:I52"/>
    <mergeCell ref="I39:I41"/>
    <mergeCell ref="C42:I42"/>
    <mergeCell ref="B43:I43"/>
    <mergeCell ref="B44:I48"/>
    <mergeCell ref="C49:I49"/>
    <mergeCell ref="C39:C41"/>
    <mergeCell ref="D39:D41"/>
    <mergeCell ref="F39:F41"/>
    <mergeCell ref="G39:G41"/>
    <mergeCell ref="H39:H41"/>
    <mergeCell ref="I35:I38"/>
    <mergeCell ref="B53:B54"/>
    <mergeCell ref="D53:F53"/>
    <mergeCell ref="G53:I53"/>
    <mergeCell ref="D54:F54"/>
    <mergeCell ref="G54:I54"/>
    <mergeCell ref="C58:D58"/>
    <mergeCell ref="E58:F58"/>
    <mergeCell ref="G58:I58"/>
    <mergeCell ref="C59:D59"/>
    <mergeCell ref="E59:F60"/>
    <mergeCell ref="G59:I60"/>
    <mergeCell ref="C60:D60"/>
    <mergeCell ref="D55:F55"/>
    <mergeCell ref="G55:I55"/>
    <mergeCell ref="D56:F56"/>
    <mergeCell ref="G56:I56"/>
    <mergeCell ref="C57:D57"/>
    <mergeCell ref="E57:F57"/>
    <mergeCell ref="G57:I57"/>
    <mergeCell ref="G30:G34"/>
    <mergeCell ref="F30:F34"/>
    <mergeCell ref="D30:D34"/>
    <mergeCell ref="B2:B5"/>
    <mergeCell ref="C2:I2"/>
    <mergeCell ref="C3:I3"/>
    <mergeCell ref="C4:I4"/>
    <mergeCell ref="C5:F5"/>
    <mergeCell ref="G5:I5"/>
    <mergeCell ref="C19:I19"/>
    <mergeCell ref="C20:I20"/>
    <mergeCell ref="B21:B22"/>
    <mergeCell ref="C21:E21"/>
    <mergeCell ref="F21:I21"/>
    <mergeCell ref="C22:E22"/>
    <mergeCell ref="F22:I22"/>
  </mergeCells>
  <dataValidations count="8">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s>
  <pageMargins left="0.3" right="0.26" top="0.45" bottom="0.55118110236220474" header="0.31496062992125984" footer="0.31496062992125984"/>
  <pageSetup scale="60" orientation="portrait" r:id="rId1"/>
  <rowBreaks count="1" manualBreakCount="1">
    <brk id="41" max="8" man="1"/>
  </rowBreaks>
  <colBreaks count="1" manualBreakCount="1">
    <brk id="9" max="57"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3"/>
  <sheetViews>
    <sheetView topLeftCell="A8" zoomScale="70" zoomScaleNormal="70" workbookViewId="0">
      <selection activeCell="I15" sqref="I15"/>
    </sheetView>
  </sheetViews>
  <sheetFormatPr baseColWidth="10" defaultRowHeight="15" x14ac:dyDescent="0.25"/>
  <cols>
    <col min="1" max="1" width="1.28515625" customWidth="1"/>
    <col min="2" max="2" width="30.28515625" style="107" customWidth="1"/>
    <col min="3" max="3" width="44.28515625" customWidth="1"/>
    <col min="4" max="4" width="19.5703125" customWidth="1"/>
    <col min="5" max="5" width="10" customWidth="1"/>
    <col min="6" max="6" width="30" customWidth="1"/>
    <col min="7" max="7" width="19.140625" customWidth="1"/>
    <col min="8" max="8" width="16.140625" customWidth="1"/>
    <col min="9" max="9" width="16.28515625" customWidth="1"/>
    <col min="10" max="10" width="15.7109375" customWidth="1"/>
    <col min="11" max="11" width="86.710937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28"/>
      <c r="B1" s="393"/>
      <c r="C1" s="396" t="s">
        <v>221</v>
      </c>
      <c r="D1" s="397"/>
      <c r="E1" s="397"/>
      <c r="F1" s="397"/>
      <c r="G1" s="397"/>
      <c r="H1" s="397"/>
      <c r="I1" s="397"/>
      <c r="J1" s="398"/>
      <c r="K1" s="128"/>
      <c r="L1" s="128"/>
      <c r="M1" s="128"/>
      <c r="N1" s="128"/>
      <c r="O1" s="128"/>
      <c r="P1" s="128"/>
      <c r="Q1" s="128"/>
      <c r="R1" s="128"/>
      <c r="S1" s="128"/>
    </row>
    <row r="2" spans="1:19" ht="26.25" customHeight="1" thickBot="1" x14ac:dyDescent="0.3">
      <c r="A2" s="128"/>
      <c r="B2" s="394"/>
      <c r="C2" s="399" t="s">
        <v>1</v>
      </c>
      <c r="D2" s="400"/>
      <c r="E2" s="400"/>
      <c r="F2" s="400"/>
      <c r="G2" s="400"/>
      <c r="H2" s="400"/>
      <c r="I2" s="400"/>
      <c r="J2" s="401"/>
      <c r="K2" s="128"/>
      <c r="L2" s="128"/>
      <c r="M2" s="128"/>
      <c r="N2" s="128"/>
      <c r="O2" s="128"/>
      <c r="P2" s="128"/>
      <c r="Q2" s="128"/>
      <c r="R2" s="128"/>
      <c r="S2" s="128"/>
    </row>
    <row r="3" spans="1:19" ht="26.25" customHeight="1" thickBot="1" x14ac:dyDescent="0.3">
      <c r="A3" s="128"/>
      <c r="B3" s="394"/>
      <c r="C3" s="399" t="s">
        <v>159</v>
      </c>
      <c r="D3" s="400"/>
      <c r="E3" s="400"/>
      <c r="F3" s="400"/>
      <c r="G3" s="400"/>
      <c r="H3" s="400"/>
      <c r="I3" s="400"/>
      <c r="J3" s="401"/>
      <c r="K3" s="128"/>
      <c r="L3" s="128"/>
      <c r="M3" s="128"/>
      <c r="N3" s="128"/>
      <c r="O3" s="128"/>
      <c r="P3" s="128"/>
      <c r="Q3" s="128"/>
      <c r="R3" s="128"/>
      <c r="S3" s="128"/>
    </row>
    <row r="4" spans="1:19" ht="26.25" customHeight="1" thickBot="1" x14ac:dyDescent="0.3">
      <c r="A4" s="128"/>
      <c r="B4" s="395"/>
      <c r="C4" s="399" t="s">
        <v>203</v>
      </c>
      <c r="D4" s="400"/>
      <c r="E4" s="400"/>
      <c r="F4" s="400"/>
      <c r="G4" s="400"/>
      <c r="H4" s="488" t="s">
        <v>202</v>
      </c>
      <c r="I4" s="489"/>
      <c r="J4" s="490"/>
      <c r="K4" s="128"/>
      <c r="L4" s="128"/>
      <c r="M4" s="128"/>
      <c r="N4" s="128"/>
      <c r="O4" s="128"/>
      <c r="P4" s="128"/>
      <c r="Q4" s="128"/>
      <c r="R4" s="128"/>
      <c r="S4" s="128"/>
    </row>
    <row r="5" spans="1:19" ht="30" customHeight="1" thickBot="1" x14ac:dyDescent="0.3">
      <c r="B5" s="86"/>
      <c r="C5" s="87"/>
      <c r="D5" s="87"/>
      <c r="E5" s="87"/>
      <c r="F5" s="87"/>
      <c r="G5" s="87"/>
      <c r="H5" s="87"/>
      <c r="I5" s="87"/>
      <c r="J5" s="88"/>
    </row>
    <row r="6" spans="1:19" ht="36.75" thickBot="1" x14ac:dyDescent="0.3">
      <c r="B6" s="89" t="s">
        <v>160</v>
      </c>
      <c r="C6" s="409" t="s">
        <v>187</v>
      </c>
      <c r="D6" s="410"/>
      <c r="E6" s="411"/>
      <c r="F6" s="90"/>
      <c r="G6" s="87"/>
      <c r="H6" s="87"/>
      <c r="I6" s="87"/>
      <c r="J6" s="88"/>
    </row>
    <row r="7" spans="1:19" ht="21.75" customHeight="1" thickBot="1" x14ac:dyDescent="0.3">
      <c r="B7" s="91" t="s">
        <v>116</v>
      </c>
      <c r="C7" s="412" t="s">
        <v>185</v>
      </c>
      <c r="D7" s="413"/>
      <c r="E7" s="414"/>
      <c r="F7" s="90"/>
      <c r="G7" s="87"/>
      <c r="H7" s="87"/>
      <c r="I7" s="87"/>
      <c r="J7" s="88"/>
    </row>
    <row r="8" spans="1:19" ht="24" customHeight="1" thickBot="1" x14ac:dyDescent="0.3">
      <c r="B8" s="91" t="s">
        <v>161</v>
      </c>
      <c r="C8" s="415" t="s">
        <v>188</v>
      </c>
      <c r="D8" s="416"/>
      <c r="E8" s="417"/>
      <c r="F8" s="92"/>
      <c r="G8" s="87"/>
      <c r="H8" s="87"/>
      <c r="I8" s="87"/>
      <c r="J8" s="88"/>
    </row>
    <row r="9" spans="1:19" ht="19.5" customHeight="1" thickBot="1" x14ac:dyDescent="0.3">
      <c r="B9" s="91" t="s">
        <v>162</v>
      </c>
      <c r="C9" s="418" t="s">
        <v>252</v>
      </c>
      <c r="D9" s="419"/>
      <c r="E9" s="420"/>
      <c r="F9" s="90"/>
      <c r="G9" s="87"/>
      <c r="H9" s="87"/>
      <c r="I9" s="87"/>
      <c r="J9" s="88"/>
    </row>
    <row r="10" spans="1:19" ht="72" customHeight="1" thickBot="1" x14ac:dyDescent="0.3">
      <c r="B10" s="91" t="s">
        <v>164</v>
      </c>
      <c r="C10" s="421" t="str">
        <f>+'HV 3'!F9</f>
        <v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v>
      </c>
      <c r="D10" s="422"/>
      <c r="E10" s="423"/>
      <c r="F10" s="90"/>
      <c r="G10" s="87"/>
      <c r="H10" s="87"/>
      <c r="I10" s="87"/>
      <c r="J10" s="88"/>
    </row>
    <row r="12" spans="1:19" x14ac:dyDescent="0.25">
      <c r="B12" s="424" t="s">
        <v>237</v>
      </c>
      <c r="C12" s="425"/>
      <c r="D12" s="425"/>
      <c r="E12" s="425"/>
      <c r="F12" s="425"/>
      <c r="G12" s="425"/>
      <c r="H12" s="426"/>
      <c r="I12" s="405" t="s">
        <v>165</v>
      </c>
      <c r="J12" s="406"/>
      <c r="K12" s="406"/>
    </row>
    <row r="13" spans="1:19" s="95" customFormat="1" ht="45" x14ac:dyDescent="0.25">
      <c r="B13" s="93" t="s">
        <v>166</v>
      </c>
      <c r="C13" s="93" t="s">
        <v>167</v>
      </c>
      <c r="D13" s="93" t="s">
        <v>168</v>
      </c>
      <c r="E13" s="93" t="s">
        <v>169</v>
      </c>
      <c r="F13" s="93" t="s">
        <v>170</v>
      </c>
      <c r="G13" s="93" t="s">
        <v>171</v>
      </c>
      <c r="H13" s="93" t="s">
        <v>172</v>
      </c>
      <c r="I13" s="94" t="s">
        <v>173</v>
      </c>
      <c r="J13" s="94" t="s">
        <v>174</v>
      </c>
      <c r="K13" s="94" t="s">
        <v>175</v>
      </c>
    </row>
    <row r="14" spans="1:19" ht="180.75" customHeight="1" x14ac:dyDescent="0.25">
      <c r="B14" s="427">
        <v>1</v>
      </c>
      <c r="C14" s="429" t="s">
        <v>201</v>
      </c>
      <c r="D14" s="431" t="s">
        <v>177</v>
      </c>
      <c r="E14" s="433">
        <v>1</v>
      </c>
      <c r="F14" s="463" t="s">
        <v>11</v>
      </c>
      <c r="G14" s="431" t="s">
        <v>177</v>
      </c>
      <c r="H14" s="437">
        <v>44196</v>
      </c>
      <c r="I14" s="98">
        <v>0.1174</v>
      </c>
      <c r="J14" s="137">
        <v>43982</v>
      </c>
      <c r="K14" s="138" t="s">
        <v>256</v>
      </c>
    </row>
    <row r="15" spans="1:19" ht="270" customHeight="1" x14ac:dyDescent="0.25">
      <c r="B15" s="428"/>
      <c r="C15" s="430"/>
      <c r="D15" s="432"/>
      <c r="E15" s="434"/>
      <c r="F15" s="464"/>
      <c r="G15" s="432"/>
      <c r="H15" s="438"/>
      <c r="I15" s="98">
        <v>0.4698</v>
      </c>
      <c r="J15" s="99">
        <v>44104</v>
      </c>
      <c r="K15" s="132" t="s">
        <v>254</v>
      </c>
    </row>
    <row r="16" spans="1:19" ht="15" customHeight="1" x14ac:dyDescent="0.25">
      <c r="B16" s="407" t="s">
        <v>178</v>
      </c>
      <c r="C16" s="408"/>
      <c r="D16" s="101">
        <f>SUM(D11:D14)</f>
        <v>0</v>
      </c>
      <c r="E16" s="102">
        <f>SUM(E14:E14)</f>
        <v>1</v>
      </c>
      <c r="F16" s="103"/>
      <c r="G16" s="101">
        <f>SUM(G11:G14)</f>
        <v>0</v>
      </c>
      <c r="H16" s="104"/>
      <c r="I16" s="139">
        <f>+SUM(I14:I15)</f>
        <v>0.58719999999999994</v>
      </c>
      <c r="J16" s="106"/>
      <c r="K16" s="106"/>
    </row>
    <row r="18" spans="8:9" x14ac:dyDescent="0.25">
      <c r="H18" s="108"/>
    </row>
    <row r="19" spans="8:9" x14ac:dyDescent="0.25">
      <c r="H19" s="108"/>
      <c r="I19" s="108"/>
    </row>
    <row r="20" spans="8:9" x14ac:dyDescent="0.25">
      <c r="H20" s="108"/>
    </row>
    <row r="21" spans="8:9" x14ac:dyDescent="0.25">
      <c r="H21" s="108"/>
    </row>
    <row r="22" spans="8:9" x14ac:dyDescent="0.25">
      <c r="H22" s="108"/>
    </row>
    <row r="23" spans="8:9" x14ac:dyDescent="0.25">
      <c r="H23" s="108"/>
    </row>
  </sheetData>
  <mergeCells count="21">
    <mergeCell ref="I12:K12"/>
    <mergeCell ref="B16:C16"/>
    <mergeCell ref="C6:E6"/>
    <mergeCell ref="C7:E7"/>
    <mergeCell ref="C8:E8"/>
    <mergeCell ref="C9:E9"/>
    <mergeCell ref="C10:E10"/>
    <mergeCell ref="B12:H12"/>
    <mergeCell ref="B14:B15"/>
    <mergeCell ref="C14:C15"/>
    <mergeCell ref="D14:D15"/>
    <mergeCell ref="E14:E15"/>
    <mergeCell ref="F14:F15"/>
    <mergeCell ref="G14:G15"/>
    <mergeCell ref="H14:H15"/>
    <mergeCell ref="B1:B4"/>
    <mergeCell ref="C1:J1"/>
    <mergeCell ref="C2:J2"/>
    <mergeCell ref="C3:J3"/>
    <mergeCell ref="C4:G4"/>
    <mergeCell ref="H4:J4"/>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sqref="A1:XFD1048576"/>
    </sheetView>
  </sheetViews>
  <sheetFormatPr baseColWidth="10" defaultRowHeight="12.75" x14ac:dyDescent="0.2"/>
  <cols>
    <col min="1" max="1" width="65.28515625" style="143" bestFit="1" customWidth="1"/>
    <col min="2" max="2" width="11.42578125" style="142"/>
    <col min="3" max="3" width="63.42578125" style="143" customWidth="1"/>
    <col min="4" max="4" width="11.42578125" style="143"/>
    <col min="5" max="5" width="11.42578125" style="153"/>
    <col min="6" max="6" width="18.85546875" style="153" customWidth="1"/>
    <col min="7" max="256" width="11.42578125" style="142"/>
    <col min="257" max="257" width="65.28515625" style="142" bestFit="1" customWidth="1"/>
    <col min="258" max="258" width="11.42578125" style="142"/>
    <col min="259" max="259" width="63.42578125" style="142" customWidth="1"/>
    <col min="260" max="261" width="11.42578125" style="142"/>
    <col min="262" max="262" width="18.85546875" style="142" customWidth="1"/>
    <col min="263" max="512" width="11.42578125" style="142"/>
    <col min="513" max="513" width="65.28515625" style="142" bestFit="1" customWidth="1"/>
    <col min="514" max="514" width="11.42578125" style="142"/>
    <col min="515" max="515" width="63.42578125" style="142" customWidth="1"/>
    <col min="516" max="517" width="11.42578125" style="142"/>
    <col min="518" max="518" width="18.85546875" style="142" customWidth="1"/>
    <col min="519" max="768" width="11.42578125" style="142"/>
    <col min="769" max="769" width="65.28515625" style="142" bestFit="1" customWidth="1"/>
    <col min="770" max="770" width="11.42578125" style="142"/>
    <col min="771" max="771" width="63.42578125" style="142" customWidth="1"/>
    <col min="772" max="773" width="11.42578125" style="142"/>
    <col min="774" max="774" width="18.85546875" style="142" customWidth="1"/>
    <col min="775" max="1024" width="11.42578125" style="142"/>
    <col min="1025" max="1025" width="65.28515625" style="142" bestFit="1" customWidth="1"/>
    <col min="1026" max="1026" width="11.42578125" style="142"/>
    <col min="1027" max="1027" width="63.42578125" style="142" customWidth="1"/>
    <col min="1028" max="1029" width="11.42578125" style="142"/>
    <col min="1030" max="1030" width="18.85546875" style="142" customWidth="1"/>
    <col min="1031" max="1280" width="11.42578125" style="142"/>
    <col min="1281" max="1281" width="65.28515625" style="142" bestFit="1" customWidth="1"/>
    <col min="1282" max="1282" width="11.42578125" style="142"/>
    <col min="1283" max="1283" width="63.42578125" style="142" customWidth="1"/>
    <col min="1284" max="1285" width="11.42578125" style="142"/>
    <col min="1286" max="1286" width="18.85546875" style="142" customWidth="1"/>
    <col min="1287" max="1536" width="11.42578125" style="142"/>
    <col min="1537" max="1537" width="65.28515625" style="142" bestFit="1" customWidth="1"/>
    <col min="1538" max="1538" width="11.42578125" style="142"/>
    <col min="1539" max="1539" width="63.42578125" style="142" customWidth="1"/>
    <col min="1540" max="1541" width="11.42578125" style="142"/>
    <col min="1542" max="1542" width="18.85546875" style="142" customWidth="1"/>
    <col min="1543" max="1792" width="11.42578125" style="142"/>
    <col min="1793" max="1793" width="65.28515625" style="142" bestFit="1" customWidth="1"/>
    <col min="1794" max="1794" width="11.42578125" style="142"/>
    <col min="1795" max="1795" width="63.42578125" style="142" customWidth="1"/>
    <col min="1796" max="1797" width="11.42578125" style="142"/>
    <col min="1798" max="1798" width="18.85546875" style="142" customWidth="1"/>
    <col min="1799" max="2048" width="11.42578125" style="142"/>
    <col min="2049" max="2049" width="65.28515625" style="142" bestFit="1" customWidth="1"/>
    <col min="2050" max="2050" width="11.42578125" style="142"/>
    <col min="2051" max="2051" width="63.42578125" style="142" customWidth="1"/>
    <col min="2052" max="2053" width="11.42578125" style="142"/>
    <col min="2054" max="2054" width="18.85546875" style="142" customWidth="1"/>
    <col min="2055" max="2304" width="11.42578125" style="142"/>
    <col min="2305" max="2305" width="65.28515625" style="142" bestFit="1" customWidth="1"/>
    <col min="2306" max="2306" width="11.42578125" style="142"/>
    <col min="2307" max="2307" width="63.42578125" style="142" customWidth="1"/>
    <col min="2308" max="2309" width="11.42578125" style="142"/>
    <col min="2310" max="2310" width="18.85546875" style="142" customWidth="1"/>
    <col min="2311" max="2560" width="11.42578125" style="142"/>
    <col min="2561" max="2561" width="65.28515625" style="142" bestFit="1" customWidth="1"/>
    <col min="2562" max="2562" width="11.42578125" style="142"/>
    <col min="2563" max="2563" width="63.42578125" style="142" customWidth="1"/>
    <col min="2564" max="2565" width="11.42578125" style="142"/>
    <col min="2566" max="2566" width="18.85546875" style="142" customWidth="1"/>
    <col min="2567" max="2816" width="11.42578125" style="142"/>
    <col min="2817" max="2817" width="65.28515625" style="142" bestFit="1" customWidth="1"/>
    <col min="2818" max="2818" width="11.42578125" style="142"/>
    <col min="2819" max="2819" width="63.42578125" style="142" customWidth="1"/>
    <col min="2820" max="2821" width="11.42578125" style="142"/>
    <col min="2822" max="2822" width="18.85546875" style="142" customWidth="1"/>
    <col min="2823" max="3072" width="11.42578125" style="142"/>
    <col min="3073" max="3073" width="65.28515625" style="142" bestFit="1" customWidth="1"/>
    <col min="3074" max="3074" width="11.42578125" style="142"/>
    <col min="3075" max="3075" width="63.42578125" style="142" customWidth="1"/>
    <col min="3076" max="3077" width="11.42578125" style="142"/>
    <col min="3078" max="3078" width="18.85546875" style="142" customWidth="1"/>
    <col min="3079" max="3328" width="11.42578125" style="142"/>
    <col min="3329" max="3329" width="65.28515625" style="142" bestFit="1" customWidth="1"/>
    <col min="3330" max="3330" width="11.42578125" style="142"/>
    <col min="3331" max="3331" width="63.42578125" style="142" customWidth="1"/>
    <col min="3332" max="3333" width="11.42578125" style="142"/>
    <col min="3334" max="3334" width="18.85546875" style="142" customWidth="1"/>
    <col min="3335" max="3584" width="11.42578125" style="142"/>
    <col min="3585" max="3585" width="65.28515625" style="142" bestFit="1" customWidth="1"/>
    <col min="3586" max="3586" width="11.42578125" style="142"/>
    <col min="3587" max="3587" width="63.42578125" style="142" customWidth="1"/>
    <col min="3588" max="3589" width="11.42578125" style="142"/>
    <col min="3590" max="3590" width="18.85546875" style="142" customWidth="1"/>
    <col min="3591" max="3840" width="11.42578125" style="142"/>
    <col min="3841" max="3841" width="65.28515625" style="142" bestFit="1" customWidth="1"/>
    <col min="3842" max="3842" width="11.42578125" style="142"/>
    <col min="3843" max="3843" width="63.42578125" style="142" customWidth="1"/>
    <col min="3844" max="3845" width="11.42578125" style="142"/>
    <col min="3846" max="3846" width="18.85546875" style="142" customWidth="1"/>
    <col min="3847" max="4096" width="11.42578125" style="142"/>
    <col min="4097" max="4097" width="65.28515625" style="142" bestFit="1" customWidth="1"/>
    <col min="4098" max="4098" width="11.42578125" style="142"/>
    <col min="4099" max="4099" width="63.42578125" style="142" customWidth="1"/>
    <col min="4100" max="4101" width="11.42578125" style="142"/>
    <col min="4102" max="4102" width="18.85546875" style="142" customWidth="1"/>
    <col min="4103" max="4352" width="11.42578125" style="142"/>
    <col min="4353" max="4353" width="65.28515625" style="142" bestFit="1" customWidth="1"/>
    <col min="4354" max="4354" width="11.42578125" style="142"/>
    <col min="4355" max="4355" width="63.42578125" style="142" customWidth="1"/>
    <col min="4356" max="4357" width="11.42578125" style="142"/>
    <col min="4358" max="4358" width="18.85546875" style="142" customWidth="1"/>
    <col min="4359" max="4608" width="11.42578125" style="142"/>
    <col min="4609" max="4609" width="65.28515625" style="142" bestFit="1" customWidth="1"/>
    <col min="4610" max="4610" width="11.42578125" style="142"/>
    <col min="4611" max="4611" width="63.42578125" style="142" customWidth="1"/>
    <col min="4612" max="4613" width="11.42578125" style="142"/>
    <col min="4614" max="4614" width="18.85546875" style="142" customWidth="1"/>
    <col min="4615" max="4864" width="11.42578125" style="142"/>
    <col min="4865" max="4865" width="65.28515625" style="142" bestFit="1" customWidth="1"/>
    <col min="4866" max="4866" width="11.42578125" style="142"/>
    <col min="4867" max="4867" width="63.42578125" style="142" customWidth="1"/>
    <col min="4868" max="4869" width="11.42578125" style="142"/>
    <col min="4870" max="4870" width="18.85546875" style="142" customWidth="1"/>
    <col min="4871" max="5120" width="11.42578125" style="142"/>
    <col min="5121" max="5121" width="65.28515625" style="142" bestFit="1" customWidth="1"/>
    <col min="5122" max="5122" width="11.42578125" style="142"/>
    <col min="5123" max="5123" width="63.42578125" style="142" customWidth="1"/>
    <col min="5124" max="5125" width="11.42578125" style="142"/>
    <col min="5126" max="5126" width="18.85546875" style="142" customWidth="1"/>
    <col min="5127" max="5376" width="11.42578125" style="142"/>
    <col min="5377" max="5377" width="65.28515625" style="142" bestFit="1" customWidth="1"/>
    <col min="5378" max="5378" width="11.42578125" style="142"/>
    <col min="5379" max="5379" width="63.42578125" style="142" customWidth="1"/>
    <col min="5380" max="5381" width="11.42578125" style="142"/>
    <col min="5382" max="5382" width="18.85546875" style="142" customWidth="1"/>
    <col min="5383" max="5632" width="11.42578125" style="142"/>
    <col min="5633" max="5633" width="65.28515625" style="142" bestFit="1" customWidth="1"/>
    <col min="5634" max="5634" width="11.42578125" style="142"/>
    <col min="5635" max="5635" width="63.42578125" style="142" customWidth="1"/>
    <col min="5636" max="5637" width="11.42578125" style="142"/>
    <col min="5638" max="5638" width="18.85546875" style="142" customWidth="1"/>
    <col min="5639" max="5888" width="11.42578125" style="142"/>
    <col min="5889" max="5889" width="65.28515625" style="142" bestFit="1" customWidth="1"/>
    <col min="5890" max="5890" width="11.42578125" style="142"/>
    <col min="5891" max="5891" width="63.42578125" style="142" customWidth="1"/>
    <col min="5892" max="5893" width="11.42578125" style="142"/>
    <col min="5894" max="5894" width="18.85546875" style="142" customWidth="1"/>
    <col min="5895" max="6144" width="11.42578125" style="142"/>
    <col min="6145" max="6145" width="65.28515625" style="142" bestFit="1" customWidth="1"/>
    <col min="6146" max="6146" width="11.42578125" style="142"/>
    <col min="6147" max="6147" width="63.42578125" style="142" customWidth="1"/>
    <col min="6148" max="6149" width="11.42578125" style="142"/>
    <col min="6150" max="6150" width="18.85546875" style="142" customWidth="1"/>
    <col min="6151" max="6400" width="11.42578125" style="142"/>
    <col min="6401" max="6401" width="65.28515625" style="142" bestFit="1" customWidth="1"/>
    <col min="6402" max="6402" width="11.42578125" style="142"/>
    <col min="6403" max="6403" width="63.42578125" style="142" customWidth="1"/>
    <col min="6404" max="6405" width="11.42578125" style="142"/>
    <col min="6406" max="6406" width="18.85546875" style="142" customWidth="1"/>
    <col min="6407" max="6656" width="11.42578125" style="142"/>
    <col min="6657" max="6657" width="65.28515625" style="142" bestFit="1" customWidth="1"/>
    <col min="6658" max="6658" width="11.42578125" style="142"/>
    <col min="6659" max="6659" width="63.42578125" style="142" customWidth="1"/>
    <col min="6660" max="6661" width="11.42578125" style="142"/>
    <col min="6662" max="6662" width="18.85546875" style="142" customWidth="1"/>
    <col min="6663" max="6912" width="11.42578125" style="142"/>
    <col min="6913" max="6913" width="65.28515625" style="142" bestFit="1" customWidth="1"/>
    <col min="6914" max="6914" width="11.42578125" style="142"/>
    <col min="6915" max="6915" width="63.42578125" style="142" customWidth="1"/>
    <col min="6916" max="6917" width="11.42578125" style="142"/>
    <col min="6918" max="6918" width="18.85546875" style="142" customWidth="1"/>
    <col min="6919" max="7168" width="11.42578125" style="142"/>
    <col min="7169" max="7169" width="65.28515625" style="142" bestFit="1" customWidth="1"/>
    <col min="7170" max="7170" width="11.42578125" style="142"/>
    <col min="7171" max="7171" width="63.42578125" style="142" customWidth="1"/>
    <col min="7172" max="7173" width="11.42578125" style="142"/>
    <col min="7174" max="7174" width="18.85546875" style="142" customWidth="1"/>
    <col min="7175" max="7424" width="11.42578125" style="142"/>
    <col min="7425" max="7425" width="65.28515625" style="142" bestFit="1" customWidth="1"/>
    <col min="7426" max="7426" width="11.42578125" style="142"/>
    <col min="7427" max="7427" width="63.42578125" style="142" customWidth="1"/>
    <col min="7428" max="7429" width="11.42578125" style="142"/>
    <col min="7430" max="7430" width="18.85546875" style="142" customWidth="1"/>
    <col min="7431" max="7680" width="11.42578125" style="142"/>
    <col min="7681" max="7681" width="65.28515625" style="142" bestFit="1" customWidth="1"/>
    <col min="7682" max="7682" width="11.42578125" style="142"/>
    <col min="7683" max="7683" width="63.42578125" style="142" customWidth="1"/>
    <col min="7684" max="7685" width="11.42578125" style="142"/>
    <col min="7686" max="7686" width="18.85546875" style="142" customWidth="1"/>
    <col min="7687" max="7936" width="11.42578125" style="142"/>
    <col min="7937" max="7937" width="65.28515625" style="142" bestFit="1" customWidth="1"/>
    <col min="7938" max="7938" width="11.42578125" style="142"/>
    <col min="7939" max="7939" width="63.42578125" style="142" customWidth="1"/>
    <col min="7940" max="7941" width="11.42578125" style="142"/>
    <col min="7942" max="7942" width="18.85546875" style="142" customWidth="1"/>
    <col min="7943" max="8192" width="11.42578125" style="142"/>
    <col min="8193" max="8193" width="65.28515625" style="142" bestFit="1" customWidth="1"/>
    <col min="8194" max="8194" width="11.42578125" style="142"/>
    <col min="8195" max="8195" width="63.42578125" style="142" customWidth="1"/>
    <col min="8196" max="8197" width="11.42578125" style="142"/>
    <col min="8198" max="8198" width="18.85546875" style="142" customWidth="1"/>
    <col min="8199" max="8448" width="11.42578125" style="142"/>
    <col min="8449" max="8449" width="65.28515625" style="142" bestFit="1" customWidth="1"/>
    <col min="8450" max="8450" width="11.42578125" style="142"/>
    <col min="8451" max="8451" width="63.42578125" style="142" customWidth="1"/>
    <col min="8452" max="8453" width="11.42578125" style="142"/>
    <col min="8454" max="8454" width="18.85546875" style="142" customWidth="1"/>
    <col min="8455" max="8704" width="11.42578125" style="142"/>
    <col min="8705" max="8705" width="65.28515625" style="142" bestFit="1" customWidth="1"/>
    <col min="8706" max="8706" width="11.42578125" style="142"/>
    <col min="8707" max="8707" width="63.42578125" style="142" customWidth="1"/>
    <col min="8708" max="8709" width="11.42578125" style="142"/>
    <col min="8710" max="8710" width="18.85546875" style="142" customWidth="1"/>
    <col min="8711" max="8960" width="11.42578125" style="142"/>
    <col min="8961" max="8961" width="65.28515625" style="142" bestFit="1" customWidth="1"/>
    <col min="8962" max="8962" width="11.42578125" style="142"/>
    <col min="8963" max="8963" width="63.42578125" style="142" customWidth="1"/>
    <col min="8964" max="8965" width="11.42578125" style="142"/>
    <col min="8966" max="8966" width="18.85546875" style="142" customWidth="1"/>
    <col min="8967" max="9216" width="11.42578125" style="142"/>
    <col min="9217" max="9217" width="65.28515625" style="142" bestFit="1" customWidth="1"/>
    <col min="9218" max="9218" width="11.42578125" style="142"/>
    <col min="9219" max="9219" width="63.42578125" style="142" customWidth="1"/>
    <col min="9220" max="9221" width="11.42578125" style="142"/>
    <col min="9222" max="9222" width="18.85546875" style="142" customWidth="1"/>
    <col min="9223" max="9472" width="11.42578125" style="142"/>
    <col min="9473" max="9473" width="65.28515625" style="142" bestFit="1" customWidth="1"/>
    <col min="9474" max="9474" width="11.42578125" style="142"/>
    <col min="9475" max="9475" width="63.42578125" style="142" customWidth="1"/>
    <col min="9476" max="9477" width="11.42578125" style="142"/>
    <col min="9478" max="9478" width="18.85546875" style="142" customWidth="1"/>
    <col min="9479" max="9728" width="11.42578125" style="142"/>
    <col min="9729" max="9729" width="65.28515625" style="142" bestFit="1" customWidth="1"/>
    <col min="9730" max="9730" width="11.42578125" style="142"/>
    <col min="9731" max="9731" width="63.42578125" style="142" customWidth="1"/>
    <col min="9732" max="9733" width="11.42578125" style="142"/>
    <col min="9734" max="9734" width="18.85546875" style="142" customWidth="1"/>
    <col min="9735" max="9984" width="11.42578125" style="142"/>
    <col min="9985" max="9985" width="65.28515625" style="142" bestFit="1" customWidth="1"/>
    <col min="9986" max="9986" width="11.42578125" style="142"/>
    <col min="9987" max="9987" width="63.42578125" style="142" customWidth="1"/>
    <col min="9988" max="9989" width="11.42578125" style="142"/>
    <col min="9990" max="9990" width="18.85546875" style="142" customWidth="1"/>
    <col min="9991" max="10240" width="11.42578125" style="142"/>
    <col min="10241" max="10241" width="65.28515625" style="142" bestFit="1" customWidth="1"/>
    <col min="10242" max="10242" width="11.42578125" style="142"/>
    <col min="10243" max="10243" width="63.42578125" style="142" customWidth="1"/>
    <col min="10244" max="10245" width="11.42578125" style="142"/>
    <col min="10246" max="10246" width="18.85546875" style="142" customWidth="1"/>
    <col min="10247" max="10496" width="11.42578125" style="142"/>
    <col min="10497" max="10497" width="65.28515625" style="142" bestFit="1" customWidth="1"/>
    <col min="10498" max="10498" width="11.42578125" style="142"/>
    <col min="10499" max="10499" width="63.42578125" style="142" customWidth="1"/>
    <col min="10500" max="10501" width="11.42578125" style="142"/>
    <col min="10502" max="10502" width="18.85546875" style="142" customWidth="1"/>
    <col min="10503" max="10752" width="11.42578125" style="142"/>
    <col min="10753" max="10753" width="65.28515625" style="142" bestFit="1" customWidth="1"/>
    <col min="10754" max="10754" width="11.42578125" style="142"/>
    <col min="10755" max="10755" width="63.42578125" style="142" customWidth="1"/>
    <col min="10756" max="10757" width="11.42578125" style="142"/>
    <col min="10758" max="10758" width="18.85546875" style="142" customWidth="1"/>
    <col min="10759" max="11008" width="11.42578125" style="142"/>
    <col min="11009" max="11009" width="65.28515625" style="142" bestFit="1" customWidth="1"/>
    <col min="11010" max="11010" width="11.42578125" style="142"/>
    <col min="11011" max="11011" width="63.42578125" style="142" customWidth="1"/>
    <col min="11012" max="11013" width="11.42578125" style="142"/>
    <col min="11014" max="11014" width="18.85546875" style="142" customWidth="1"/>
    <col min="11015" max="11264" width="11.42578125" style="142"/>
    <col min="11265" max="11265" width="65.28515625" style="142" bestFit="1" customWidth="1"/>
    <col min="11266" max="11266" width="11.42578125" style="142"/>
    <col min="11267" max="11267" width="63.42578125" style="142" customWidth="1"/>
    <col min="11268" max="11269" width="11.42578125" style="142"/>
    <col min="11270" max="11270" width="18.85546875" style="142" customWidth="1"/>
    <col min="11271" max="11520" width="11.42578125" style="142"/>
    <col min="11521" max="11521" width="65.28515625" style="142" bestFit="1" customWidth="1"/>
    <col min="11522" max="11522" width="11.42578125" style="142"/>
    <col min="11523" max="11523" width="63.42578125" style="142" customWidth="1"/>
    <col min="11524" max="11525" width="11.42578125" style="142"/>
    <col min="11526" max="11526" width="18.85546875" style="142" customWidth="1"/>
    <col min="11527" max="11776" width="11.42578125" style="142"/>
    <col min="11777" max="11777" width="65.28515625" style="142" bestFit="1" customWidth="1"/>
    <col min="11778" max="11778" width="11.42578125" style="142"/>
    <col min="11779" max="11779" width="63.42578125" style="142" customWidth="1"/>
    <col min="11780" max="11781" width="11.42578125" style="142"/>
    <col min="11782" max="11782" width="18.85546875" style="142" customWidth="1"/>
    <col min="11783" max="12032" width="11.42578125" style="142"/>
    <col min="12033" max="12033" width="65.28515625" style="142" bestFit="1" customWidth="1"/>
    <col min="12034" max="12034" width="11.42578125" style="142"/>
    <col min="12035" max="12035" width="63.42578125" style="142" customWidth="1"/>
    <col min="12036" max="12037" width="11.42578125" style="142"/>
    <col min="12038" max="12038" width="18.85546875" style="142" customWidth="1"/>
    <col min="12039" max="12288" width="11.42578125" style="142"/>
    <col min="12289" max="12289" width="65.28515625" style="142" bestFit="1" customWidth="1"/>
    <col min="12290" max="12290" width="11.42578125" style="142"/>
    <col min="12291" max="12291" width="63.42578125" style="142" customWidth="1"/>
    <col min="12292" max="12293" width="11.42578125" style="142"/>
    <col min="12294" max="12294" width="18.85546875" style="142" customWidth="1"/>
    <col min="12295" max="12544" width="11.42578125" style="142"/>
    <col min="12545" max="12545" width="65.28515625" style="142" bestFit="1" customWidth="1"/>
    <col min="12546" max="12546" width="11.42578125" style="142"/>
    <col min="12547" max="12547" width="63.42578125" style="142" customWidth="1"/>
    <col min="12548" max="12549" width="11.42578125" style="142"/>
    <col min="12550" max="12550" width="18.85546875" style="142" customWidth="1"/>
    <col min="12551" max="12800" width="11.42578125" style="142"/>
    <col min="12801" max="12801" width="65.28515625" style="142" bestFit="1" customWidth="1"/>
    <col min="12802" max="12802" width="11.42578125" style="142"/>
    <col min="12803" max="12803" width="63.42578125" style="142" customWidth="1"/>
    <col min="12804" max="12805" width="11.42578125" style="142"/>
    <col min="12806" max="12806" width="18.85546875" style="142" customWidth="1"/>
    <col min="12807" max="13056" width="11.42578125" style="142"/>
    <col min="13057" max="13057" width="65.28515625" style="142" bestFit="1" customWidth="1"/>
    <col min="13058" max="13058" width="11.42578125" style="142"/>
    <col min="13059" max="13059" width="63.42578125" style="142" customWidth="1"/>
    <col min="13060" max="13061" width="11.42578125" style="142"/>
    <col min="13062" max="13062" width="18.85546875" style="142" customWidth="1"/>
    <col min="13063" max="13312" width="11.42578125" style="142"/>
    <col min="13313" max="13313" width="65.28515625" style="142" bestFit="1" customWidth="1"/>
    <col min="13314" max="13314" width="11.42578125" style="142"/>
    <col min="13315" max="13315" width="63.42578125" style="142" customWidth="1"/>
    <col min="13316" max="13317" width="11.42578125" style="142"/>
    <col min="13318" max="13318" width="18.85546875" style="142" customWidth="1"/>
    <col min="13319" max="13568" width="11.42578125" style="142"/>
    <col min="13569" max="13569" width="65.28515625" style="142" bestFit="1" customWidth="1"/>
    <col min="13570" max="13570" width="11.42578125" style="142"/>
    <col min="13571" max="13571" width="63.42578125" style="142" customWidth="1"/>
    <col min="13572" max="13573" width="11.42578125" style="142"/>
    <col min="13574" max="13574" width="18.85546875" style="142" customWidth="1"/>
    <col min="13575" max="13824" width="11.42578125" style="142"/>
    <col min="13825" max="13825" width="65.28515625" style="142" bestFit="1" customWidth="1"/>
    <col min="13826" max="13826" width="11.42578125" style="142"/>
    <col min="13827" max="13827" width="63.42578125" style="142" customWidth="1"/>
    <col min="13828" max="13829" width="11.42578125" style="142"/>
    <col min="13830" max="13830" width="18.85546875" style="142" customWidth="1"/>
    <col min="13831" max="14080" width="11.42578125" style="142"/>
    <col min="14081" max="14081" width="65.28515625" style="142" bestFit="1" customWidth="1"/>
    <col min="14082" max="14082" width="11.42578125" style="142"/>
    <col min="14083" max="14083" width="63.42578125" style="142" customWidth="1"/>
    <col min="14084" max="14085" width="11.42578125" style="142"/>
    <col min="14086" max="14086" width="18.85546875" style="142" customWidth="1"/>
    <col min="14087" max="14336" width="11.42578125" style="142"/>
    <col min="14337" max="14337" width="65.28515625" style="142" bestFit="1" customWidth="1"/>
    <col min="14338" max="14338" width="11.42578125" style="142"/>
    <col min="14339" max="14339" width="63.42578125" style="142" customWidth="1"/>
    <col min="14340" max="14341" width="11.42578125" style="142"/>
    <col min="14342" max="14342" width="18.85546875" style="142" customWidth="1"/>
    <col min="14343" max="14592" width="11.42578125" style="142"/>
    <col min="14593" max="14593" width="65.28515625" style="142" bestFit="1" customWidth="1"/>
    <col min="14594" max="14594" width="11.42578125" style="142"/>
    <col min="14595" max="14595" width="63.42578125" style="142" customWidth="1"/>
    <col min="14596" max="14597" width="11.42578125" style="142"/>
    <col min="14598" max="14598" width="18.85546875" style="142" customWidth="1"/>
    <col min="14599" max="14848" width="11.42578125" style="142"/>
    <col min="14849" max="14849" width="65.28515625" style="142" bestFit="1" customWidth="1"/>
    <col min="14850" max="14850" width="11.42578125" style="142"/>
    <col min="14851" max="14851" width="63.42578125" style="142" customWidth="1"/>
    <col min="14852" max="14853" width="11.42578125" style="142"/>
    <col min="14854" max="14854" width="18.85546875" style="142" customWidth="1"/>
    <col min="14855" max="15104" width="11.42578125" style="142"/>
    <col min="15105" max="15105" width="65.28515625" style="142" bestFit="1" customWidth="1"/>
    <col min="15106" max="15106" width="11.42578125" style="142"/>
    <col min="15107" max="15107" width="63.42578125" style="142" customWidth="1"/>
    <col min="15108" max="15109" width="11.42578125" style="142"/>
    <col min="15110" max="15110" width="18.85546875" style="142" customWidth="1"/>
    <col min="15111" max="15360" width="11.42578125" style="142"/>
    <col min="15361" max="15361" width="65.28515625" style="142" bestFit="1" customWidth="1"/>
    <col min="15362" max="15362" width="11.42578125" style="142"/>
    <col min="15363" max="15363" width="63.42578125" style="142" customWidth="1"/>
    <col min="15364" max="15365" width="11.42578125" style="142"/>
    <col min="15366" max="15366" width="18.85546875" style="142" customWidth="1"/>
    <col min="15367" max="15616" width="11.42578125" style="142"/>
    <col min="15617" max="15617" width="65.28515625" style="142" bestFit="1" customWidth="1"/>
    <col min="15618" max="15618" width="11.42578125" style="142"/>
    <col min="15619" max="15619" width="63.42578125" style="142" customWidth="1"/>
    <col min="15620" max="15621" width="11.42578125" style="142"/>
    <col min="15622" max="15622" width="18.85546875" style="142" customWidth="1"/>
    <col min="15623" max="15872" width="11.42578125" style="142"/>
    <col min="15873" max="15873" width="65.28515625" style="142" bestFit="1" customWidth="1"/>
    <col min="15874" max="15874" width="11.42578125" style="142"/>
    <col min="15875" max="15875" width="63.42578125" style="142" customWidth="1"/>
    <col min="15876" max="15877" width="11.42578125" style="142"/>
    <col min="15878" max="15878" width="18.85546875" style="142" customWidth="1"/>
    <col min="15879" max="16128" width="11.42578125" style="142"/>
    <col min="16129" max="16129" width="65.28515625" style="142" bestFit="1" customWidth="1"/>
    <col min="16130" max="16130" width="11.42578125" style="142"/>
    <col min="16131" max="16131" width="63.42578125" style="142" customWidth="1"/>
    <col min="16132" max="16133" width="11.42578125" style="142"/>
    <col min="16134" max="16134" width="18.85546875" style="142" customWidth="1"/>
    <col min="16135" max="16384" width="11.42578125" style="142"/>
  </cols>
  <sheetData>
    <row r="1" spans="1:6" ht="23.25" customHeight="1" x14ac:dyDescent="0.2">
      <c r="A1" s="141" t="s">
        <v>261</v>
      </c>
      <c r="C1" s="141" t="s">
        <v>262</v>
      </c>
      <c r="E1" s="141" t="s">
        <v>263</v>
      </c>
      <c r="F1" s="141" t="s">
        <v>264</v>
      </c>
    </row>
    <row r="2" spans="1:6" ht="37.5" customHeight="1" x14ac:dyDescent="0.2">
      <c r="A2" s="144" t="s">
        <v>265</v>
      </c>
      <c r="C2" s="145" t="s">
        <v>266</v>
      </c>
      <c r="E2" s="146">
        <v>1</v>
      </c>
      <c r="F2" s="146" t="s">
        <v>267</v>
      </c>
    </row>
    <row r="3" spans="1:6" ht="37.5" customHeight="1" x14ac:dyDescent="0.2">
      <c r="A3" s="147" t="s">
        <v>268</v>
      </c>
      <c r="C3" s="145" t="s">
        <v>269</v>
      </c>
      <c r="E3" s="146">
        <v>2</v>
      </c>
      <c r="F3" s="146" t="s">
        <v>270</v>
      </c>
    </row>
    <row r="4" spans="1:6" ht="37.5" customHeight="1" x14ac:dyDescent="0.2">
      <c r="C4" s="145" t="s">
        <v>271</v>
      </c>
      <c r="E4" s="146">
        <v>3</v>
      </c>
      <c r="F4" s="146" t="s">
        <v>272</v>
      </c>
    </row>
    <row r="5" spans="1:6" ht="37.5" customHeight="1" x14ac:dyDescent="0.2">
      <c r="C5" s="145" t="s">
        <v>273</v>
      </c>
      <c r="E5" s="146">
        <v>4</v>
      </c>
      <c r="F5" s="146" t="s">
        <v>274</v>
      </c>
    </row>
    <row r="6" spans="1:6" ht="37.5" customHeight="1" x14ac:dyDescent="0.2">
      <c r="A6" s="148" t="s">
        <v>120</v>
      </c>
      <c r="C6" s="145" t="s">
        <v>275</v>
      </c>
      <c r="E6" s="146">
        <v>5</v>
      </c>
      <c r="F6" s="146" t="s">
        <v>276</v>
      </c>
    </row>
    <row r="7" spans="1:6" ht="37.5" customHeight="1" x14ac:dyDescent="0.2">
      <c r="A7" s="145" t="s">
        <v>277</v>
      </c>
      <c r="C7" s="145" t="s">
        <v>278</v>
      </c>
      <c r="E7" s="146">
        <v>6</v>
      </c>
      <c r="F7" s="146" t="s">
        <v>279</v>
      </c>
    </row>
    <row r="8" spans="1:6" ht="37.5" customHeight="1" x14ac:dyDescent="0.2">
      <c r="A8" s="145" t="s">
        <v>280</v>
      </c>
      <c r="C8" s="145" t="s">
        <v>281</v>
      </c>
      <c r="E8" s="146">
        <v>7</v>
      </c>
      <c r="F8" s="146" t="s">
        <v>282</v>
      </c>
    </row>
    <row r="9" spans="1:6" ht="37.5" customHeight="1" x14ac:dyDescent="0.2">
      <c r="A9" s="145" t="s">
        <v>283</v>
      </c>
      <c r="C9" s="141" t="s">
        <v>284</v>
      </c>
      <c r="E9" s="146">
        <v>8</v>
      </c>
      <c r="F9" s="146" t="s">
        <v>285</v>
      </c>
    </row>
    <row r="10" spans="1:6" ht="37.5" customHeight="1" x14ac:dyDescent="0.2">
      <c r="A10" s="145" t="s">
        <v>286</v>
      </c>
      <c r="C10" s="145" t="s">
        <v>287</v>
      </c>
      <c r="E10" s="146">
        <v>9</v>
      </c>
      <c r="F10" s="146" t="s">
        <v>288</v>
      </c>
    </row>
    <row r="11" spans="1:6" ht="37.5" customHeight="1" x14ac:dyDescent="0.2">
      <c r="A11" s="145" t="s">
        <v>289</v>
      </c>
      <c r="C11" s="145" t="s">
        <v>290</v>
      </c>
      <c r="E11" s="146">
        <v>10</v>
      </c>
      <c r="F11" s="146" t="s">
        <v>291</v>
      </c>
    </row>
    <row r="12" spans="1:6" ht="37.5" customHeight="1" x14ac:dyDescent="0.2">
      <c r="A12" s="145" t="s">
        <v>292</v>
      </c>
      <c r="C12" s="145" t="s">
        <v>293</v>
      </c>
      <c r="E12" s="146">
        <v>11</v>
      </c>
      <c r="F12" s="146" t="s">
        <v>294</v>
      </c>
    </row>
    <row r="13" spans="1:6" ht="37.5" customHeight="1" x14ac:dyDescent="0.2">
      <c r="A13" s="145" t="s">
        <v>295</v>
      </c>
      <c r="C13" s="145" t="s">
        <v>296</v>
      </c>
      <c r="E13" s="146">
        <v>12</v>
      </c>
      <c r="F13" s="146" t="s">
        <v>297</v>
      </c>
    </row>
    <row r="14" spans="1:6" ht="37.5" customHeight="1" x14ac:dyDescent="0.2">
      <c r="A14" s="145" t="s">
        <v>298</v>
      </c>
      <c r="C14" s="145" t="s">
        <v>299</v>
      </c>
      <c r="E14" s="146">
        <v>13</v>
      </c>
      <c r="F14" s="146" t="s">
        <v>300</v>
      </c>
    </row>
    <row r="15" spans="1:6" ht="37.5" customHeight="1" x14ac:dyDescent="0.2">
      <c r="A15" s="145" t="s">
        <v>301</v>
      </c>
      <c r="C15" s="145" t="s">
        <v>302</v>
      </c>
      <c r="E15" s="146">
        <v>14</v>
      </c>
      <c r="F15" s="146" t="s">
        <v>303</v>
      </c>
    </row>
    <row r="16" spans="1:6" ht="37.5" customHeight="1" x14ac:dyDescent="0.2">
      <c r="A16" s="145" t="s">
        <v>140</v>
      </c>
      <c r="C16" s="145" t="s">
        <v>304</v>
      </c>
      <c r="E16" s="146">
        <v>15</v>
      </c>
      <c r="F16" s="146" t="s">
        <v>305</v>
      </c>
    </row>
    <row r="17" spans="1:6" ht="37.5" customHeight="1" x14ac:dyDescent="0.2">
      <c r="A17" s="148" t="s">
        <v>306</v>
      </c>
      <c r="C17" s="145" t="s">
        <v>307</v>
      </c>
      <c r="E17" s="146">
        <v>16</v>
      </c>
      <c r="F17" s="146" t="s">
        <v>308</v>
      </c>
    </row>
    <row r="18" spans="1:6" ht="37.5" customHeight="1" x14ac:dyDescent="0.2">
      <c r="A18" s="149" t="s">
        <v>43</v>
      </c>
      <c r="C18" s="145" t="s">
        <v>309</v>
      </c>
      <c r="E18" s="146">
        <v>17</v>
      </c>
      <c r="F18" s="146" t="s">
        <v>310</v>
      </c>
    </row>
    <row r="19" spans="1:6" ht="37.5" customHeight="1" x14ac:dyDescent="0.2">
      <c r="A19" s="149" t="s">
        <v>47</v>
      </c>
      <c r="C19" s="145" t="s">
        <v>311</v>
      </c>
      <c r="E19" s="146">
        <v>18</v>
      </c>
      <c r="F19" s="146" t="s">
        <v>312</v>
      </c>
    </row>
    <row r="20" spans="1:6" ht="37.5" customHeight="1" x14ac:dyDescent="0.2">
      <c r="A20" s="149" t="s">
        <v>313</v>
      </c>
      <c r="C20" s="145" t="s">
        <v>314</v>
      </c>
      <c r="E20" s="146">
        <v>19</v>
      </c>
      <c r="F20" s="146" t="s">
        <v>315</v>
      </c>
    </row>
    <row r="21" spans="1:6" ht="37.5" customHeight="1" x14ac:dyDescent="0.2">
      <c r="A21" s="149" t="s">
        <v>53</v>
      </c>
      <c r="C21" s="145" t="s">
        <v>316</v>
      </c>
      <c r="E21" s="146">
        <v>20</v>
      </c>
      <c r="F21" s="146" t="s">
        <v>317</v>
      </c>
    </row>
    <row r="22" spans="1:6" ht="37.5" customHeight="1" x14ac:dyDescent="0.2">
      <c r="A22" s="149" t="s">
        <v>318</v>
      </c>
      <c r="C22" s="145" t="s">
        <v>319</v>
      </c>
      <c r="E22" s="146">
        <v>55</v>
      </c>
      <c r="F22" s="146" t="s">
        <v>320</v>
      </c>
    </row>
    <row r="23" spans="1:6" ht="37.5" customHeight="1" x14ac:dyDescent="0.2">
      <c r="A23" s="149" t="s">
        <v>62</v>
      </c>
      <c r="C23" s="150" t="s">
        <v>321</v>
      </c>
      <c r="E23" s="146">
        <v>66</v>
      </c>
      <c r="F23" s="146" t="s">
        <v>322</v>
      </c>
    </row>
    <row r="24" spans="1:6" ht="37.5" customHeight="1" x14ac:dyDescent="0.2">
      <c r="A24" s="149" t="s">
        <v>29</v>
      </c>
      <c r="C24" s="145" t="s">
        <v>323</v>
      </c>
      <c r="E24" s="146">
        <v>77</v>
      </c>
      <c r="F24" s="146" t="s">
        <v>324</v>
      </c>
    </row>
    <row r="25" spans="1:6" ht="37.5" customHeight="1" x14ac:dyDescent="0.2">
      <c r="A25" s="149" t="s">
        <v>67</v>
      </c>
      <c r="C25" s="145" t="s">
        <v>325</v>
      </c>
      <c r="E25" s="146">
        <v>88</v>
      </c>
      <c r="F25" s="146" t="s">
        <v>326</v>
      </c>
    </row>
    <row r="26" spans="1:6" ht="37.5" customHeight="1" x14ac:dyDescent="0.2">
      <c r="A26" s="148" t="s">
        <v>327</v>
      </c>
      <c r="C26" s="145" t="s">
        <v>328</v>
      </c>
      <c r="E26" s="146">
        <v>98</v>
      </c>
      <c r="F26" s="146" t="s">
        <v>329</v>
      </c>
    </row>
    <row r="27" spans="1:6" ht="37.5" customHeight="1" x14ac:dyDescent="0.2">
      <c r="A27" s="151" t="s">
        <v>330</v>
      </c>
      <c r="C27" s="145" t="s">
        <v>331</v>
      </c>
      <c r="E27" s="152"/>
      <c r="F27" s="152"/>
    </row>
    <row r="28" spans="1:6" ht="37.5" customHeight="1" x14ac:dyDescent="0.2">
      <c r="A28" s="151" t="s">
        <v>332</v>
      </c>
      <c r="C28" s="145" t="s">
        <v>333</v>
      </c>
    </row>
    <row r="29" spans="1:6" ht="37.5" customHeight="1" x14ac:dyDescent="0.2">
      <c r="A29" s="151" t="s">
        <v>334</v>
      </c>
      <c r="C29" s="145" t="s">
        <v>335</v>
      </c>
    </row>
    <row r="30" spans="1:6" ht="37.5" customHeight="1" x14ac:dyDescent="0.2">
      <c r="A30" s="151" t="s">
        <v>336</v>
      </c>
      <c r="C30" s="145" t="s">
        <v>337</v>
      </c>
    </row>
    <row r="31" spans="1:6" ht="37.5" customHeight="1" x14ac:dyDescent="0.2">
      <c r="A31" s="151" t="s">
        <v>338</v>
      </c>
      <c r="C31" s="145" t="s">
        <v>339</v>
      </c>
    </row>
    <row r="32" spans="1:6" ht="37.5" customHeight="1" x14ac:dyDescent="0.2">
      <c r="A32" s="141" t="s">
        <v>340</v>
      </c>
      <c r="C32" s="145" t="s">
        <v>341</v>
      </c>
    </row>
    <row r="33" spans="1:4" ht="37.5" customHeight="1" x14ac:dyDescent="0.2">
      <c r="A33" s="154" t="s">
        <v>342</v>
      </c>
      <c r="C33" s="141" t="s">
        <v>343</v>
      </c>
    </row>
    <row r="34" spans="1:4" ht="37.5" customHeight="1" x14ac:dyDescent="0.2">
      <c r="A34" s="155" t="s">
        <v>344</v>
      </c>
      <c r="C34" s="145" t="s">
        <v>281</v>
      </c>
    </row>
    <row r="35" spans="1:4" ht="37.5" customHeight="1" x14ac:dyDescent="0.2">
      <c r="A35" s="156" t="s">
        <v>345</v>
      </c>
      <c r="C35" s="145" t="s">
        <v>346</v>
      </c>
    </row>
    <row r="36" spans="1:4" ht="37.5" customHeight="1" x14ac:dyDescent="0.2">
      <c r="A36" s="157" t="s">
        <v>347</v>
      </c>
      <c r="C36" s="145" t="s">
        <v>348</v>
      </c>
    </row>
    <row r="37" spans="1:4" ht="37.5" customHeight="1" x14ac:dyDescent="0.2">
      <c r="A37" s="157" t="s">
        <v>349</v>
      </c>
      <c r="C37" s="145" t="s">
        <v>350</v>
      </c>
      <c r="D37" s="158"/>
    </row>
    <row r="38" spans="1:4" ht="37.5" customHeight="1" x14ac:dyDescent="0.2">
      <c r="A38" s="159" t="s">
        <v>351</v>
      </c>
      <c r="C38" s="145" t="s">
        <v>352</v>
      </c>
      <c r="D38" s="160"/>
    </row>
    <row r="39" spans="1:4" ht="37.5" customHeight="1" x14ac:dyDescent="0.2">
      <c r="A39" s="155"/>
      <c r="C39" s="145" t="s">
        <v>353</v>
      </c>
      <c r="D39" s="160"/>
    </row>
    <row r="40" spans="1:4" ht="37.5" customHeight="1" x14ac:dyDescent="0.2">
      <c r="C40" s="145" t="s">
        <v>354</v>
      </c>
      <c r="D40" s="160"/>
    </row>
    <row r="41" spans="1:4" ht="22.5" customHeight="1" x14ac:dyDescent="0.2"/>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Metas_Magnitud</vt:lpstr>
      <vt:lpstr>Anualización</vt:lpstr>
      <vt:lpstr>HV 1</vt:lpstr>
      <vt:lpstr>ACT_HV1</vt:lpstr>
      <vt:lpstr>HV 2</vt:lpstr>
      <vt:lpstr>ACT_HV2</vt:lpstr>
      <vt:lpstr>HV 3</vt:lpstr>
      <vt:lpstr>ACT_HV3</vt:lpstr>
      <vt:lpstr>VARIABLES</vt:lpstr>
      <vt:lpstr>ODS</vt:lpstr>
      <vt:lpstr>HV_4 MIPG</vt:lpstr>
      <vt:lpstr>ACT 4_MIPG</vt:lpstr>
      <vt:lpstr>'HV 1'!Área_de_impresión</vt:lpstr>
      <vt:lpstr>'HV 2'!Área_de_impresión</vt:lpstr>
      <vt:lpstr>'HV 3'!Área_de_impresión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Leandro Buitrago Zarabanda</dc:creator>
  <cp:lastModifiedBy>Luz Dary Guerrero Tibata</cp:lastModifiedBy>
  <dcterms:created xsi:type="dcterms:W3CDTF">2019-01-28T18:41:09Z</dcterms:created>
  <dcterms:modified xsi:type="dcterms:W3CDTF">2020-11-03T21:56:53Z</dcterms:modified>
</cp:coreProperties>
</file>