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771" activeTab="0"/>
  </bookViews>
  <sheets>
    <sheet name="Metas_Magnitud" sheetId="1" r:id="rId1"/>
    <sheet name="Anualización" sheetId="2" r:id="rId2"/>
    <sheet name="HV 1" sheetId="3" r:id="rId3"/>
    <sheet name="ACT-HV1" sheetId="4" r:id="rId4"/>
    <sheet name="HV 2" sheetId="5" r:id="rId5"/>
    <sheet name="ACT-HV2" sheetId="6" r:id="rId6"/>
    <sheet name="VARIABLES" sheetId="7" r:id="rId7"/>
    <sheet name="ODS" sheetId="8" r:id="rId8"/>
    <sheet name="HV 3 MIPG" sheetId="9" state="hidden" r:id="rId9"/>
    <sheet name="ACT-HV3 MIPG" sheetId="10" state="hidden" r:id="rId10"/>
  </sheets>
  <externalReferences>
    <externalReference r:id="rId13"/>
  </externalReferences>
  <definedNames>
    <definedName name="_xlfn.SINGLE" hidden="1">#NAME?</definedName>
    <definedName name="_xlnm.Print_Area" localSheetId="2">'HV 1'!$A$1:$I$67</definedName>
    <definedName name="_xlnm.Print_Area" localSheetId="4">'HV 2'!$A$1:$I$67</definedName>
    <definedName name="_xlnm.Print_Area" localSheetId="8">'HV 3 MIPG'!$A$1:$I$67</definedName>
    <definedName name="CONDICION_POBLACIONAL" localSheetId="0">#N/A</definedName>
    <definedName name="CONDICION_POBLACIONAL">'[1]Variables'!$C$1:$C$24</definedName>
    <definedName name="GRUPO_ETAREO" localSheetId="0">#N/A</definedName>
    <definedName name="GRUPO_ETAREO">'[1]Variables'!$A$1:$A$8</definedName>
    <definedName name="GRUPO_ETAREOS" localSheetId="5">#REF!</definedName>
    <definedName name="GRUPO_ETAREOS" localSheetId="9">#REF!</definedName>
    <definedName name="GRUPO_ETAREOS" localSheetId="0">#REF!</definedName>
    <definedName name="GRUPO_ETAREOS">#REF!</definedName>
    <definedName name="GRUPO_ETARIO" localSheetId="5">#REF!</definedName>
    <definedName name="GRUPO_ETARIO" localSheetId="9">#REF!</definedName>
    <definedName name="GRUPO_ETARIO" localSheetId="0">#REF!</definedName>
    <definedName name="GRUPO_ETARIO">#REF!</definedName>
    <definedName name="GRUPO_ETNICO" localSheetId="5">#REF!</definedName>
    <definedName name="GRUPO_ETNICO" localSheetId="9">#REF!</definedName>
    <definedName name="GRUPO_ETNICO" localSheetId="0">#REF!</definedName>
    <definedName name="GRUPO_ETNICO">#REF!</definedName>
    <definedName name="GRUPOETNICO" localSheetId="5">#REF!</definedName>
    <definedName name="GRUPOETNICO" localSheetId="9">#REF!</definedName>
    <definedName name="GRUPOETNICO" localSheetId="0">#REF!</definedName>
    <definedName name="GRUPOETNICO">#REF!</definedName>
    <definedName name="GRUPOS_ETNICOS" localSheetId="0">#N/A</definedName>
    <definedName name="GRUPOS_ETNICOS">'[1]Variables'!$H$1:$H$8</definedName>
    <definedName name="LOCALIDAD" localSheetId="5">#REF!</definedName>
    <definedName name="LOCALIDAD" localSheetId="9">#REF!</definedName>
    <definedName name="LOCALIDAD" localSheetId="0">#REF!</definedName>
    <definedName name="LOCALIDAD">#REF!</definedName>
    <definedName name="LOCALIZACION" localSheetId="5">#REF!</definedName>
    <definedName name="LOCALIZACION" localSheetId="9">#REF!</definedName>
    <definedName name="LOCALIZACION" localSheetId="0">#REF!</definedName>
    <definedName name="LOCALIZACION">#REF!</definedName>
  </definedNames>
  <calcPr fullCalcOnLoad="1"/>
</workbook>
</file>

<file path=xl/comments10.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 ref="B13" authorId="0">
      <text>
        <r>
          <rPr>
            <b/>
            <sz val="9"/>
            <rFont val="Tahoma"/>
            <family val="2"/>
          </rPr>
          <t>Esta sección comprende los campos del uno (1) al
siete (7). En el rótulo de la sección debe registrarse la vigencia objeto de reporte.</t>
        </r>
      </text>
    </comment>
    <comment ref="B14" authorId="0">
      <text>
        <r>
          <rPr>
            <b/>
            <sz val="9"/>
            <rFont val="Tahoma"/>
            <family val="2"/>
          </rPr>
          <t>Corresponde a la cuenta de las Actividades Primarias (acciones,
fases, etapas, procesos contractuales, etc) que requiere la meta en la vigencia.</t>
        </r>
      </text>
    </comment>
    <comment ref="C14"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4"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4"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4"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4"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4"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4"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4"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4"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comments3.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B9" authorId="0">
      <text>
        <r>
          <rPr>
            <b/>
            <sz val="9"/>
            <rFont val="Tahoma"/>
            <family val="2"/>
          </rPr>
          <t>Corresponde al número asignado para
la meta.</t>
        </r>
      </text>
    </comment>
    <comment ref="D9" authorId="0">
      <text>
        <r>
          <rPr>
            <b/>
            <sz val="9"/>
            <rFont val="Tahoma"/>
            <family val="2"/>
          </rPr>
          <t>Corresponde a
la meta del proyecto de inversión, gestión, producto, etc, a la cual está asociada el
indicador.</t>
        </r>
        <r>
          <rPr>
            <sz val="9"/>
            <rFont val="Tahoma"/>
            <family val="2"/>
          </rPr>
          <t xml:space="preserve">
</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D10" authorId="0">
      <text>
        <r>
          <rPr>
            <b/>
            <sz val="9"/>
            <rFont val="Tahoma"/>
            <family val="2"/>
          </rPr>
          <t>Corresponde al área responsable de la
construcción y seguimiento al indicador.</t>
        </r>
        <r>
          <rPr>
            <sz val="9"/>
            <rFont val="Tahoma"/>
            <family val="2"/>
          </rPr>
          <t xml:space="preserve">
</t>
        </r>
      </text>
    </comment>
    <comment ref="H10" authorId="0">
      <text>
        <r>
          <rPr>
            <b/>
            <sz val="9"/>
            <rFont val="Tahoma"/>
            <family val="2"/>
          </rPr>
          <t>Este campo identifica si la meta reporta
programación y ejecución de manera específica en las localidades; caso en
el cual se habilitará una fila adicional en la Sección 2 del Formato PE01
PR01 F01 Formato de programación y seguimiento al Plan Operativo Anual
-POA con inversión. Se debe colocar Si o No según corresponda.</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G11" authorId="0">
      <text>
        <r>
          <rPr>
            <b/>
            <sz val="9"/>
            <rFont val="Tahoma"/>
            <family val="2"/>
          </rPr>
          <t>Se refiere al número de identificación del proyecto
de inversión.</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G12" authorId="0">
      <text>
        <r>
          <rPr>
            <b/>
            <sz val="9"/>
            <rFont val="Tahoma"/>
            <family val="2"/>
          </rPr>
          <t>Corresponde al valor alfanumérico de identificación
asignado al proceso.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G15" authorId="0">
      <text>
        <r>
          <rPr>
            <b/>
            <sz val="9"/>
            <rFont val="Tahoma"/>
            <family val="2"/>
          </rPr>
          <t>Define si el indicador es de Eficacia (grado en el que se realizan
las actividades planificadas y se alcanzan los resultados planificados1),
Eficiencia (relación entre el resultado alcanzado y los recursos utilizados2)
o Efectividad (Medida del impacto de la gestión tanto en el logro de los
resultados planificados, como en el manejo de los recursos utilizados y
disponibles3).</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G16" authorId="0">
      <text>
        <r>
          <rPr>
            <b/>
            <sz val="9"/>
            <rFont val="Tahoma"/>
            <family val="2"/>
          </rPr>
          <t>Determina la manera en que se consolida el resultado
del indicador para su seguimiento. Se debe escoger la opción que se ajuste
a cada indicador.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 Suma: La sumatoria de la anualización debe ser igual a la cantidad
programada para la meta del proyecto.
 Constante: El valor programado para cada año es el mismo, y debe
ser igual a la cantidad programada para la meta del proyecto y los
años no se suman para obtener la cantidad total de la meta.</t>
        </r>
      </text>
    </comment>
    <comment ref="B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B20" authorId="0">
      <text>
        <r>
          <rPr>
            <b/>
            <sz val="9"/>
            <rFont val="Tahoma"/>
            <family val="2"/>
          </rPr>
          <t>Es representación de la cuantificación del cumplimiento de lo realizado sobre lo programado.</t>
        </r>
      </text>
    </comment>
    <comment ref="B21" authorId="0">
      <text>
        <r>
          <rPr>
            <b/>
            <sz val="9"/>
            <rFont val="Tahoma"/>
            <family val="2"/>
          </rPr>
          <t>Descripción del elemento sujeto de medición, a partir de los cuales se construye la fórmula del indicador.</t>
        </r>
        <r>
          <rPr>
            <sz val="9"/>
            <rFont val="Tahoma"/>
            <family val="2"/>
          </rPr>
          <t xml:space="preserve">
</t>
        </r>
      </text>
    </comment>
    <comment ref="B23" authorId="0">
      <text>
        <r>
          <rPr>
            <b/>
            <sz val="9"/>
            <rFont val="Tahoma"/>
            <family val="2"/>
          </rPr>
          <t>Corresponde a la cantidad estandarizada de la magnitud física de la variable.</t>
        </r>
        <r>
          <rPr>
            <sz val="9"/>
            <rFont val="Tahoma"/>
            <family val="2"/>
          </rPr>
          <t xml:space="preserve">
</t>
        </r>
      </text>
    </comment>
    <comment ref="B24" authorId="0">
      <text>
        <r>
          <rPr>
            <b/>
            <sz val="9"/>
            <rFont val="Tahoma"/>
            <family val="2"/>
          </rPr>
          <t>refiere a la explicación de la variable, si es
necesario.</t>
        </r>
        <r>
          <rPr>
            <sz val="9"/>
            <rFont val="Tahoma"/>
            <family val="2"/>
          </rPr>
          <t xml:space="preserve">
</t>
        </r>
      </text>
    </comment>
    <comment ref="B25" authorId="0">
      <text>
        <r>
          <rPr>
            <b/>
            <sz val="9"/>
            <rFont val="Tahoma"/>
            <family val="2"/>
          </rPr>
          <t>Es la fecha de inicio de la medición del indicador en la
vigencia.</t>
        </r>
        <r>
          <rPr>
            <sz val="9"/>
            <rFont val="Tahoma"/>
            <family val="2"/>
          </rPr>
          <t xml:space="preserve">
</t>
        </r>
      </text>
    </comment>
    <comment ref="F25" authorId="0">
      <text>
        <r>
          <rPr>
            <b/>
            <sz val="9"/>
            <rFont val="Tahoma"/>
            <family val="2"/>
          </rPr>
          <t>corresponde al valor total obtenido y reportado por las Áreas
en la vigencia inmediatamente anterior. En el caso de que no exista se
colocará “No Aplica - N/A”.
Se aclara que en los procesos de armonización de Plan de Desarrollo, la
línea de base para el nuevo Plan de Desarrollo corresponde al valor total
ejecutado y reportado del Plan de Desarrollo inmediatamente anterior.</t>
        </r>
      </text>
    </comment>
    <comment ref="B26" authorId="0">
      <text>
        <r>
          <rPr>
            <b/>
            <sz val="9"/>
            <rFont val="Tahoma"/>
            <family val="2"/>
          </rPr>
          <t>Es la fecha de finalización de la medición del indicador en
la vigencia (Ejemplo: diciembre de 2013).</t>
        </r>
      </text>
    </comment>
    <comment ref="F26" authorId="0">
      <text>
        <r>
          <rPr>
            <b/>
            <sz val="9"/>
            <rFont val="Tahoma"/>
            <family val="2"/>
          </rPr>
          <t>Es el valor de la magnitud que se pretende alcanzar con
el indicador al final de la vigencia. Para la programación de esta magnitud
se deberá tener en cuenta la línea de base, es decir, se programará como
mínimo la magnitud alcanzada en la vigencia inmediatamente anterior. Sólo
en situaciones debidamente justificadas la magnitud programada podrá ser
inferior a la línea de base.</t>
        </r>
        <r>
          <rPr>
            <sz val="9"/>
            <rFont val="Tahoma"/>
            <family val="2"/>
          </rPr>
          <t xml:space="preserve">
</t>
        </r>
      </text>
    </comment>
    <comment ref="B27" authorId="0">
      <text>
        <r>
          <rPr>
            <b/>
            <sz val="9"/>
            <rFont val="Tahoma"/>
            <family val="2"/>
          </rPr>
          <t>Indica la periodicidad en que se reporta el
indicador (Anual, Semestral, Trimestral, Bimestral o Mensual).</t>
        </r>
      </text>
    </comment>
    <comment ref="F27" authorId="0">
      <text>
        <r>
          <rPr>
            <b/>
            <sz val="9"/>
            <rFont val="Tahoma"/>
            <family val="2"/>
          </rPr>
          <t>campo destinado
para registrar una breve justificación cuando el valor de la meta sea inferior
a la línea base.</t>
        </r>
        <r>
          <rPr>
            <sz val="9"/>
            <rFont val="Tahoma"/>
            <family val="2"/>
          </rPr>
          <t xml:space="preserve">
</t>
        </r>
      </text>
    </comment>
    <comment ref="C29" authorId="0">
      <text>
        <r>
          <rPr>
            <b/>
            <sz val="9"/>
            <rFont val="Tahoma"/>
            <family val="2"/>
          </rPr>
          <t>Corresponde al valor de la magnitud ejecutada en el período de evaluación.</t>
        </r>
        <r>
          <rPr>
            <sz val="9"/>
            <rFont val="Tahoma"/>
            <family val="2"/>
          </rPr>
          <t xml:space="preserve">
</t>
        </r>
      </text>
    </comment>
    <comment ref="E29" authorId="0">
      <text>
        <r>
          <rPr>
            <b/>
            <sz val="9"/>
            <rFont val="Tahoma"/>
            <family val="2"/>
          </rPr>
          <t>corresponde al valor de la magnitud que se
pretende alcanzar en el período de evaluación. Este valor puede ser
programado o puede ser un registro por demanda.
 % de Cumplimiento del período: corresponde a la relación entre el
valor del Numerador (variable 1) y el valor del Denominador (variable
2) en el periodo reportado (mes, trimestre, semestre, año).
 % de Cumplimiento de la vigencia: corresponde a la relación
entre el valor del Numerador Acumulado (variable 1) y el valor del
Denominador Acumulado (variable 2).
 % de Cumplimiento de la Meta: 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G29" authorId="0">
      <text>
        <r>
          <rPr>
            <b/>
            <sz val="9"/>
            <rFont val="Tahoma"/>
            <family val="2"/>
          </rPr>
          <t>Corresponde a la relación entre el
valor del Numerador (variable 1) y el valor del Denominador (variable
2) en el periodo reportado (mes, trimestre, semestre, año).</t>
        </r>
      </text>
    </comment>
    <comment ref="H29" authorId="0">
      <text>
        <r>
          <rPr>
            <b/>
            <sz val="9"/>
            <rFont val="Tahoma"/>
            <family val="2"/>
          </rPr>
          <t>Corresponde a la relación
entre el valor del Numerador Acumulado (variable 1) y el valor del
Denominador Acumulado (variable 2).</t>
        </r>
      </text>
    </comment>
    <comment ref="I29" authorId="0">
      <text>
        <r>
          <rPr>
            <b/>
            <sz val="9"/>
            <rFont val="Tahoma"/>
            <family val="2"/>
          </rPr>
          <t>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B42" authorId="0">
      <text>
        <r>
          <rPr>
            <b/>
            <sz val="9"/>
            <rFont val="Tahoma"/>
            <family val="2"/>
          </rPr>
          <t>En este campo se
describen los aspectos relevantes del avance en el período de evaluación
(mes, trimestre, semestre, año).</t>
        </r>
        <r>
          <rPr>
            <sz val="9"/>
            <rFont val="Tahoma"/>
            <family val="2"/>
          </rPr>
          <t xml:space="preserve">
</t>
        </r>
      </text>
    </comment>
    <comment ref="B49" authorId="0">
      <text>
        <r>
          <rPr>
            <b/>
            <sz val="9"/>
            <rFont val="Tahoma"/>
            <family val="2"/>
          </rPr>
          <t>Campo para registrar el análisis de las acciones
adelantadas, productos generados, y/o logros alcanzados durante la
ejecución de la meta, frente a la magnitud programada para la vigencia,
éste debe ser acumulado a cada corte trimestral, es decir:
 Enero-Marzo.
 Enero-Junio</t>
        </r>
        <r>
          <rPr>
            <sz val="9"/>
            <rFont val="Tahoma"/>
            <family val="2"/>
          </rPr>
          <t xml:space="preserve">
</t>
        </r>
        <r>
          <rPr>
            <b/>
            <sz val="9"/>
            <rFont val="Tahoma"/>
            <family val="2"/>
          </rPr>
          <t xml:space="preserve"> Enero-Septiembre
 Enero-Diciembre
Para los casos en que el cumplimiento de la meta supere la magnitud
programada, se deben describir las situaciones o circunstancias que
generaron este comportamiento. (Máximo 150 caracteres).</t>
        </r>
      </text>
    </comment>
    <comment ref="B50" authorId="0">
      <text>
        <r>
          <rPr>
            <b/>
            <sz val="9"/>
            <rFont val="Tahoma"/>
            <family val="2"/>
          </rPr>
          <t>Campo para diligenciar de manera clara y
completa las dificultades o situaciones que generaron retrasos en la
ejecución de la meta, y las acciones o soluciones propuestas para
superarlas. (Máximo 150 caracteres).</t>
        </r>
        <r>
          <rPr>
            <sz val="9"/>
            <rFont val="Tahoma"/>
            <family val="2"/>
          </rPr>
          <t xml:space="preserve">
</t>
        </r>
      </text>
    </comment>
    <comment ref="B51" authorId="0">
      <text>
        <r>
          <rPr>
            <b/>
            <sz val="9"/>
            <rFont val="Tahoma"/>
            <family val="2"/>
          </rPr>
          <t>Descripción del impacto positivo
generado con la ejecución de la meta a la comunidad, entidad, grupo
poblacional, o la parte interesada que se considere reciba el beneficio. Se
precisa, que si el beneficio identificado no varía de un trimestre a otro, no
será necesario actualizar este campo durante la vigencia.
(Máximo 150 caracteres).</t>
        </r>
        <r>
          <rPr>
            <sz val="9"/>
            <rFont val="Tahoma"/>
            <family val="2"/>
          </rPr>
          <t xml:space="preserve">
</t>
        </r>
      </text>
    </comment>
    <comment ref="B53" authorId="0">
      <text>
        <r>
          <rPr>
            <b/>
            <sz val="9"/>
            <rFont val="Tahoma"/>
            <family val="2"/>
          </rPr>
          <t>Se dispone este campo para registrar las
actualizaciones o modificaciones realizadas durante la vigencia a
cualquiera de los campos que componen la Sección 1, las cuales requieren
aprobación de la Oficina Asesora de Planeación, y la Sección 4 (campos
de responsables del reporte). Ejemplo, Nombre del Indicador, Fuente de
Datos, Variables, etc.
Cuando el campo actualizado sea el Valor de la Meta, deberá cumplir con
lo establecido en el documento PE01 PR 01 Procedimiento para la
Formulación, Seguimiento y Evaluación del Plan de Acción Institucional.</t>
        </r>
      </text>
    </comment>
    <comment ref="C53" authorId="0">
      <text>
        <r>
          <rPr>
            <b/>
            <sz val="9"/>
            <rFont val="Tahoma"/>
            <family val="2"/>
          </rPr>
          <t>Corresponde a la fecha en la cual fue realizada la actualización por
parte del área. Para el caso de los campos de la Sección 1 corresponde a
la fecha en la cual fue aprobada la actualización por parte de la Oficina
Asesora de Planeación teniendo en cuenta lo establecido en el
procedimiento PE01 PR01.</t>
        </r>
        <r>
          <rPr>
            <sz val="9"/>
            <rFont val="Tahoma"/>
            <family val="2"/>
          </rPr>
          <t xml:space="preserve">
</t>
        </r>
      </text>
    </comment>
    <comment ref="D53" authorId="0">
      <text>
        <r>
          <rPr>
            <b/>
            <sz val="9"/>
            <rFont val="Tahoma"/>
            <family val="2"/>
          </rPr>
          <t>En este campo se registra el número y nombre del
campo que fue objeto de modificación o actualización.</t>
        </r>
        <r>
          <rPr>
            <sz val="9"/>
            <rFont val="Tahoma"/>
            <family val="2"/>
          </rPr>
          <t xml:space="preserve">
</t>
        </r>
      </text>
    </comment>
    <comment ref="G53" authorId="0">
      <text>
        <r>
          <rPr>
            <b/>
            <sz val="9"/>
            <rFont val="Tahoma"/>
            <family val="2"/>
          </rPr>
          <t>Campo para describir de manera breve la
modificación o actualización realizada.</t>
        </r>
        <r>
          <rPr>
            <sz val="9"/>
            <rFont val="Tahoma"/>
            <family val="2"/>
          </rPr>
          <t xml:space="preserve">
</t>
        </r>
      </text>
    </comment>
    <comment ref="B55" authorId="0">
      <text>
        <r>
          <rPr>
            <b/>
            <sz val="9"/>
            <rFont val="Tahoma"/>
            <family val="2"/>
          </rPr>
          <t>Funcionario que suministra al responsable del
reporte la información para la construcción del resultado del indicador.</t>
        </r>
        <r>
          <rPr>
            <sz val="9"/>
            <rFont val="Tahoma"/>
            <family val="2"/>
          </rPr>
          <t xml:space="preserve">
</t>
        </r>
      </text>
    </comment>
    <comment ref="E55" authorId="0">
      <text>
        <r>
          <rPr>
            <b/>
            <sz val="9"/>
            <rFont val="Tahoma"/>
            <family val="2"/>
          </rPr>
          <t>Es el funcionario que realiza la consolidación en
el formato PE01-PR02-F01 y PE01-PR02-F02 de la información entregada
por el responsable del análisis.</t>
        </r>
        <r>
          <rPr>
            <sz val="9"/>
            <rFont val="Tahoma"/>
            <family val="2"/>
          </rPr>
          <t xml:space="preserve">
</t>
        </r>
      </text>
    </comment>
    <comment ref="B56" authorId="0">
      <text>
        <r>
          <rPr>
            <b/>
            <sz val="9"/>
            <rFont val="Tahoma"/>
            <family val="2"/>
          </rPr>
          <t>Funcionario Jefe de Área
responsable del indicador.</t>
        </r>
        <r>
          <rPr>
            <sz val="9"/>
            <rFont val="Tahoma"/>
            <family val="2"/>
          </rPr>
          <t xml:space="preserve">
</t>
        </r>
      </text>
    </comment>
    <comment ref="E56" authorId="0">
      <text>
        <r>
          <rPr>
            <b/>
            <sz val="9"/>
            <rFont val="Tahoma"/>
            <family val="2"/>
          </rPr>
          <t>Corresponde al nombre del
funcionario ordenador del gasto.</t>
        </r>
        <r>
          <rPr>
            <sz val="9"/>
            <rFont val="Tahoma"/>
            <family val="2"/>
          </rPr>
          <t xml:space="preserve">
</t>
        </r>
      </text>
    </comment>
    <comment ref="B57" authorId="0">
      <text>
        <r>
          <rPr>
            <b/>
            <sz val="9"/>
            <rFont val="Tahoma"/>
            <family val="2"/>
          </rPr>
          <t>campo para la firma del Jefe de Área
responsable del indicador.</t>
        </r>
      </text>
    </comment>
    <comment ref="E57" authorId="0">
      <text>
        <r>
          <rPr>
            <b/>
            <sz val="9"/>
            <rFont val="Tahoma"/>
            <family val="2"/>
          </rPr>
          <t>Campo para la firma
del funcionario ordenador del gasto.</t>
        </r>
        <r>
          <rPr>
            <sz val="9"/>
            <rFont val="Tahoma"/>
            <family val="2"/>
          </rPr>
          <t xml:space="preserve">
</t>
        </r>
      </text>
    </comment>
    <comment ref="B58" authorId="0">
      <text>
        <r>
          <rPr>
            <b/>
            <sz val="9"/>
            <rFont val="Tahoma"/>
            <family val="2"/>
          </rPr>
          <t>Campo para la firma del subdirector, en los casos que
aplique.</t>
        </r>
      </text>
    </comment>
  </commentList>
</comments>
</file>

<file path=xl/comments4.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 ref="B13" authorId="0">
      <text>
        <r>
          <rPr>
            <b/>
            <sz val="9"/>
            <rFont val="Tahoma"/>
            <family val="2"/>
          </rPr>
          <t>Esta sección comprende los campos del uno (1) al
siete (7). En el rótulo de la sección debe registrarse la vigencia objeto de reporte.</t>
        </r>
      </text>
    </comment>
    <comment ref="B14" authorId="0">
      <text>
        <r>
          <rPr>
            <b/>
            <sz val="9"/>
            <rFont val="Tahoma"/>
            <family val="2"/>
          </rPr>
          <t>Corresponde a la cuenta de las Actividades Primarias (acciones,
fases, etapas, procesos contractuales, etc) que requiere la meta en la vigencia.</t>
        </r>
      </text>
    </comment>
    <comment ref="C14"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4"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4"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4"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4"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4"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4"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4"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4"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comments5.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B9" authorId="0">
      <text>
        <r>
          <rPr>
            <b/>
            <sz val="9"/>
            <rFont val="Tahoma"/>
            <family val="2"/>
          </rPr>
          <t>Corresponde al número asignado para
la meta.</t>
        </r>
      </text>
    </comment>
    <comment ref="D9" authorId="0">
      <text>
        <r>
          <rPr>
            <b/>
            <sz val="9"/>
            <rFont val="Tahoma"/>
            <family val="2"/>
          </rPr>
          <t>Corresponde a
la meta del proyecto de inversión, gestión, producto, etc, a la cual está asociada el
indicador.</t>
        </r>
        <r>
          <rPr>
            <sz val="9"/>
            <rFont val="Tahoma"/>
            <family val="2"/>
          </rPr>
          <t xml:space="preserve">
</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D10" authorId="0">
      <text>
        <r>
          <rPr>
            <b/>
            <sz val="9"/>
            <rFont val="Tahoma"/>
            <family val="2"/>
          </rPr>
          <t>Corresponde al área responsable de la
construcción y seguimiento al indicador.</t>
        </r>
        <r>
          <rPr>
            <sz val="9"/>
            <rFont val="Tahoma"/>
            <family val="2"/>
          </rPr>
          <t xml:space="preserve">
</t>
        </r>
      </text>
    </comment>
    <comment ref="H10" authorId="0">
      <text>
        <r>
          <rPr>
            <b/>
            <sz val="9"/>
            <rFont val="Tahoma"/>
            <family val="2"/>
          </rPr>
          <t>Este campo identifica si la meta reporta
programación y ejecución de manera específica en las localidades; caso en
el cual se habilitará una fila adicional en la Sección 2 del Formato PE01
PR01 F01 Formato de programación y seguimiento al Plan Operativo Anual
-POA con inversión. Se debe colocar Si o No según corresponda.</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G11" authorId="0">
      <text>
        <r>
          <rPr>
            <b/>
            <sz val="9"/>
            <rFont val="Tahoma"/>
            <family val="2"/>
          </rPr>
          <t>Se refiere al número de identificación del proyecto
de inversión.</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G12" authorId="0">
      <text>
        <r>
          <rPr>
            <b/>
            <sz val="9"/>
            <rFont val="Tahoma"/>
            <family val="2"/>
          </rPr>
          <t>Corresponde al valor alfanumérico de identificación
asignado al proceso.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G15" authorId="0">
      <text>
        <r>
          <rPr>
            <b/>
            <sz val="9"/>
            <rFont val="Tahoma"/>
            <family val="2"/>
          </rPr>
          <t>Define si el indicador es de Eficacia (grado en el que se realizan
las actividades planificadas y se alcanzan los resultados planificados1),
Eficiencia (relación entre el resultado alcanzado y los recursos utilizados2)
o Efectividad (Medida del impacto de la gestión tanto en el logro de los
resultados planificados, como en el manejo de los recursos utilizados y
disponibles3).</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G16" authorId="0">
      <text>
        <r>
          <rPr>
            <b/>
            <sz val="9"/>
            <rFont val="Tahoma"/>
            <family val="2"/>
          </rPr>
          <t>Determina la manera en que se consolida el resultado
del indicador para su seguimiento. Se debe escoger la opción que se ajuste
a cada indicador.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 Suma: La sumatoria de la anualización debe ser igual a la cantidad
programada para la meta del proyecto.
 Constante: El valor programado para cada año es el mismo, y debe
ser igual a la cantidad programada para la meta del proyecto y los
años no se suman para obtener la cantidad total de la meta.</t>
        </r>
      </text>
    </comment>
    <comment ref="B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B20" authorId="0">
      <text>
        <r>
          <rPr>
            <b/>
            <sz val="9"/>
            <rFont val="Tahoma"/>
            <family val="2"/>
          </rPr>
          <t>Es representación de la cuantificación del cumplimiento de lo realizado sobre lo programado.</t>
        </r>
      </text>
    </comment>
    <comment ref="B21" authorId="0">
      <text>
        <r>
          <rPr>
            <b/>
            <sz val="9"/>
            <rFont val="Tahoma"/>
            <family val="2"/>
          </rPr>
          <t>Descripción del elemento sujeto de medición, a partir de los cuales se construye la fórmula del indicador.</t>
        </r>
        <r>
          <rPr>
            <sz val="9"/>
            <rFont val="Tahoma"/>
            <family val="2"/>
          </rPr>
          <t xml:space="preserve">
</t>
        </r>
      </text>
    </comment>
    <comment ref="B23" authorId="0">
      <text>
        <r>
          <rPr>
            <b/>
            <sz val="9"/>
            <rFont val="Tahoma"/>
            <family val="2"/>
          </rPr>
          <t>Corresponde a la cantidad estandarizada de la magnitud física de la variable.</t>
        </r>
        <r>
          <rPr>
            <sz val="9"/>
            <rFont val="Tahoma"/>
            <family val="2"/>
          </rPr>
          <t xml:space="preserve">
</t>
        </r>
      </text>
    </comment>
    <comment ref="B24" authorId="0">
      <text>
        <r>
          <rPr>
            <b/>
            <sz val="9"/>
            <rFont val="Tahoma"/>
            <family val="2"/>
          </rPr>
          <t>refiere a la explicación de la variable, si es
necesario.</t>
        </r>
        <r>
          <rPr>
            <sz val="9"/>
            <rFont val="Tahoma"/>
            <family val="2"/>
          </rPr>
          <t xml:space="preserve">
</t>
        </r>
      </text>
    </comment>
    <comment ref="B25" authorId="0">
      <text>
        <r>
          <rPr>
            <b/>
            <sz val="9"/>
            <rFont val="Tahoma"/>
            <family val="2"/>
          </rPr>
          <t>Es la fecha de inicio de la medición del indicador en la
vigencia.</t>
        </r>
        <r>
          <rPr>
            <sz val="9"/>
            <rFont val="Tahoma"/>
            <family val="2"/>
          </rPr>
          <t xml:space="preserve">
</t>
        </r>
      </text>
    </comment>
    <comment ref="F25" authorId="0">
      <text>
        <r>
          <rPr>
            <b/>
            <sz val="9"/>
            <rFont val="Tahoma"/>
            <family val="2"/>
          </rPr>
          <t>corresponde al valor total obtenido y reportado por las Áreas
en la vigencia inmediatamente anterior. En el caso de que no exista se
colocará “No Aplica - N/A”.
Se aclara que en los procesos de armonización de Plan de Desarrollo, la
línea de base para el nuevo Plan de Desarrollo corresponde al valor total
ejecutado y reportado del Plan de Desarrollo inmediatamente anterior.</t>
        </r>
      </text>
    </comment>
    <comment ref="B26" authorId="0">
      <text>
        <r>
          <rPr>
            <b/>
            <sz val="9"/>
            <rFont val="Tahoma"/>
            <family val="2"/>
          </rPr>
          <t>Es la fecha de finalización de la medición del indicador en
la vigencia (Ejemplo: diciembre de 2013).</t>
        </r>
      </text>
    </comment>
    <comment ref="F26" authorId="0">
      <text>
        <r>
          <rPr>
            <b/>
            <sz val="9"/>
            <rFont val="Tahoma"/>
            <family val="2"/>
          </rPr>
          <t>Es el valor de la magnitud que se pretende alcanzar con
el indicador al final de la vigencia. Para la programación de esta magnitud
se deberá tener en cuenta la línea de base, es decir, se programará como
mínimo la magnitud alcanzada en la vigencia inmediatamente anterior. Sólo
en situaciones debidamente justificadas la magnitud programada podrá ser
inferior a la línea de base.</t>
        </r>
        <r>
          <rPr>
            <sz val="9"/>
            <rFont val="Tahoma"/>
            <family val="2"/>
          </rPr>
          <t xml:space="preserve">
</t>
        </r>
      </text>
    </comment>
    <comment ref="B27" authorId="0">
      <text>
        <r>
          <rPr>
            <b/>
            <sz val="9"/>
            <rFont val="Tahoma"/>
            <family val="2"/>
          </rPr>
          <t>Indica la periodicidad en que se reporta el
indicador (Anual, Semestral, Trimestral, Bimestral o Mensual).</t>
        </r>
      </text>
    </comment>
    <comment ref="F27" authorId="0">
      <text>
        <r>
          <rPr>
            <b/>
            <sz val="9"/>
            <rFont val="Tahoma"/>
            <family val="2"/>
          </rPr>
          <t>campo destinado
para registrar una breve justificación cuando el valor de la meta sea inferior
a la línea base.</t>
        </r>
        <r>
          <rPr>
            <sz val="9"/>
            <rFont val="Tahoma"/>
            <family val="2"/>
          </rPr>
          <t xml:space="preserve">
</t>
        </r>
      </text>
    </comment>
    <comment ref="C29" authorId="0">
      <text>
        <r>
          <rPr>
            <b/>
            <sz val="9"/>
            <rFont val="Tahoma"/>
            <family val="2"/>
          </rPr>
          <t>Corresponde al valor de la magnitud ejecutada en el período de evaluación.</t>
        </r>
        <r>
          <rPr>
            <sz val="9"/>
            <rFont val="Tahoma"/>
            <family val="2"/>
          </rPr>
          <t xml:space="preserve">
</t>
        </r>
      </text>
    </comment>
    <comment ref="E29" authorId="0">
      <text>
        <r>
          <rPr>
            <b/>
            <sz val="9"/>
            <rFont val="Tahoma"/>
            <family val="2"/>
          </rPr>
          <t>corresponde al valor de la magnitud que se
pretende alcanzar en el período de evaluación. Este valor puede ser
programado o puede ser un registro por demanda.
 % de Cumplimiento del período: corresponde a la relación entre el
valor del Numerador (variable 1) y el valor del Denominador (variable
2) en el periodo reportado (mes, trimestre, semestre, año).
 % de Cumplimiento de la vigencia: corresponde a la relación
entre el valor del Numerador Acumulado (variable 1) y el valor del
Denominador Acumulado (variable 2).
 % de Cumplimiento de la Meta: 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G29" authorId="0">
      <text>
        <r>
          <rPr>
            <b/>
            <sz val="9"/>
            <rFont val="Tahoma"/>
            <family val="2"/>
          </rPr>
          <t>Corresponde a la relación entre el
valor del Numerador (variable 1) y el valor del Denominador (variable
2) en el periodo reportado (mes, trimestre, semestre, año).</t>
        </r>
      </text>
    </comment>
    <comment ref="H29" authorId="0">
      <text>
        <r>
          <rPr>
            <b/>
            <sz val="9"/>
            <rFont val="Tahoma"/>
            <family val="2"/>
          </rPr>
          <t>Corresponde a la relación
entre el valor del Numerador Acumulado (variable 1) y el valor del
Denominador Acumulado (variable 2).</t>
        </r>
      </text>
    </comment>
    <comment ref="I29" authorId="0">
      <text>
        <r>
          <rPr>
            <b/>
            <sz val="9"/>
            <rFont val="Tahoma"/>
            <family val="2"/>
          </rPr>
          <t>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B42" authorId="0">
      <text>
        <r>
          <rPr>
            <b/>
            <sz val="9"/>
            <rFont val="Tahoma"/>
            <family val="2"/>
          </rPr>
          <t>En este campo se
describen los aspectos relevantes del avance en el período de evaluación
(mes, trimestre, semestre, año).</t>
        </r>
        <r>
          <rPr>
            <sz val="9"/>
            <rFont val="Tahoma"/>
            <family val="2"/>
          </rPr>
          <t xml:space="preserve">
</t>
        </r>
      </text>
    </comment>
    <comment ref="B49" authorId="0">
      <text>
        <r>
          <rPr>
            <b/>
            <sz val="9"/>
            <rFont val="Tahoma"/>
            <family val="2"/>
          </rPr>
          <t>Campo para registrar el análisis de las acciones
adelantadas, productos generados, y/o logros alcanzados durante la
ejecución de la meta, frente a la magnitud programada para la vigencia,
éste debe ser acumulado a cada corte trimestral, es decir:
 Enero-Marzo.
 Enero-Junio</t>
        </r>
        <r>
          <rPr>
            <sz val="9"/>
            <rFont val="Tahoma"/>
            <family val="2"/>
          </rPr>
          <t xml:space="preserve">
</t>
        </r>
        <r>
          <rPr>
            <b/>
            <sz val="9"/>
            <rFont val="Tahoma"/>
            <family val="2"/>
          </rPr>
          <t xml:space="preserve"> Enero-Septiembre
 Enero-Diciembre
Para los casos en que el cumplimiento de la meta supere la magnitud
programada, se deben describir las situaciones o circunstancias que
generaron este comportamiento. (Máximo 150 caracteres).</t>
        </r>
      </text>
    </comment>
    <comment ref="B50" authorId="0">
      <text>
        <r>
          <rPr>
            <b/>
            <sz val="9"/>
            <rFont val="Tahoma"/>
            <family val="2"/>
          </rPr>
          <t>Campo para diligenciar de manera clara y
completa las dificultades o situaciones que generaron retrasos en la
ejecución de la meta, y las acciones o soluciones propuestas para
superarlas. (Máximo 150 caracteres).</t>
        </r>
        <r>
          <rPr>
            <sz val="9"/>
            <rFont val="Tahoma"/>
            <family val="2"/>
          </rPr>
          <t xml:space="preserve">
</t>
        </r>
      </text>
    </comment>
    <comment ref="B51" authorId="0">
      <text>
        <r>
          <rPr>
            <b/>
            <sz val="9"/>
            <rFont val="Tahoma"/>
            <family val="2"/>
          </rPr>
          <t>Descripción del impacto positivo
generado con la ejecución de la meta a la comunidad, entidad, grupo
poblacional, o la parte interesada que se considere reciba el beneficio. Se
precisa, que si el beneficio identificado no varía de un trimestre a otro, no
será necesario actualizar este campo durante la vigencia.
(Máximo 150 caracteres).</t>
        </r>
        <r>
          <rPr>
            <sz val="9"/>
            <rFont val="Tahoma"/>
            <family val="2"/>
          </rPr>
          <t xml:space="preserve">
</t>
        </r>
      </text>
    </comment>
    <comment ref="B53" authorId="0">
      <text>
        <r>
          <rPr>
            <b/>
            <sz val="9"/>
            <rFont val="Tahoma"/>
            <family val="2"/>
          </rPr>
          <t>Se dispone este campo para registrar las
actualizaciones o modificaciones realizadas durante la vigencia a
cualquiera de los campos que componen la Sección 1, las cuales requieren
aprobación de la Oficina Asesora de Planeación, y la Sección 4 (campos
de responsables del reporte). Ejemplo, Nombre del Indicador, Fuente de
Datos, Variables, etc.
Cuando el campo actualizado sea el Valor de la Meta, deberá cumplir con
lo establecido en el documento PE01 PR 01 Procedimiento para la
Formulación, Seguimiento y Evaluación del Plan de Acción Institucional.</t>
        </r>
      </text>
    </comment>
    <comment ref="C53" authorId="0">
      <text>
        <r>
          <rPr>
            <b/>
            <sz val="9"/>
            <rFont val="Tahoma"/>
            <family val="2"/>
          </rPr>
          <t>Corresponde a la fecha en la cual fue realizada la actualización por
parte del área. Para el caso de los campos de la Sección 1 corresponde a
la fecha en la cual fue aprobada la actualización por parte de la Oficina
Asesora de Planeación teniendo en cuenta lo establecido en el
procedimiento PE01 PR01.</t>
        </r>
        <r>
          <rPr>
            <sz val="9"/>
            <rFont val="Tahoma"/>
            <family val="2"/>
          </rPr>
          <t xml:space="preserve">
</t>
        </r>
      </text>
    </comment>
    <comment ref="D53" authorId="0">
      <text>
        <r>
          <rPr>
            <b/>
            <sz val="9"/>
            <rFont val="Tahoma"/>
            <family val="2"/>
          </rPr>
          <t>En este campo se registra el número y nombre del
campo que fue objeto de modificación o actualización.</t>
        </r>
        <r>
          <rPr>
            <sz val="9"/>
            <rFont val="Tahoma"/>
            <family val="2"/>
          </rPr>
          <t xml:space="preserve">
</t>
        </r>
      </text>
    </comment>
    <comment ref="G53" authorId="0">
      <text>
        <r>
          <rPr>
            <b/>
            <sz val="9"/>
            <rFont val="Tahoma"/>
            <family val="2"/>
          </rPr>
          <t>Campo para describir de manera breve la
modificación o actualización realizada.</t>
        </r>
        <r>
          <rPr>
            <sz val="9"/>
            <rFont val="Tahoma"/>
            <family val="2"/>
          </rPr>
          <t xml:space="preserve">
</t>
        </r>
      </text>
    </comment>
    <comment ref="B55" authorId="0">
      <text>
        <r>
          <rPr>
            <b/>
            <sz val="9"/>
            <rFont val="Tahoma"/>
            <family val="2"/>
          </rPr>
          <t>Funcionario que suministra al responsable del
reporte la información para la construcción del resultado del indicador.</t>
        </r>
        <r>
          <rPr>
            <sz val="9"/>
            <rFont val="Tahoma"/>
            <family val="2"/>
          </rPr>
          <t xml:space="preserve">
</t>
        </r>
      </text>
    </comment>
    <comment ref="E55" authorId="0">
      <text>
        <r>
          <rPr>
            <b/>
            <sz val="9"/>
            <rFont val="Tahoma"/>
            <family val="2"/>
          </rPr>
          <t>Es el funcionario que realiza la consolidación en
el formato PE01-PR02-F01 y PE01-PR02-F02 de la información entregada
por el responsable del análisis.</t>
        </r>
        <r>
          <rPr>
            <sz val="9"/>
            <rFont val="Tahoma"/>
            <family val="2"/>
          </rPr>
          <t xml:space="preserve">
</t>
        </r>
      </text>
    </comment>
    <comment ref="B56" authorId="0">
      <text>
        <r>
          <rPr>
            <b/>
            <sz val="9"/>
            <rFont val="Tahoma"/>
            <family val="2"/>
          </rPr>
          <t>Funcionario Jefe de Área
responsable del indicador.</t>
        </r>
        <r>
          <rPr>
            <sz val="9"/>
            <rFont val="Tahoma"/>
            <family val="2"/>
          </rPr>
          <t xml:space="preserve">
</t>
        </r>
      </text>
    </comment>
    <comment ref="E56" authorId="0">
      <text>
        <r>
          <rPr>
            <b/>
            <sz val="9"/>
            <rFont val="Tahoma"/>
            <family val="2"/>
          </rPr>
          <t>Corresponde al nombre del
funcionario ordenador del gasto.</t>
        </r>
        <r>
          <rPr>
            <sz val="9"/>
            <rFont val="Tahoma"/>
            <family val="2"/>
          </rPr>
          <t xml:space="preserve">
</t>
        </r>
      </text>
    </comment>
    <comment ref="B57" authorId="0">
      <text>
        <r>
          <rPr>
            <b/>
            <sz val="9"/>
            <rFont val="Tahoma"/>
            <family val="2"/>
          </rPr>
          <t>campo para la firma del Jefe de Área
responsable del indicador.</t>
        </r>
      </text>
    </comment>
    <comment ref="E57" authorId="0">
      <text>
        <r>
          <rPr>
            <b/>
            <sz val="9"/>
            <rFont val="Tahoma"/>
            <family val="2"/>
          </rPr>
          <t>Campo para la firma
del funcionario ordenador del gasto.</t>
        </r>
        <r>
          <rPr>
            <sz val="9"/>
            <rFont val="Tahoma"/>
            <family val="2"/>
          </rPr>
          <t xml:space="preserve">
</t>
        </r>
      </text>
    </comment>
    <comment ref="B58" authorId="0">
      <text>
        <r>
          <rPr>
            <b/>
            <sz val="9"/>
            <rFont val="Tahoma"/>
            <family val="2"/>
          </rPr>
          <t>Campo para la firma del subdirector, en los casos que
aplique.</t>
        </r>
      </text>
    </comment>
  </commentList>
</comments>
</file>

<file path=xl/comments6.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 ref="B13" authorId="0">
      <text>
        <r>
          <rPr>
            <b/>
            <sz val="9"/>
            <rFont val="Tahoma"/>
            <family val="2"/>
          </rPr>
          <t>Esta sección comprende los campos del uno (1) al
siete (7). En el rótulo de la sección debe registrarse la vigencia objeto de reporte.</t>
        </r>
      </text>
    </comment>
    <comment ref="B14" authorId="0">
      <text>
        <r>
          <rPr>
            <b/>
            <sz val="9"/>
            <rFont val="Tahoma"/>
            <family val="2"/>
          </rPr>
          <t>Corresponde a la cuenta de las Actividades Primarias (acciones,
fases, etapas, procesos contractuales, etc) que requiere la meta en la vigencia.</t>
        </r>
      </text>
    </comment>
    <comment ref="C14" authorId="0">
      <text>
        <r>
          <rPr>
            <b/>
            <sz val="9"/>
            <rFont val="Tahoma"/>
            <family val="2"/>
          </rPr>
          <t>Corresponde a la denominación de las actividades
principales (procesos contractuales, acciones, fases, etapas, etc) que requiere la
meta para su cumplimiento.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D14" authorId="0">
      <text>
        <r>
          <rPr>
            <b/>
            <sz val="9"/>
            <rFont val="Tahoma"/>
            <family val="2"/>
          </rPr>
          <t>En este campo se debe registrar la participación porcentual que
tiene cada actividad primaria en el cumplimiento de la meta. La sumatoria de
estos porcentajes debe corresponder a la totalidad de la magnitud de la meta
propuesta para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 En este caso se coloca N.A.</t>
        </r>
        <r>
          <rPr>
            <sz val="9"/>
            <rFont val="Tahoma"/>
            <family val="2"/>
          </rPr>
          <t xml:space="preserve">
</t>
        </r>
      </text>
    </comment>
    <comment ref="E14" authorId="0">
      <text>
        <r>
          <rPr>
            <b/>
            <sz val="9"/>
            <rFont val="Tahoma"/>
            <family val="2"/>
          </rPr>
          <t>Corresponde al número de la actividad secundaria descrita en orden
cronológico, si está establecido, que se requiere para el cumplimiento de la
actividad primaria.</t>
        </r>
        <r>
          <rPr>
            <sz val="9"/>
            <rFont val="Tahoma"/>
            <family val="2"/>
          </rPr>
          <t xml:space="preserve">
Nota: la cuenta de las actividades secundarias debe iniciar en 1 cada vez que se
cambie de actividad primaria.</t>
        </r>
      </text>
    </comment>
    <comment ref="F14" authorId="0">
      <text>
        <r>
          <rPr>
            <b/>
            <sz val="9"/>
            <rFont val="Tahoma"/>
            <family val="2"/>
          </rPr>
          <t>Corresponde a la denominación de las actividades
que requiere la actividad primaria para su cumplimiento (procesos contractuales,
productos o entregables de los contratos, acciones, fases, etapas, etc). Se deben
registrar en orden cronológico y puede incluir una breve descripción.
Nota: La estructura del formato tiene una distribución a manera de ejemplo. Se
deben insertar las filas que sean necesarias y distribuir las columnas según la
programación real de las actividades.</t>
        </r>
        <r>
          <rPr>
            <sz val="9"/>
            <rFont val="Tahoma"/>
            <family val="2"/>
          </rPr>
          <t xml:space="preserve">
</t>
        </r>
      </text>
    </comment>
    <comment ref="G14" authorId="0">
      <text>
        <r>
          <rPr>
            <b/>
            <sz val="9"/>
            <rFont val="Tahoma"/>
            <family val="2"/>
          </rPr>
          <t>En este campo se debe registrar la participación porcentual que
tiene cada actividad secundaria en el cumplimiento de la actividad primaria. La
sumatoria de estos porcentajes debe corresponder a la totalidad del porcentaje de
ponderación que la actividad primaria tiene establecido para la meta propuesta en
la vigencia objeto de reporte.
A las metas cuya magnitud se establece en valor absoluto (cantidades) y de tipo
de anualización constante, no se les asigna ponderación, es decir, solo se
describen las actividades, procesos contractuales o acciones que se necesitan
para alcanzar su cumplimiento.</t>
        </r>
        <r>
          <rPr>
            <sz val="9"/>
            <rFont val="Tahoma"/>
            <family val="2"/>
          </rPr>
          <t xml:space="preserve">
En este caso se coloca N.A.</t>
        </r>
      </text>
    </comment>
    <comment ref="H14" authorId="0">
      <text>
        <r>
          <rPr>
            <b/>
            <sz val="9"/>
            <rFont val="Tahoma"/>
            <family val="2"/>
          </rPr>
          <t>Corresponde al mes y año en que iniciará la
actividad que da cuenta del avance de la meta, ya sea primaria o secundaria. Si la
actividad corresponde a un proceso contractual, la fecha de inicio se calcula a
partir de la Fecha Estimada de Adjudicación, o su reprogramación, relacionada en
el Plan Anual de Adquisiciones. 
Se debe conservar el formato de
fecha mm-aa en todas las filas que sean insertadas.</t>
        </r>
      </text>
    </comment>
    <comment ref="I14" authorId="0">
      <text>
        <r>
          <rPr>
            <b/>
            <sz val="9"/>
            <rFont val="Tahoma"/>
            <family val="2"/>
          </rPr>
          <t xml:space="preserve">Corresponde al cumplimiento ponderado alcanzado de la
actividad en el periodo de reporte. Para los casos en que la actividad no cuente con porcentaje ponderado se escribe N.A.
</t>
        </r>
      </text>
    </comment>
    <comment ref="J14" authorId="0">
      <text>
        <r>
          <rPr>
            <b/>
            <sz val="9"/>
            <rFont val="Tahoma"/>
            <family val="2"/>
          </rPr>
          <t>Corresponde al mes y año en que se realiza la actividad
que da cuenta del avance de la meta, ya sea primaria o secundaria. Si la actividad
corresponde a un proceso contractual, esta fecha debe corresponder a la del
Certificado de Registro Presupuestal del proceso. Se debe conservar el formato de
fecha mm-aa en todas las filas que sean insertadas.</t>
        </r>
        <r>
          <rPr>
            <sz val="9"/>
            <rFont val="Tahoma"/>
            <family val="2"/>
          </rPr>
          <t xml:space="preserve">
</t>
        </r>
      </text>
    </comment>
    <comment ref="K14" authorId="0">
      <text>
        <r>
          <rPr>
            <b/>
            <sz val="11"/>
            <rFont val="Tahoma"/>
            <family val="2"/>
          </rPr>
          <t>Se deben consignar los comentarios que permiten aclarar las
diferencias entre la ponderación de las actividades programado y el avance ponderado
realmente alcanzado, así como alguna nota complementaria de la actividad, y/o relacionar el documento o soporte (evidencia) que da cumplimiento a cada actividad.</t>
        </r>
        <r>
          <rPr>
            <sz val="9"/>
            <rFont val="Tahoma"/>
            <family val="2"/>
          </rPr>
          <t xml:space="preserve">
</t>
        </r>
      </text>
    </comment>
  </commentList>
</comments>
</file>

<file path=xl/comments9.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 ref="B9" authorId="0">
      <text>
        <r>
          <rPr>
            <b/>
            <sz val="9"/>
            <rFont val="Tahoma"/>
            <family val="2"/>
          </rPr>
          <t>Corresponde al número asignado para
la meta.</t>
        </r>
      </text>
    </comment>
    <comment ref="D9" authorId="0">
      <text>
        <r>
          <rPr>
            <b/>
            <sz val="9"/>
            <rFont val="Tahoma"/>
            <family val="2"/>
          </rPr>
          <t>Corresponde a
la meta del proyecto de inversión, gestión, producto, etc, a la cual está asociada el
indicador.</t>
        </r>
        <r>
          <rPr>
            <sz val="9"/>
            <rFont val="Tahoma"/>
            <family val="2"/>
          </rPr>
          <t xml:space="preserve">
</t>
        </r>
      </text>
    </comment>
    <comment ref="B10" authorId="0">
      <text>
        <r>
          <rPr>
            <b/>
            <sz val="9"/>
            <rFont val="Tahoma"/>
            <family val="2"/>
          </rPr>
          <t>Este campo identifica si la meta es fuente para el aplicativo
PREDIS como indicador de Productos, Metas y Resultados. Se debe
colocar Si o No según corresponda.</t>
        </r>
        <r>
          <rPr>
            <sz val="9"/>
            <rFont val="Tahoma"/>
            <family val="2"/>
          </rPr>
          <t xml:space="preserve">
</t>
        </r>
      </text>
    </comment>
    <comment ref="D10" authorId="0">
      <text>
        <r>
          <rPr>
            <b/>
            <sz val="9"/>
            <rFont val="Tahoma"/>
            <family val="2"/>
          </rPr>
          <t>Corresponde al área responsable de la
construcción y seguimiento al indicador.</t>
        </r>
        <r>
          <rPr>
            <sz val="9"/>
            <rFont val="Tahoma"/>
            <family val="2"/>
          </rPr>
          <t xml:space="preserve">
</t>
        </r>
      </text>
    </comment>
    <comment ref="H10" authorId="0">
      <text>
        <r>
          <rPr>
            <b/>
            <sz val="9"/>
            <rFont val="Tahoma"/>
            <family val="2"/>
          </rPr>
          <t>Este campo identifica si la meta reporta
programación y ejecución de manera específica en las localidades; caso en
el cual se habilitará una fila adicional en la Sección 2 del Formato PE01
PR01 F01 Formato de programación y seguimiento al Plan Operativo Anual
-POA con inversión. Se debe colocar Si o No según corresponda.</t>
        </r>
        <r>
          <rPr>
            <sz val="9"/>
            <rFont val="Tahoma"/>
            <family val="2"/>
          </rPr>
          <t xml:space="preserve">
</t>
        </r>
      </text>
    </comment>
    <comment ref="B11" authorId="0">
      <text>
        <r>
          <rPr>
            <b/>
            <sz val="9"/>
            <rFont val="Tahoma"/>
            <family val="2"/>
          </rPr>
          <t>Corresponde (en caso de que aplique) al proyecto de inversión
bajo el cual se define el indicador.</t>
        </r>
        <r>
          <rPr>
            <sz val="9"/>
            <rFont val="Tahoma"/>
            <family val="2"/>
          </rPr>
          <t xml:space="preserve">
</t>
        </r>
      </text>
    </comment>
    <comment ref="G11" authorId="0">
      <text>
        <r>
          <rPr>
            <b/>
            <sz val="9"/>
            <rFont val="Tahoma"/>
            <family val="2"/>
          </rPr>
          <t>Se refiere al número de identificación del proyecto
de inversión.</t>
        </r>
      </text>
    </comment>
    <comment ref="B12" authorId="0">
      <text>
        <r>
          <rPr>
            <b/>
            <sz val="9"/>
            <rFont val="Tahoma"/>
            <family val="2"/>
          </rPr>
          <t>Define el tipo (Misional, Estratégico, de Apoyo o de Evaluación) y
el nombre del proceso que ampara el indicador. Este se encuentra
debidamente publicado en la Intranet en el mapa de procesos.</t>
        </r>
        <r>
          <rPr>
            <sz val="9"/>
            <rFont val="Tahoma"/>
            <family val="2"/>
          </rPr>
          <t xml:space="preserve">
</t>
        </r>
      </text>
    </comment>
    <comment ref="G12" authorId="0">
      <text>
        <r>
          <rPr>
            <b/>
            <sz val="9"/>
            <rFont val="Tahoma"/>
            <family val="2"/>
          </rPr>
          <t>Corresponde al valor alfanumérico de identificación
asignado al proceso. Este se encuentra debidamente publicado en la
Intranet en el mapa de procesos.</t>
        </r>
        <r>
          <rPr>
            <sz val="9"/>
            <rFont val="Tahoma"/>
            <family val="2"/>
          </rPr>
          <t xml:space="preserve">
</t>
        </r>
      </text>
    </comment>
    <comment ref="B13" authorId="0">
      <text>
        <r>
          <rPr>
            <b/>
            <sz val="9"/>
            <rFont val="Tahoma"/>
            <family val="2"/>
          </rPr>
          <t>Se refiere al objetivo estratégico que define al
indicador según el manual de calidad.</t>
        </r>
        <r>
          <rPr>
            <sz val="9"/>
            <rFont val="Tahoma"/>
            <family val="2"/>
          </rPr>
          <t xml:space="preserve">
</t>
        </r>
      </text>
    </comment>
    <comment ref="B14" authorId="0">
      <text>
        <r>
          <rPr>
            <b/>
            <sz val="9"/>
            <rFont val="Tahoma"/>
            <family val="2"/>
          </rPr>
          <t>Es la meta definida para la SDM en el Plan de Desarrollo
Distrital a la cual está asociada la meta del proyecto de inversión.</t>
        </r>
        <r>
          <rPr>
            <sz val="9"/>
            <rFont val="Tahoma"/>
            <family val="2"/>
          </rPr>
          <t xml:space="preserve">
</t>
        </r>
      </text>
    </comment>
    <comment ref="B15" authorId="0">
      <text>
        <r>
          <rPr>
            <b/>
            <sz val="9"/>
            <rFont val="Tahoma"/>
            <family val="2"/>
          </rPr>
          <t>Se refiere a la denominación dada al indicador,
que exprese la característica, el evento o el hecho que se pretende medir
con el mismo. No es igual a la descripción de la meta.
Ejemplo: si la meta es “Realizar la instalación de 80 intersecciones
semaforizadas”, el Nombre del indicador es “Instalación de intersecciones
semaforizadas”.</t>
        </r>
        <r>
          <rPr>
            <sz val="9"/>
            <rFont val="Tahoma"/>
            <family val="2"/>
          </rPr>
          <t xml:space="preserve">
</t>
        </r>
      </text>
    </comment>
    <comment ref="G15" authorId="0">
      <text>
        <r>
          <rPr>
            <b/>
            <sz val="9"/>
            <rFont val="Tahoma"/>
            <family val="2"/>
          </rPr>
          <t>Define si el indicador es de Eficacia (grado en el que se realizan
las actividades planificadas y se alcanzan los resultados planificados1),
Eficiencia (relación entre el resultado alcanzado y los recursos utilizados2)
o Efectividad (Medida del impacto de la gestión tanto en el logro de los
resultados planificados, como en el manejo de los recursos utilizados y
disponibles3).</t>
        </r>
        <r>
          <rPr>
            <sz val="9"/>
            <rFont val="Tahoma"/>
            <family val="2"/>
          </rPr>
          <t xml:space="preserve">
</t>
        </r>
      </text>
    </comment>
    <comment ref="B16" authorId="0">
      <text>
        <r>
          <rPr>
            <b/>
            <sz val="9"/>
            <rFont val="Tahoma"/>
            <family val="2"/>
          </rPr>
          <t>Corresponde al mes y año en que cada
dependencia realiza la programación de los indicadores a reportar en la
vigencia. Entiéndase que en el transcurso de la vigencia puede surgir la
necesidad de crear un indicador, por lo tanto el mes que debe registrarse
será el mes en el que se viabilice el indicador por parte de la Oficina
Asesora de Planeación.</t>
        </r>
        <r>
          <rPr>
            <sz val="9"/>
            <rFont val="Tahoma"/>
            <family val="2"/>
          </rPr>
          <t xml:space="preserve">
</t>
        </r>
      </text>
    </comment>
    <comment ref="G16" authorId="0">
      <text>
        <r>
          <rPr>
            <b/>
            <sz val="9"/>
            <rFont val="Tahoma"/>
            <family val="2"/>
          </rPr>
          <t>Determina la manera en que se consolida el resultado
del indicador para su seguimiento. Se debe escoger la opción que se ajuste
a cada indicador.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 Suma: La sumatoria de la anualización debe ser igual a la cantidad
programada para la meta del proyecto.
 Constante: El valor programado para cada año es el mismo, y debe
ser igual a la cantidad programada para la meta del proyecto y los
años no se suman para obtener la cantidad total de la meta.</t>
        </r>
      </text>
    </comment>
    <comment ref="B17" authorId="0">
      <text>
        <r>
          <rPr>
            <b/>
            <sz val="9"/>
            <rFont val="Tahoma"/>
            <family val="2"/>
          </rPr>
          <t>En este campo se define qué se
pretende alcanzar con el indicador. Así mismo, y si se requiere, se
relaciona una breve reseña en donde se explica de qué trata el mismo.</t>
        </r>
        <r>
          <rPr>
            <sz val="9"/>
            <rFont val="Tahoma"/>
            <family val="2"/>
          </rPr>
          <t xml:space="preserve">
</t>
        </r>
      </text>
    </comment>
    <comment ref="B18" authorId="0">
      <text>
        <r>
          <rPr>
            <b/>
            <sz val="9"/>
            <rFont val="Tahoma"/>
            <family val="2"/>
          </rPr>
          <t>Describe de dónde se obtiene la información
para alimentar el indicador: Área, Registro Administrativo (documento
interno a la entidad), censo (dato externo en el cual se efectúa un estudio al
total de una población), muestra (dato externo en el cual se efectúa un
estudio a un subconjunto de una población), estadística (análisis,
recolección e interpretación de datos que pueden ser internos o externos),
encuesta (preguntas aleatorias efectuadas para evaluar un temas
específico a una población objetivo), dato interno (cifras oficiales internas,
diferentes a las de una encuesta, un registro o una estadística), Otro,
¿cuál? (dato diferente a los anteriores). El valor registrado en el avance del
indicador debe ser coherente con los registros de la fuente de cada dato.</t>
        </r>
        <r>
          <rPr>
            <sz val="9"/>
            <rFont val="Tahoma"/>
            <family val="2"/>
          </rPr>
          <t xml:space="preserve">
</t>
        </r>
      </text>
    </comment>
    <comment ref="B19" authorId="0">
      <text>
        <r>
          <rPr>
            <b/>
            <sz val="9"/>
            <rFont val="Tahoma"/>
            <family val="2"/>
          </rPr>
          <t>Describe la forma en que se articulan las variables
para medir el avance y cumplimiento de las metas.
Nota. Si la meta se refiere a acciones de implementación de sistemas,
procesos o proyectos, el indicador debe formularse en términos de
resultado, es decir de tipología eficacia.</t>
        </r>
      </text>
    </comment>
    <comment ref="B20" authorId="0">
      <text>
        <r>
          <rPr>
            <b/>
            <sz val="9"/>
            <rFont val="Tahoma"/>
            <family val="2"/>
          </rPr>
          <t>Es representación de la cuantificación del cumplimiento de lo realizado sobre lo programado.</t>
        </r>
      </text>
    </comment>
    <comment ref="B21" authorId="0">
      <text>
        <r>
          <rPr>
            <b/>
            <sz val="9"/>
            <rFont val="Tahoma"/>
            <family val="2"/>
          </rPr>
          <t>Descripción del elemento sujeto de medición, a partir de los cuales se construye la fórmula del indicador.</t>
        </r>
        <r>
          <rPr>
            <sz val="9"/>
            <rFont val="Tahoma"/>
            <family val="2"/>
          </rPr>
          <t xml:space="preserve">
</t>
        </r>
      </text>
    </comment>
    <comment ref="B23" authorId="0">
      <text>
        <r>
          <rPr>
            <b/>
            <sz val="9"/>
            <rFont val="Tahoma"/>
            <family val="2"/>
          </rPr>
          <t>Corresponde a la cantidad estandarizada de la magnitud física de la variable.</t>
        </r>
        <r>
          <rPr>
            <sz val="9"/>
            <rFont val="Tahoma"/>
            <family val="2"/>
          </rPr>
          <t xml:space="preserve">
</t>
        </r>
      </text>
    </comment>
    <comment ref="B24" authorId="0">
      <text>
        <r>
          <rPr>
            <b/>
            <sz val="9"/>
            <rFont val="Tahoma"/>
            <family val="2"/>
          </rPr>
          <t>refiere a la explicación de la variable, si es
necesario.</t>
        </r>
        <r>
          <rPr>
            <sz val="9"/>
            <rFont val="Tahoma"/>
            <family val="2"/>
          </rPr>
          <t xml:space="preserve">
</t>
        </r>
      </text>
    </comment>
    <comment ref="B25" authorId="0">
      <text>
        <r>
          <rPr>
            <b/>
            <sz val="9"/>
            <rFont val="Tahoma"/>
            <family val="2"/>
          </rPr>
          <t>Es la fecha de inicio de la medición del indicador en la
vigencia.</t>
        </r>
        <r>
          <rPr>
            <sz val="9"/>
            <rFont val="Tahoma"/>
            <family val="2"/>
          </rPr>
          <t xml:space="preserve">
</t>
        </r>
      </text>
    </comment>
    <comment ref="F25" authorId="0">
      <text>
        <r>
          <rPr>
            <b/>
            <sz val="9"/>
            <rFont val="Tahoma"/>
            <family val="2"/>
          </rPr>
          <t>corresponde al valor total obtenido y reportado por las Áreas
en la vigencia inmediatamente anterior. En el caso de que no exista se
colocará “No Aplica - N/A”.
Se aclara que en los procesos de armonización de Plan de Desarrollo, la
línea de base para el nuevo Plan de Desarrollo corresponde al valor total
ejecutado y reportado del Plan de Desarrollo inmediatamente anterior.</t>
        </r>
      </text>
    </comment>
    <comment ref="B26" authorId="0">
      <text>
        <r>
          <rPr>
            <b/>
            <sz val="9"/>
            <rFont val="Tahoma"/>
            <family val="2"/>
          </rPr>
          <t>Es la fecha de finalización de la medición del indicador en
la vigencia (Ejemplo: diciembre de 2013).</t>
        </r>
      </text>
    </comment>
    <comment ref="F26" authorId="0">
      <text>
        <r>
          <rPr>
            <b/>
            <sz val="9"/>
            <rFont val="Tahoma"/>
            <family val="2"/>
          </rPr>
          <t>Es el valor de la magnitud que se pretende alcanzar con
el indicador al final de la vigencia. Para la programación de esta magnitud
se deberá tener en cuenta la línea de base, es decir, se programará como
mínimo la magnitud alcanzada en la vigencia inmediatamente anterior. Sólo
en situaciones debidamente justificadas la magnitud programada podrá ser
inferior a la línea de base.</t>
        </r>
        <r>
          <rPr>
            <sz val="9"/>
            <rFont val="Tahoma"/>
            <family val="2"/>
          </rPr>
          <t xml:space="preserve">
</t>
        </r>
      </text>
    </comment>
    <comment ref="B27" authorId="0">
      <text>
        <r>
          <rPr>
            <b/>
            <sz val="9"/>
            <rFont val="Tahoma"/>
            <family val="2"/>
          </rPr>
          <t>Indica la periodicidad en que se reporta el
indicador (Anual, Semestral, Trimestral, Bimestral o Mensual).</t>
        </r>
      </text>
    </comment>
    <comment ref="F27" authorId="0">
      <text>
        <r>
          <rPr>
            <b/>
            <sz val="9"/>
            <rFont val="Tahoma"/>
            <family val="2"/>
          </rPr>
          <t>campo destinado
para registrar una breve justificación cuando el valor de la meta sea inferior
a la línea base.</t>
        </r>
        <r>
          <rPr>
            <sz val="9"/>
            <rFont val="Tahoma"/>
            <family val="2"/>
          </rPr>
          <t xml:space="preserve">
</t>
        </r>
      </text>
    </comment>
    <comment ref="C29" authorId="0">
      <text>
        <r>
          <rPr>
            <b/>
            <sz val="9"/>
            <rFont val="Tahoma"/>
            <family val="2"/>
          </rPr>
          <t>Corresponde al valor de la magnitud ejecutada en el período de evaluación.</t>
        </r>
        <r>
          <rPr>
            <sz val="9"/>
            <rFont val="Tahoma"/>
            <family val="2"/>
          </rPr>
          <t xml:space="preserve">
</t>
        </r>
      </text>
    </comment>
    <comment ref="E29" authorId="0">
      <text>
        <r>
          <rPr>
            <b/>
            <sz val="9"/>
            <rFont val="Tahoma"/>
            <family val="2"/>
          </rPr>
          <t>corresponde al valor de la magnitud que se
pretende alcanzar en el período de evaluación. Este valor puede ser
programado o puede ser un registro por demanda.
 % de Cumplimiento del período: corresponde a la relación entre el
valor del Numerador (variable 1) y el valor del Denominador (variable
2) en el periodo reportado (mes, trimestre, semestre, año).
 % de Cumplimiento de la vigencia: corresponde a la relación
entre el valor del Numerador Acumulado (variable 1) y el valor del
Denominador Acumulado (variable 2).
 % de Cumplimiento de la Meta: 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G29" authorId="0">
      <text>
        <r>
          <rPr>
            <b/>
            <sz val="9"/>
            <rFont val="Tahoma"/>
            <family val="2"/>
          </rPr>
          <t>Corresponde a la relación entre el
valor del Numerador (variable 1) y el valor del Denominador (variable
2) en el periodo reportado (mes, trimestre, semestre, año).</t>
        </r>
      </text>
    </comment>
    <comment ref="H29" authorId="0">
      <text>
        <r>
          <rPr>
            <b/>
            <sz val="9"/>
            <rFont val="Tahoma"/>
            <family val="2"/>
          </rPr>
          <t>Corresponde a la relación
entre el valor del Numerador Acumulado (variable 1) y el valor del
Denominador Acumulado (variable 2).</t>
        </r>
      </text>
    </comment>
    <comment ref="I29" authorId="0">
      <text>
        <r>
          <rPr>
            <b/>
            <sz val="9"/>
            <rFont val="Tahoma"/>
            <family val="2"/>
          </rPr>
          <t>Corresponde al porcentaje de
cumplimiento del valor ejecutado acumulado respecto a la meta
programada para la vigencia.
Cuando el valor de la meta se expresa en porcentaje (ej. 80%), el
porcentaje de cumplimiento resulta de la relación entre el % de
Cumplimiento en la vigencia y el valor de la meta.
Cuando el valor de la meta se expresa en unidades (ej, 10.000), el
porcentaje de cumplimiento resulta de la relación entre el
Numerador Acumulado (Variable 1) y el valor de la meta.</t>
        </r>
        <r>
          <rPr>
            <sz val="9"/>
            <rFont val="Tahoma"/>
            <family val="2"/>
          </rPr>
          <t xml:space="preserve">
</t>
        </r>
      </text>
    </comment>
    <comment ref="B42" authorId="0">
      <text>
        <r>
          <rPr>
            <b/>
            <sz val="9"/>
            <rFont val="Tahoma"/>
            <family val="2"/>
          </rPr>
          <t>En este campo se
describen los aspectos relevantes del avance en el período de evaluación
(mes, trimestre, semestre, año).</t>
        </r>
        <r>
          <rPr>
            <sz val="9"/>
            <rFont val="Tahoma"/>
            <family val="2"/>
          </rPr>
          <t xml:space="preserve">
</t>
        </r>
      </text>
    </comment>
    <comment ref="B49" authorId="0">
      <text>
        <r>
          <rPr>
            <b/>
            <sz val="9"/>
            <rFont val="Tahoma"/>
            <family val="2"/>
          </rPr>
          <t>Campo para registrar el análisis de las acciones
adelantadas, productos generados, y/o logros alcanzados durante la
ejecución de la meta, frente a la magnitud programada para la vigencia,
éste debe ser acumulado a cada corte trimestral, es decir:
 Enero-Marzo.
 Enero-Junio</t>
        </r>
        <r>
          <rPr>
            <sz val="9"/>
            <rFont val="Tahoma"/>
            <family val="2"/>
          </rPr>
          <t xml:space="preserve">
</t>
        </r>
        <r>
          <rPr>
            <b/>
            <sz val="9"/>
            <rFont val="Tahoma"/>
            <family val="2"/>
          </rPr>
          <t xml:space="preserve"> Enero-Septiembre
 Enero-Diciembre
Para los casos en que el cumplimiento de la meta supere la magnitud
programada, se deben describir las situaciones o circunstancias que
generaron este comportamiento. (Máximo 150 caracteres).</t>
        </r>
      </text>
    </comment>
    <comment ref="B50" authorId="0">
      <text>
        <r>
          <rPr>
            <b/>
            <sz val="9"/>
            <rFont val="Tahoma"/>
            <family val="2"/>
          </rPr>
          <t>Campo para diligenciar de manera clara y
completa las dificultades o situaciones que generaron retrasos en la
ejecución de la meta, y las acciones o soluciones propuestas para
superarlas. (Máximo 150 caracteres).</t>
        </r>
        <r>
          <rPr>
            <sz val="9"/>
            <rFont val="Tahoma"/>
            <family val="2"/>
          </rPr>
          <t xml:space="preserve">
</t>
        </r>
      </text>
    </comment>
    <comment ref="B51" authorId="0">
      <text>
        <r>
          <rPr>
            <b/>
            <sz val="9"/>
            <rFont val="Tahoma"/>
            <family val="2"/>
          </rPr>
          <t>Descripción del impacto positivo
generado con la ejecución de la meta a la comunidad, entidad, grupo
poblacional, o la parte interesada que se considere reciba el beneficio. Se
precisa, que si el beneficio identificado no varía de un trimestre a otro, no
será necesario actualizar este campo durante la vigencia.
(Máximo 150 caracteres).</t>
        </r>
        <r>
          <rPr>
            <sz val="9"/>
            <rFont val="Tahoma"/>
            <family val="2"/>
          </rPr>
          <t xml:space="preserve">
</t>
        </r>
      </text>
    </comment>
    <comment ref="B53" authorId="0">
      <text>
        <r>
          <rPr>
            <b/>
            <sz val="9"/>
            <rFont val="Tahoma"/>
            <family val="2"/>
          </rPr>
          <t>Se dispone este campo para registrar las
actualizaciones o modificaciones realizadas durante la vigencia a
cualquiera de los campos que componen la Sección 1, las cuales requieren
aprobación de la Oficina Asesora de Planeación, y la Sección 4 (campos
de responsables del reporte). Ejemplo, Nombre del Indicador, Fuente de
Datos, Variables, etc.
Cuando el campo actualizado sea el Valor de la Meta, deberá cumplir con
lo establecido en el documento PE01 PR 01 Procedimiento para la
Formulación, Seguimiento y Evaluación del Plan de Acción Institucional.</t>
        </r>
      </text>
    </comment>
    <comment ref="C53" authorId="0">
      <text>
        <r>
          <rPr>
            <b/>
            <sz val="9"/>
            <rFont val="Tahoma"/>
            <family val="2"/>
          </rPr>
          <t>Corresponde a la fecha en la cual fue realizada la actualización por
parte del área. Para el caso de los campos de la Sección 1 corresponde a
la fecha en la cual fue aprobada la actualización por parte de la Oficina
Asesora de Planeación teniendo en cuenta lo establecido en el
procedimiento PE01 PR01.</t>
        </r>
        <r>
          <rPr>
            <sz val="9"/>
            <rFont val="Tahoma"/>
            <family val="2"/>
          </rPr>
          <t xml:space="preserve">
</t>
        </r>
      </text>
    </comment>
    <comment ref="D53" authorId="0">
      <text>
        <r>
          <rPr>
            <b/>
            <sz val="9"/>
            <rFont val="Tahoma"/>
            <family val="2"/>
          </rPr>
          <t>En este campo se registra el número y nombre del
campo que fue objeto de modificación o actualización.</t>
        </r>
        <r>
          <rPr>
            <sz val="9"/>
            <rFont val="Tahoma"/>
            <family val="2"/>
          </rPr>
          <t xml:space="preserve">
</t>
        </r>
      </text>
    </comment>
    <comment ref="G53" authorId="0">
      <text>
        <r>
          <rPr>
            <b/>
            <sz val="9"/>
            <rFont val="Tahoma"/>
            <family val="2"/>
          </rPr>
          <t>Campo para describir de manera breve la
modificación o actualización realizada.</t>
        </r>
        <r>
          <rPr>
            <sz val="9"/>
            <rFont val="Tahoma"/>
            <family val="2"/>
          </rPr>
          <t xml:space="preserve">
</t>
        </r>
      </text>
    </comment>
    <comment ref="B55" authorId="0">
      <text>
        <r>
          <rPr>
            <b/>
            <sz val="9"/>
            <rFont val="Tahoma"/>
            <family val="2"/>
          </rPr>
          <t>Funcionario que suministra al responsable del
reporte la información para la construcción del resultado del indicador.</t>
        </r>
        <r>
          <rPr>
            <sz val="9"/>
            <rFont val="Tahoma"/>
            <family val="2"/>
          </rPr>
          <t xml:space="preserve">
</t>
        </r>
      </text>
    </comment>
    <comment ref="E55" authorId="0">
      <text>
        <r>
          <rPr>
            <b/>
            <sz val="9"/>
            <rFont val="Tahoma"/>
            <family val="2"/>
          </rPr>
          <t>Es el funcionario que realiza la consolidación en
el formato PE01-PR02-F01 y PE01-PR02-F02 de la información entregada
por el responsable del análisis.</t>
        </r>
        <r>
          <rPr>
            <sz val="9"/>
            <rFont val="Tahoma"/>
            <family val="2"/>
          </rPr>
          <t xml:space="preserve">
</t>
        </r>
      </text>
    </comment>
    <comment ref="B56" authorId="0">
      <text>
        <r>
          <rPr>
            <b/>
            <sz val="9"/>
            <rFont val="Tahoma"/>
            <family val="2"/>
          </rPr>
          <t>Funcionario Jefe de Área
responsable del indicador.</t>
        </r>
        <r>
          <rPr>
            <sz val="9"/>
            <rFont val="Tahoma"/>
            <family val="2"/>
          </rPr>
          <t xml:space="preserve">
</t>
        </r>
      </text>
    </comment>
    <comment ref="E56" authorId="0">
      <text>
        <r>
          <rPr>
            <b/>
            <sz val="9"/>
            <rFont val="Tahoma"/>
            <family val="2"/>
          </rPr>
          <t>Corresponde al nombre del
funcionario ordenador del gasto.</t>
        </r>
        <r>
          <rPr>
            <sz val="9"/>
            <rFont val="Tahoma"/>
            <family val="2"/>
          </rPr>
          <t xml:space="preserve">
</t>
        </r>
      </text>
    </comment>
    <comment ref="B57" authorId="0">
      <text>
        <r>
          <rPr>
            <b/>
            <sz val="9"/>
            <rFont val="Tahoma"/>
            <family val="2"/>
          </rPr>
          <t>campo para la firma del Jefe de Área
responsable del indicador.</t>
        </r>
      </text>
    </comment>
    <comment ref="E57" authorId="0">
      <text>
        <r>
          <rPr>
            <b/>
            <sz val="9"/>
            <rFont val="Tahoma"/>
            <family val="2"/>
          </rPr>
          <t>Campo para la firma
del funcionario ordenador del gasto.</t>
        </r>
        <r>
          <rPr>
            <sz val="9"/>
            <rFont val="Tahoma"/>
            <family val="2"/>
          </rPr>
          <t xml:space="preserve">
</t>
        </r>
      </text>
    </comment>
    <comment ref="B58" authorId="0">
      <text>
        <r>
          <rPr>
            <b/>
            <sz val="9"/>
            <rFont val="Tahoma"/>
            <family val="2"/>
          </rPr>
          <t>Campo para la firma del subdirector, en los casos que
aplique.</t>
        </r>
      </text>
    </comment>
  </commentList>
</comments>
</file>

<file path=xl/sharedStrings.xml><?xml version="1.0" encoding="utf-8"?>
<sst xmlns="http://schemas.openxmlformats.org/spreadsheetml/2006/main" count="936" uniqueCount="550">
  <si>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</si>
  <si>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</si>
  <si>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</si>
  <si>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</si>
  <si>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</si>
  <si>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</si>
  <si>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</si>
  <si>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</si>
  <si>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</si>
  <si>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</si>
  <si>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</si>
  <si>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</si>
  <si>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</si>
  <si>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</si>
  <si>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</si>
  <si>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</si>
  <si>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</si>
  <si>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</si>
  <si>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</si>
  <si>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</si>
  <si>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</si>
  <si>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</si>
  <si>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</si>
  <si>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</si>
  <si>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</si>
  <si>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</si>
  <si>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</si>
  <si>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</si>
  <si>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</si>
  <si>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</si>
  <si>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</si>
  <si>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</si>
  <si>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</si>
  <si>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</si>
  <si>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</si>
  <si>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</si>
  <si>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</si>
  <si>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</si>
  <si>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 xml:space="preserve">CODIGO: PE01-PR01-F03 </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</si>
  <si>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</si>
  <si>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</si>
  <si>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</si>
  <si>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</si>
  <si>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</si>
  <si>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</si>
  <si>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</si>
  <si>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</si>
  <si>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</si>
  <si>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</si>
  <si>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</si>
  <si>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</si>
  <si>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</si>
  <si>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</si>
  <si>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</si>
  <si>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</si>
  <si>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</si>
  <si>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</si>
  <si>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</si>
  <si>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</si>
  <si>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</si>
  <si>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</si>
  <si>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</si>
  <si>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</si>
  <si>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</si>
  <si>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</si>
  <si>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</si>
  <si>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</si>
  <si>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</si>
  <si>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</si>
  <si>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</si>
  <si>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</si>
  <si>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</si>
  <si>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</si>
  <si>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</si>
  <si>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</si>
  <si>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</si>
  <si>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</si>
  <si>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</si>
  <si>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</si>
  <si>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</si>
  <si>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</si>
  <si>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</si>
  <si>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</si>
  <si>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</si>
  <si>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</si>
  <si>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</si>
  <si>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</si>
  <si>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</si>
  <si>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</si>
  <si>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</si>
  <si>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</si>
  <si>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</si>
  <si>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</si>
  <si>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</si>
  <si>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</si>
  <si>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</si>
  <si>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</si>
  <si>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</si>
  <si>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</si>
  <si>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</si>
  <si>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</si>
  <si>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</si>
  <si>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</si>
  <si>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</si>
  <si>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</si>
  <si>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N.A.</t>
  </si>
  <si>
    <t xml:space="preserve">1. Realizar el 80% de audiencias de continuación en un término menor a 180 días hábiles. </t>
  </si>
  <si>
    <t>Subdirección de Contravenciones</t>
  </si>
  <si>
    <t>PM05</t>
  </si>
  <si>
    <t>Realización de audiencias de continuación en un término menor a 180 días hábiles</t>
  </si>
  <si>
    <t>(No. de audiencias de continuación  fijadas en un término menor a 180 días hábiles / No. de impugnaciones suspendidas) * 100</t>
  </si>
  <si>
    <t>Porcentaje</t>
  </si>
  <si>
    <t>No. de Audiencias de Continuación  fijadas en un término menor a 180 días hábiles</t>
  </si>
  <si>
    <t>No. de impugnaciones suspendidas</t>
  </si>
  <si>
    <t>Cantidad</t>
  </si>
  <si>
    <t>Indica el número de impugnaciones que son aplazadas pero su continuación se hace en un término menor a 180 días hábiles.</t>
  </si>
  <si>
    <t xml:space="preserve">Indica el número de impugnaciones que son suspendidas para evacuar pruebas y proferir fallo. </t>
  </si>
  <si>
    <t>Mónica Martínez Burgos</t>
  </si>
  <si>
    <t>Diana Vidal Caicedo</t>
  </si>
  <si>
    <t xml:space="preserve">Fallos proferidos por reincidencia con recurso de reposición resuelto. </t>
  </si>
  <si>
    <t>No. de Recursos de Reposición resueltos</t>
  </si>
  <si>
    <t>No. de Recursos de Reposición presentados</t>
  </si>
  <si>
    <t xml:space="preserve"> Mónica Martínez Burgos</t>
  </si>
  <si>
    <r>
      <t>Formato de Anexo de Ac</t>
    </r>
    <r>
      <rPr>
        <b/>
        <sz val="10"/>
        <color indexed="8"/>
        <rFont val="Arial"/>
        <family val="2"/>
      </rPr>
      <t>tividades</t>
    </r>
  </si>
  <si>
    <t>CÓDIGO: PE01-PR01-F07</t>
  </si>
  <si>
    <t>CODIGO Y NOMBRE DEL PROYECTO DE INVERSIÓN O DEL POA SIN INVERSIÓN</t>
  </si>
  <si>
    <t>DEPENDENCIA:</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</si>
  <si>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</si>
  <si>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</si>
  <si>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</si>
  <si>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</si>
  <si>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</si>
  <si>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</si>
  <si>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</si>
  <si>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</si>
  <si>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</si>
  <si>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</si>
  <si>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</si>
  <si>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</si>
  <si>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</si>
  <si>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</si>
  <si>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</si>
  <si>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</si>
  <si>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POA sin inversión de la Subdirección de Contravenciones</t>
  </si>
  <si>
    <t xml:space="preserve">Subsecretaría de Servicios de la Movilidad </t>
  </si>
  <si>
    <t>Dra. Diana Vidal Caicedo</t>
  </si>
  <si>
    <t>Realizar las audiencas de continuación en un término menor a 180 días hábiles</t>
  </si>
  <si>
    <t>Realizar las audiencias de continuación y agendar (cuando se requiera) la siguiente audiencia dentro de los 180 días hábiles registradas en el I Trimestre</t>
  </si>
  <si>
    <t>Realizar las audiencias de continuación y agendar (cuando se requiera) la siguiente audiencia dentro de los 180 días hábiles registradas en el II Trimestre</t>
  </si>
  <si>
    <t>Realizar las audiencias de continuación y agendar (cuando se requiera) la siguiente audiencia dentro de los 180 días hábiles registradas en el III Trimestre</t>
  </si>
  <si>
    <t>Realizar las audiencias de continuación y agendar (cuando se requiera) la siguiente audiencia dentro de los 180 días hábiles registradas en el IV Trimestre</t>
  </si>
  <si>
    <t>SISTEMA INTEGRADO DE GESTION DISTRITAL  BAJO EL ESTÁNDAR MIPG</t>
  </si>
  <si>
    <t>Sección No. 1: PROGRAMACIÓN  VIGENCIA 209</t>
  </si>
  <si>
    <t>Resolver los recursos de reprosición presentados en el proceso de reincidencias</t>
  </si>
  <si>
    <t>Elaborar el acto administrativo que resuelve el recurso de reposición en el I Trimestre</t>
  </si>
  <si>
    <t>Elaborar el acto administrativo que resuelve el recurso de reposición en el II Trimestre</t>
  </si>
  <si>
    <t>Elaborar el acto administrativo que resuelve el recurso de reposición en el III Trimestre</t>
  </si>
  <si>
    <t>Elaborar el acto administrativo que resuelve el recurso de reposición en el IV Trimestre</t>
  </si>
  <si>
    <t>Formato de programación y seguimiento al Plan Operativo Anual de gestión sin inversión</t>
  </si>
  <si>
    <t>CODIGO: PE01-PR01-F02</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</si>
  <si>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</si>
  <si>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</si>
  <si>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</si>
  <si>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</si>
  <si>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</si>
  <si>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</si>
  <si>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</si>
  <si>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</si>
  <si>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</si>
  <si>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</si>
  <si>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</si>
  <si>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</si>
  <si>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</si>
  <si>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</si>
  <si>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</si>
  <si>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</si>
  <si>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</si>
  <si>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</si>
  <si>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</si>
  <si>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</si>
  <si>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</si>
  <si>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</si>
  <si>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 de Cumplimiento = (Numerador / Denominador )*100</t>
  </si>
  <si>
    <t>3. Realizar el 100% de las actividades programadas en el Modelo Integrado de Planeación y Gestión - MIPG de la vigencia, por la Subdirección de Contravenciones de Tránsito</t>
  </si>
  <si>
    <t>Subdirección de Contravenciones de Tránsito</t>
  </si>
  <si>
    <t>Cumplimiento del MIPG</t>
  </si>
  <si>
    <t xml:space="preserve">Registros administrativos. </t>
  </si>
  <si>
    <t>Verificar el cumplimiento de los compromisos adquiridos por la Subdirección de Contravenciones de Tránsito en el Modelo Integrado de Planeación y Gestión - MIPG de la vigencia</t>
  </si>
  <si>
    <t xml:space="preserve">Total actividades ejecutadas </t>
  </si>
  <si>
    <t>Total actividades programadas</t>
  </si>
  <si>
    <t>En cumplimiento de las directrices institucionales se implementan los diferentes componentes que permiten afianzar la gestión de la SDM en el marco de la transparencia y la aplicación de los principios y valores institucionales, lo cual permitirá generar confianza ante sus partes interesadas.</t>
  </si>
  <si>
    <t>Ana María Corredor Yunis / Pablo César García Camacho</t>
  </si>
  <si>
    <t>Dimensión evaluación de resultados</t>
  </si>
  <si>
    <t>Realizar el informe de gestión de la vigencia 2018, con los principales logros, dificultades y temas prioritarios 2019</t>
  </si>
  <si>
    <t>N.A</t>
  </si>
  <si>
    <t>Realización de las encuestas para medir el nivel de satisfacción de los ciudadano atendidos I trimestre</t>
  </si>
  <si>
    <t>Realizar el análisis del resultado de las encuestas de satisfacción aplicadas a los ciudadanos I trimestre</t>
  </si>
  <si>
    <t>Realización de las encuestas para medir el nivel de satisfacción de los ciudadano atendidos II trimestre</t>
  </si>
  <si>
    <t>Realizar el análisis del resultado de las encuestas de satisfacción aplicadas a los ciudadanos II trimestre</t>
  </si>
  <si>
    <t>Realización de las encuestas para medir el nivel de satisfacción de los ciudadano atendidos III trimestre</t>
  </si>
  <si>
    <t>Realizar el análisis del resultado de las encuestas de satisfacción aplicadas a los ciudadanos III trimestre</t>
  </si>
  <si>
    <t>Realización de las encuestas para medir el nivel de satisfacción de los ciudadano atendidos IV trimestre</t>
  </si>
  <si>
    <t>Realizar el análisis del resultado de las encuestas de satisfacción aplicadas a los ciudadanos IV trimestre</t>
  </si>
  <si>
    <t>5. Ser referente mundial al contar con un equipo humano comprometido y competente.</t>
  </si>
  <si>
    <t>Componente Institucional</t>
  </si>
  <si>
    <t>NA</t>
  </si>
  <si>
    <t>SISTEMA INTEGRADO DE GESTION DISTRITAL BAJO EL ESTÁNDAR MIPG</t>
  </si>
  <si>
    <t>Código: PE01-PR01-F02</t>
  </si>
  <si>
    <t>SUBSECRETARIA RESPONSABLE:</t>
  </si>
  <si>
    <t>Subsecretaría de Servicios a la  Ciudadanía</t>
  </si>
  <si>
    <t>PROGRAMACIÓN CUATRIENIO</t>
  </si>
  <si>
    <t>% CUMPLIMIENTO CUATRIENIO</t>
  </si>
  <si>
    <t>TIPO DE ANUALIZACIÓN</t>
  </si>
  <si>
    <t xml:space="preserve">VARIABLE </t>
  </si>
  <si>
    <t>MAGNITUD CUATRIENIO</t>
  </si>
  <si>
    <t>VIGENCIA 2016</t>
  </si>
  <si>
    <t>VIGENCIA 2017</t>
  </si>
  <si>
    <t>VIGENCIA 2018</t>
  </si>
  <si>
    <t>VIGENCIA 2019</t>
  </si>
  <si>
    <t>VIGENCIA 2020</t>
  </si>
  <si>
    <t>MAGNITUD META - Vigencia</t>
  </si>
  <si>
    <t>Porcentaje de avance en actividades ejecutadas / Porcentaje total  de avance de actividades programado en la vigencia</t>
  </si>
  <si>
    <t>Porcentaje de avance en actividades ejecutadas</t>
  </si>
  <si>
    <t>Porcentaje total  de avance de actividades programado en la vigencia</t>
  </si>
  <si>
    <t>Son las actividades ponderadas porcentualmente que en el periodo de reporte se culminaron y se registran en el anexo de actividades</t>
  </si>
  <si>
    <t>Total de porcentaje de actividades programado en la vigencia</t>
  </si>
  <si>
    <t>OBJETIVO ESTRATÉGICO, DE CALIDAD Y ANTISOBORNO</t>
  </si>
  <si>
    <t>Estratégico: 7. Prestar servicios eficientes, oportunos y de calidad a la ciudadanía, tanto en gestión como en trámites de la movilidad 
Calidad: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</si>
  <si>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OBJETIVO Y META DE DESARROLLO SOSTENIBLE_ODS</t>
  </si>
  <si>
    <t>EJECUCIÓN</t>
  </si>
  <si>
    <t>Magnitud Ejecutado vigencia</t>
  </si>
  <si>
    <t>Avance Transcurrido PDD</t>
  </si>
  <si>
    <t>SEGUIMIENTO PLAN OPERATIVO ANUAL - POA                                         VIGENCIA: 2020</t>
  </si>
  <si>
    <t>Enero de 2020</t>
  </si>
  <si>
    <t>Diciembre de 2020</t>
  </si>
  <si>
    <t>Sección No. 1: PROGRAMACIÓN  VIGENCIA 2020</t>
  </si>
  <si>
    <t xml:space="preserve">1. Realizar el 85% de audiencias de continuación en un término menor a 180 días hábiles. </t>
  </si>
  <si>
    <t>Realizar las audiencias de continuación en un término menor a ciento ochenta (180) días hábiles.   
La meta se alcanza al final de la vigencia.
Descripción: Una vez  el presunto infractor se presente ante la Autoridad de Tránsito a la celebración de audiencia pública, este  podrá decretar las pruebas conducentes que le sean solicitadas y las de oficio que considere útiles. No obstante, en caso de no poder evacuarlas en la misma diligencia se suspenderá y su continuación deberá hacerse en un término no superior a ciento ochenta (180) días hábiles.</t>
  </si>
  <si>
    <t>Base de Datos del Grupo de Audiencias de Continuación y Embriaguez de la Subdirección de Contravenciones donde son entregados todos los expedientes de las impugnaciones.</t>
  </si>
  <si>
    <t>En la vigencia 2019 se dio cumplimiento al indicador superando así el 80% establecido. Para la vigencia 2020 se dispuso que la meta del indicador será un 85%; no se puede establecer la meta con un valor igual al de la línea base ya que en ocasiones se hace imposible adelantar la audiencia de continuación en un término menor a ciento ochenta (180) días hábiles, esto se debe a que en las diferentes épocas del año puede haber un incremento en la imposición de alguna infracción específica y así mismo, la implementación de directrices o lineamientos por parte de los superiores para la aplicación en las audiencias.</t>
  </si>
  <si>
    <t>El beneficio de este indicador se percibe en la ostensible reducción del tiempo en el que se resuelve la situación contravencional del presunto infractor, garantizando de esta manera el respeto y acatamiento de principios rectores del Derecho Administrativo como lo son la celeridad y oportunidad.</t>
  </si>
  <si>
    <t>Sección No. 1: PROGRAMACIÓN  VIGENCIA 2019</t>
  </si>
  <si>
    <t>2. Sustanciar el 50% de los autos de pruebas de los procesos que se encuentran aperturados en la vigencia allegados al grupo de reincidencias</t>
  </si>
  <si>
    <t>Procesos que se encuentran en etapa probatoria</t>
  </si>
  <si>
    <t>Sustanciar los autos de pruebas de los procesos que se encuentran aperturados que registren mas de una falta a las normas de tránsito. 
La meta se alcanza al final de la vigencia. 
Descripción: Detectar en el Supercade de Movilidad y de manera oficiosa, los ciudadanos reincidentes e iniciar con el proceso sancionatorio.  El Código Nacional de Tránsito establece en su artículo 124 la Reincidencia como:  "Haber cometido más de una falta a las normas de tránsito en un término de seis (6) meses".</t>
  </si>
  <si>
    <t>Bases de datos del Grupo de Reincidencias de la Subdirección de Contravenciones.</t>
  </si>
  <si>
    <t>(No. de procesos en etapa probatoria / No. de  procesos aperturados en la vigencia) * 100</t>
  </si>
  <si>
    <t>No. de procesos en etapa probatoria</t>
  </si>
  <si>
    <t>No. de procesos aperturados en la vigencia</t>
  </si>
  <si>
    <t>Indica la cantidad de procesos que se encuentran en la práctica de pruebas.</t>
  </si>
  <si>
    <t>Indica la cantidad de procesos aperturados que son presentados por los ciudadanos.</t>
  </si>
  <si>
    <t>La sanción que conlleva al incumplimiento del Código Nacional de Tránsito que establece en su artículo 124 la Reincidencia.</t>
  </si>
  <si>
    <t>Mónica Martínez Burgos
Autoridad de Tránsito - Grupo Reincidencias</t>
  </si>
  <si>
    <t>Objetivo: 
Promover sociedades pacíficas e inclusivas para el desarrrollo sostenible, facilitar el acceso a la justicia para todos y crear instituciones eficaces, responsables e inclusivas a todos los niveles
Meta: 
Reducir sustancialmente la corrupción y el soborno en todas sus formas</t>
  </si>
  <si>
    <t>Objetivo:
Promover sociedades pacíficas e inclusivas para el desarrrollo sostenible, facilitar el acceso a la justicia para todos y crear instituciones eficaces, responsables e inclusivas a todos los niveles
Meta: 
Reducir sustancialmente la corrupción y el soborno en todas sus formas</t>
  </si>
  <si>
    <t>Para el 1° trimestre de 2020, se realizaron un total de 6.429 audiencias las cuales fueron suspendidas 6428 en un término menor a 180 días, dando cumplimiento al indicador en un 99,98%.</t>
  </si>
  <si>
    <t>En el periódo a evaluar (corte 31/05/2020) se aperturaron un total de 1.482 sanciones por reincidencias, siendo el indicador del 8,03% incumplimiento la meta en periodo reportado..</t>
  </si>
  <si>
    <t>VERSIÓN: 3.0</t>
  </si>
  <si>
    <t>Versión: 3.0</t>
  </si>
  <si>
    <t>Mauricio Barón Granados  / 
Johanna Catalina Latorre</t>
  </si>
  <si>
    <t>Alejandra Moreno Gamez</t>
  </si>
  <si>
    <t>En el periódo a evaluar se aperturaron un total de 209 sanciones por reincidencias, siendo el indicador del 37,80% incumplimiento la meta en periodo reportado.</t>
  </si>
  <si>
    <t>1. En el 3° trimestre de 2020 la Subdirección de Contravenciones logró cumplir la meta al 99,92%, fijando las audiencias de continuación en un término menor a 180 días hábiles, gracias al esfuerzo por parte de la Subdirección y los colaboradores.
2. Durante los meses de suspensión de términos por la contigencia y comienzo de la cuarentena obligatoria por el COVD-19, los ciudadanos no realizaron impugnaciones en el SuperCade solamente se esta presentaron Salida de Vehículos Inmovilizados. Así las cosas, se inició con las audiencias de continuación a partir de septiembre de 2020.</t>
  </si>
  <si>
    <t xml:space="preserve">Para el 3° trimestre de 2020, se realizaron un total de 1.278 audiencias las cuales fueron suspendidas 1.277 en un término menor a 180 días, dando cumplimiento al indicador en un 99,92% en el periodo reportado. </t>
  </si>
  <si>
    <t>Alejandra Moreno Gámez</t>
  </si>
  <si>
    <t>Se realiza reporte del 3° trimestre de 2020, se presenta información de septiembre teniendo en cuenta que se aperturan los términos.</t>
  </si>
  <si>
    <t xml:space="preserve">Para el 2° trimestre de 2020, no se realizan audiencias de continuación por la suspensión de términos por la contingencia del COVID-19. </t>
  </si>
  <si>
    <t>Para este periodo se presenta suspensión de términos por lo tanto el grupo de reincidencias adelanta internamente la revisión de los procesos a aperturar y en etapa de pruebas.</t>
  </si>
  <si>
    <t xml:space="preserve">Para el 3° trimestres de 2020 se aperturan los términos desde el 1/09/2020 y así mismo el grupo de reincidencias inicia con la apertura de los procesos e inicia con los que estan en etapa probatoria. </t>
  </si>
  <si>
    <t>Se debe tener en cuenta que los termins se encontraban suspendidos, por lo tanto el termino probatorio empieza a contarse una vez se notifica el auto de apertura, situacion que solo hasta finales de septiembre se estaba culminando el proceso de notificaciones personales.
Adicionalmente, en el mes de julio se expidieron 1.629 revocatorias de los procesos 2018 - 2019, para cerrar los mismos.</t>
  </si>
  <si>
    <t>EJES</t>
  </si>
  <si>
    <t>GRUPO ETAREO</t>
  </si>
  <si>
    <t>CODIGO</t>
  </si>
  <si>
    <t>LOCALIZACION</t>
  </si>
  <si>
    <t>Un territorio que enfrenta el cambio climático y se ordena alrededor del agua</t>
  </si>
  <si>
    <t xml:space="preserve">0-5 años Primera infancia </t>
  </si>
  <si>
    <t>Usaquen</t>
  </si>
  <si>
    <t>Una Bogotá en defensa y fortalecimiento de lo público</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</si>
  <si>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</si>
  <si>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</si>
  <si>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</si>
  <si>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</si>
  <si>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</si>
  <si>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</si>
  <si>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</si>
  <si>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</si>
  <si>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</si>
  <si>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</si>
  <si>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</si>
  <si>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</si>
  <si>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</si>
  <si>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</si>
  <si>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</si>
  <si>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</si>
  <si>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</si>
  <si>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</si>
  <si>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</si>
  <si>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</si>
  <si>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</si>
  <si>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</si>
  <si>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</si>
  <si>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</si>
  <si>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</si>
  <si>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</si>
  <si>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</si>
  <si>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</si>
  <si>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</si>
  <si>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</si>
  <si>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</si>
  <si>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</si>
  <si>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</si>
  <si>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</si>
  <si>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</si>
  <si>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</si>
  <si>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</si>
  <si>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</si>
  <si>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</si>
  <si>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</si>
  <si>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</si>
  <si>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</si>
  <si>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</si>
  <si>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</si>
  <si>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</si>
  <si>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</si>
  <si>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</si>
  <si>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</si>
  <si>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</si>
  <si>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</si>
  <si>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</si>
  <si>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</si>
  <si>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</si>
  <si>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</si>
  <si>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</si>
  <si>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</si>
  <si>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</si>
  <si>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</si>
  <si>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</si>
  <si>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1. Prestación de servicios, planeación y formulación de políticas del sector.</t>
  </si>
  <si>
    <t>Personas consumidoras de sustancias psicoactivas</t>
  </si>
  <si>
    <t>2. Priorización de modos ambientalmente sostenibles</t>
  </si>
  <si>
    <t>Personas en situacion de desplazamiento</t>
  </si>
  <si>
    <t>3. Implementación de un sistema de transporte inteligente e intermodal que promueve la accesibilidad, conectividad, seguridad vial y la integración regional contribuyendo a la equidad.</t>
  </si>
  <si>
    <t>Personas vinculadas a la prostitución</t>
  </si>
  <si>
    <t>4. Fortalecimiento de la cultura para la movilidad</t>
  </si>
  <si>
    <t>Reincorporados - as</t>
  </si>
  <si>
    <t xml:space="preserve">5. Recurso humano comprometido y altamente calificado para prestar un excelente servicio” </t>
  </si>
  <si>
    <t>Sector LGBT</t>
  </si>
  <si>
    <t>OBJETIVOS DE CALIDAD</t>
  </si>
  <si>
    <t>Servidores y servidoras públicos</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</si>
  <si>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</si>
  <si>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GRUPOS ETNICOS</t>
  </si>
  <si>
    <t>2. Prestar servicios eficientes, oportunos y de calidad a la ciudadanía, tanto en gestión como en trámites de la movilidad.</t>
  </si>
  <si>
    <t>OBJETIVOS ANTISOBORNO</t>
  </si>
  <si>
    <t>Afrocolombianos</t>
  </si>
  <si>
    <t xml:space="preserve">1. Promover una cultura de integridad y ética pública en los colaboradores de la SDM con tolerancia cero al soborno. </t>
  </si>
  <si>
    <t>Indígenas</t>
  </si>
  <si>
    <t xml:space="preserve">2. Fortalecer el reporte de las denuncias presentadas por presuntos actos de soborno, asegurando la protección de la identidad del denunciante. </t>
  </si>
  <si>
    <t>No identifica grupos étnicos</t>
  </si>
  <si>
    <t xml:space="preserve">3. Mitigar los riesgos de soborno o corrupción, a través de un efectivo y oportuno proceso de identificación, valoración e implementación de controles antisoborno. </t>
  </si>
  <si>
    <t>Otros Grupos étnicos</t>
  </si>
  <si>
    <t>Rom</t>
  </si>
  <si>
    <t>Raizales</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</si>
  <si>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</si>
  <si>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</si>
  <si>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</si>
  <si>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</si>
  <si>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</si>
  <si>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</si>
  <si>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</si>
  <si>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</si>
  <si>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</si>
  <si>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</si>
  <si>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</si>
  <si>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</si>
  <si>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</si>
  <si>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</si>
  <si>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</si>
  <si>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</si>
  <si>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</si>
  <si>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</si>
  <si>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</si>
  <si>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</si>
  <si>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</si>
  <si>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</si>
  <si>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</si>
  <si>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</si>
  <si>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</si>
  <si>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</si>
  <si>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</si>
  <si>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</si>
  <si>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</si>
  <si>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</si>
  <si>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</si>
  <si>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</si>
  <si>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</si>
  <si>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</si>
  <si>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</si>
  <si>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</si>
  <si>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</si>
  <si>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</si>
  <si>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</si>
  <si>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</si>
  <si>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</si>
  <si>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</si>
  <si>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</si>
  <si>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</si>
  <si>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</si>
  <si>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</si>
  <si>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</si>
  <si>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</si>
  <si>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</si>
  <si>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</si>
  <si>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</si>
  <si>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</si>
  <si>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</si>
  <si>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</si>
  <si>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</si>
  <si>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</si>
  <si>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</si>
  <si>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</si>
  <si>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</si>
  <si>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</si>
  <si>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</si>
  <si>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</si>
  <si>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</si>
  <si>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</si>
  <si>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</si>
  <si>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</si>
  <si>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</si>
  <si>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</si>
  <si>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</si>
  <si>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</si>
  <si>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</si>
  <si>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</si>
  <si>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</si>
  <si>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</si>
  <si>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</si>
  <si>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</si>
  <si>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</si>
  <si>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</si>
  <si>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</si>
  <si>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</si>
  <si>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</si>
  <si>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</si>
  <si>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</si>
  <si>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</si>
  <si>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</si>
  <si>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</si>
  <si>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</si>
  <si>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</si>
  <si>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</si>
  <si>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</si>
  <si>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</si>
  <si>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</si>
  <si>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</si>
  <si>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</si>
  <si>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</si>
  <si>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</si>
  <si>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</si>
  <si>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</si>
  <si>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</si>
  <si>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</si>
  <si>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</si>
  <si>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</si>
  <si>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</si>
  <si>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</si>
  <si>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</si>
  <si>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</si>
  <si>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</si>
  <si>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</si>
  <si>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</si>
  <si>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</si>
  <si>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</si>
  <si>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</si>
  <si>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</si>
  <si>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</si>
  <si>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</si>
  <si>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</si>
  <si>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</si>
  <si>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</si>
  <si>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</si>
  <si>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</si>
  <si>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</si>
  <si>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</si>
  <si>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</si>
  <si>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</si>
  <si>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</si>
  <si>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</si>
  <si>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</si>
  <si>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</si>
  <si>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</si>
  <si>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</si>
  <si>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</si>
  <si>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</si>
  <si>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</si>
  <si>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</si>
  <si>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</si>
  <si>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</si>
  <si>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</si>
  <si>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</si>
  <si>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</si>
  <si>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</si>
  <si>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</si>
  <si>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</si>
  <si>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</si>
  <si>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</si>
  <si>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</si>
  <si>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</si>
  <si>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</si>
  <si>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</si>
  <si>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</si>
  <si>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</si>
  <si>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</si>
  <si>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</si>
  <si>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</si>
  <si>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</si>
  <si>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</si>
  <si>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</si>
  <si>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</si>
  <si>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</si>
  <si>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</si>
  <si>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</si>
  <si>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</si>
  <si>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</si>
  <si>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</si>
  <si>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</si>
  <si>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</si>
  <si>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</si>
  <si>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</si>
  <si>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</si>
  <si>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</si>
  <si>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</si>
  <si>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</si>
  <si>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</si>
  <si>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</si>
  <si>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</si>
  <si>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</si>
  <si>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</si>
  <si>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</si>
  <si>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</si>
  <si>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</si>
  <si>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</si>
  <si>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</si>
  <si>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</si>
  <si>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</si>
  <si>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</si>
  <si>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</si>
  <si>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</si>
  <si>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 xml:space="preserve">Estratégico: 7. Prestar servicios eficientes, oportunos y de calidad a la ciudadanía, tanto en gestión como en trámites de la movilidad 
Calidad: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1. Implementar las buenas prácticas antisoborno contenidas en la norma ISO 37001:2016. </t>
  </si>
  <si>
    <t xml:space="preserve">Estratégico: 7. Prestar servicios eficientes, oportunos y de calidad a la ciudadanía, tanto en gestión como en trámites de la movilidad 
Calidad: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Antisoborno: 1. Implementar las buenas prácticas antisoborno contenidas en la norma ISO 37001:2016. implementación de controles antisoborno.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</si>
</sst>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 numFmtId="170" formatCode="_(* #,##0_);_(* \(#,##0\);_(* &quot;-&quot;??_);_(@_)"/>
    <numFmt numFmtId="171" formatCode="0.000%"/>
  </numFmts>
  <fonts count="119">
    <font>
      <sz val="11"/>
      <color theme="1"/>
      <name val="Calibri"/>
      <family val="2"/>
    </font>
    <font>
      <sz val="11"/>
      <color indexed="8"/>
      <name val="Calibri"/>
      <family val="2"/>
    </font>
    <font>
      <b/>
      <sz val="10"/>
      <name val="Arial"/>
      <family val="2"/>
    </font>
    <font>
      <sz val="10"/>
      <name val="Arial"/>
      <family val="2"/>
    </font>
    <font>
      <b/>
      <sz val="11"/>
      <name val="Arial"/>
      <family val="2"/>
    </font>
    <font>
      <b/>
      <sz val="9"/>
      <name val="Arial"/>
      <family val="2"/>
    </font>
    <font>
      <sz val="9"/>
      <name val="Arial"/>
      <family val="2"/>
    </font>
    <font>
      <sz val="9"/>
      <name val="Tahoma"/>
      <family val="2"/>
    </font>
    <font>
      <b/>
      <sz val="9"/>
      <name val="Tahoma"/>
      <family val="2"/>
    </font>
    <font>
      <b/>
      <sz val="10"/>
      <color indexed="8"/>
      <name val="Arial"/>
      <family val="2"/>
    </font>
    <font>
      <b/>
      <sz val="11"/>
      <name val="Tahoma"/>
      <family val="2"/>
    </font>
    <font>
      <sz val="12"/>
      <name val="Arial"/>
      <family val="2"/>
    </font>
    <font>
      <b/>
      <sz val="12"/>
      <name val="Arial"/>
      <family val="2"/>
    </font>
    <font>
      <b/>
      <sz val="8"/>
      <name val="Arial"/>
      <family val="2"/>
    </font>
    <font>
      <sz val="8"/>
      <name val="Arial"/>
      <family val="2"/>
    </font>
    <font>
      <u val="single"/>
      <sz val="10"/>
      <name val="Arial"/>
      <family val="2"/>
    </font>
    <font>
      <u val="single"/>
      <sz val="9"/>
      <name val="Arial"/>
      <family val="2"/>
    </font>
    <font>
      <sz val="11"/>
      <name val="Arial"/>
      <family val="2"/>
    </font>
    <font>
      <u val="single"/>
      <sz val="11"/>
      <name val="Arial"/>
      <family val="2"/>
    </font>
    <font>
      <sz val="10"/>
      <color indexed="8"/>
      <name val="Calibri"/>
      <family val="2"/>
    </font>
    <font>
      <sz val="5.95"/>
      <color indexed="8"/>
      <name val="Calibri"/>
      <family val="2"/>
    </font>
    <font>
      <b/>
      <sz val="5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10"/>
      <name val="Arial"/>
      <family val="2"/>
    </font>
    <font>
      <sz val="10"/>
      <color indexed="8"/>
      <name val="Arial"/>
      <family val="2"/>
    </font>
    <font>
      <b/>
      <sz val="9"/>
      <color indexed="8"/>
      <name val="Arial"/>
      <family val="2"/>
    </font>
    <font>
      <sz val="11"/>
      <color indexed="8"/>
      <name val="Arial"/>
      <family val="2"/>
    </font>
    <font>
      <b/>
      <sz val="11"/>
      <color indexed="8"/>
      <name val="Arial"/>
      <family val="2"/>
    </font>
    <font>
      <sz val="9"/>
      <color indexed="8"/>
      <name val="Arial"/>
      <family val="2"/>
    </font>
    <font>
      <b/>
      <sz val="16"/>
      <color indexed="8"/>
      <name val="Calibri"/>
      <family val="2"/>
    </font>
    <font>
      <b/>
      <sz val="18"/>
      <color indexed="8"/>
      <name val="Calibri"/>
      <family val="2"/>
    </font>
    <font>
      <sz val="12"/>
      <color indexed="8"/>
      <name val="Arial"/>
      <family val="2"/>
    </font>
    <font>
      <b/>
      <sz val="12"/>
      <color indexed="8"/>
      <name val="Arial"/>
      <family val="2"/>
    </font>
    <font>
      <sz val="8"/>
      <color indexed="8"/>
      <name val="Calibri"/>
      <family val="2"/>
    </font>
    <font>
      <b/>
      <sz val="8"/>
      <color indexed="8"/>
      <name val="Arial"/>
      <family val="2"/>
    </font>
    <font>
      <sz val="8"/>
      <color indexed="8"/>
      <name val="Arial"/>
      <family val="2"/>
    </font>
    <font>
      <sz val="10"/>
      <color indexed="55"/>
      <name val="Arial"/>
      <family val="2"/>
    </font>
    <font>
      <sz val="10"/>
      <color indexed="22"/>
      <name val="Arial"/>
      <family val="2"/>
    </font>
    <font>
      <sz val="9"/>
      <color indexed="55"/>
      <name val="Arial"/>
      <family val="2"/>
    </font>
    <font>
      <sz val="9"/>
      <color indexed="22"/>
      <name val="Arial"/>
      <family val="2"/>
    </font>
    <font>
      <sz val="7"/>
      <color indexed="8"/>
      <name val="Arial"/>
      <family val="2"/>
    </font>
    <font>
      <b/>
      <sz val="9"/>
      <color indexed="8"/>
      <name val="Calibri"/>
      <family val="2"/>
    </font>
    <font>
      <sz val="9"/>
      <color indexed="8"/>
      <name val="Calibri"/>
      <family val="2"/>
    </font>
    <font>
      <sz val="9"/>
      <color indexed="23"/>
      <name val="Arial"/>
      <family val="2"/>
    </font>
    <font>
      <b/>
      <sz val="14"/>
      <color indexed="8"/>
      <name val="Arial"/>
      <family val="2"/>
    </font>
    <font>
      <sz val="9"/>
      <color indexed="62"/>
      <name val="Arial"/>
      <family val="2"/>
    </font>
    <font>
      <b/>
      <sz val="9"/>
      <color indexed="62"/>
      <name val="Arial"/>
      <family val="2"/>
    </font>
    <font>
      <b/>
      <sz val="9"/>
      <color indexed="9"/>
      <name val="Arial"/>
      <family val="2"/>
    </font>
    <font>
      <b/>
      <sz val="9"/>
      <color indexed="56"/>
      <name val="Arial"/>
      <family val="2"/>
    </font>
    <font>
      <b/>
      <sz val="9"/>
      <color indexed="23"/>
      <name val="Arial"/>
      <family val="2"/>
    </font>
    <font>
      <sz val="10"/>
      <color indexed="62"/>
      <name val="Arial"/>
      <family val="2"/>
    </font>
    <font>
      <b/>
      <sz val="10"/>
      <color indexed="62"/>
      <name val="Arial"/>
      <family val="2"/>
    </font>
    <font>
      <sz val="60"/>
      <color indexed="55"/>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1"/>
      <name val="Arial"/>
      <family val="2"/>
    </font>
    <font>
      <sz val="10"/>
      <color rgb="FFFF0000"/>
      <name val="Arial"/>
      <family val="2"/>
    </font>
    <font>
      <sz val="10"/>
      <color theme="1"/>
      <name val="Arial"/>
      <family val="2"/>
    </font>
    <font>
      <b/>
      <sz val="9"/>
      <color theme="1"/>
      <name val="Arial"/>
      <family val="2"/>
    </font>
    <font>
      <sz val="11"/>
      <color theme="1"/>
      <name val="Arial"/>
      <family val="2"/>
    </font>
    <font>
      <b/>
      <sz val="11"/>
      <color theme="1"/>
      <name val="Arial"/>
      <family val="2"/>
    </font>
    <font>
      <sz val="9"/>
      <color theme="1"/>
      <name val="Arial"/>
      <family val="2"/>
    </font>
    <font>
      <b/>
      <sz val="16"/>
      <color theme="1"/>
      <name val="Calibri"/>
      <family val="2"/>
    </font>
    <font>
      <b/>
      <sz val="18"/>
      <color theme="1"/>
      <name val="Calibri"/>
      <family val="2"/>
    </font>
    <font>
      <sz val="12"/>
      <color theme="1"/>
      <name val="Arial"/>
      <family val="2"/>
    </font>
    <font>
      <b/>
      <sz val="12"/>
      <color theme="1"/>
      <name val="Arial"/>
      <family val="2"/>
    </font>
    <font>
      <sz val="8"/>
      <color theme="1"/>
      <name val="Calibri"/>
      <family val="2"/>
    </font>
    <font>
      <b/>
      <sz val="8"/>
      <color theme="1"/>
      <name val="Arial"/>
      <family val="2"/>
    </font>
    <font>
      <sz val="8"/>
      <color theme="1"/>
      <name val="Arial"/>
      <family val="2"/>
    </font>
    <font>
      <sz val="10"/>
      <color theme="0" tint="-0.3499799966812134"/>
      <name val="Arial"/>
      <family val="2"/>
    </font>
    <font>
      <sz val="10"/>
      <color theme="0" tint="-0.1499900072813034"/>
      <name val="Arial"/>
      <family val="2"/>
    </font>
    <font>
      <sz val="10"/>
      <color theme="0" tint="-0.24997000396251678"/>
      <name val="Arial"/>
      <family val="2"/>
    </font>
    <font>
      <sz val="10"/>
      <color theme="1"/>
      <name val="Calibri"/>
      <family val="2"/>
    </font>
    <font>
      <sz val="9"/>
      <color theme="0" tint="-0.3499799966812134"/>
      <name val="Arial"/>
      <family val="2"/>
    </font>
    <font>
      <sz val="9"/>
      <color theme="0" tint="-0.1499900072813034"/>
      <name val="Arial"/>
      <family val="2"/>
    </font>
    <font>
      <sz val="9"/>
      <color theme="0" tint="-0.24997000396251678"/>
      <name val="Arial"/>
      <family val="2"/>
    </font>
    <font>
      <sz val="7"/>
      <color theme="1"/>
      <name val="Arial"/>
      <family val="2"/>
    </font>
    <font>
      <b/>
      <sz val="9"/>
      <color theme="1"/>
      <name val="Calibri"/>
      <family val="2"/>
    </font>
    <font>
      <sz val="9"/>
      <color theme="1"/>
      <name val="Calibri"/>
      <family val="2"/>
    </font>
    <font>
      <sz val="9"/>
      <color rgb="FF000000"/>
      <name val="Arial"/>
      <family val="2"/>
    </font>
    <font>
      <sz val="9"/>
      <color rgb="FF747474"/>
      <name val="Arial"/>
      <family val="2"/>
    </font>
    <font>
      <b/>
      <sz val="14"/>
      <color theme="1"/>
      <name val="Arial"/>
      <family val="2"/>
    </font>
    <font>
      <sz val="9"/>
      <color theme="4"/>
      <name val="Arial"/>
      <family val="2"/>
    </font>
    <font>
      <b/>
      <sz val="9"/>
      <color theme="4"/>
      <name val="Arial"/>
      <family val="2"/>
    </font>
    <font>
      <b/>
      <sz val="9"/>
      <color theme="3" tint="-0.4999699890613556"/>
      <name val="Arial"/>
      <family val="2"/>
    </font>
    <font>
      <b/>
      <sz val="9"/>
      <color theme="0"/>
      <name val="Arial"/>
      <family val="2"/>
    </font>
    <font>
      <b/>
      <sz val="9"/>
      <color rgb="FF747474"/>
      <name val="Arial"/>
      <family val="2"/>
    </font>
    <font>
      <sz val="10"/>
      <color theme="4"/>
      <name val="Arial"/>
      <family val="2"/>
    </font>
    <font>
      <b/>
      <sz val="10"/>
      <color theme="4"/>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style="medium"/>
      <right style="medium"/>
      <top style="medium"/>
      <bottom style="medium"/>
    </border>
    <border>
      <left style="thin"/>
      <right style="thin"/>
      <top style="thin"/>
      <bottom style="thin"/>
    </border>
    <border>
      <left style="thin"/>
      <right style="thin"/>
      <top style="thin"/>
      <bottom/>
    </border>
    <border>
      <left style="thin"/>
      <right/>
      <top/>
      <bottom style="thin"/>
    </border>
    <border>
      <left style="thin"/>
      <right style="thin"/>
      <top/>
      <bottom style="thin"/>
    </border>
    <border>
      <left style="medium"/>
      <right style="thin"/>
      <top style="thin"/>
      <bottom style="thin"/>
    </border>
    <border>
      <left style="medium"/>
      <right style="thin"/>
      <top style="thin"/>
      <bottom/>
    </border>
    <border>
      <left style="thin"/>
      <right style="medium"/>
      <top style="thin"/>
      <bottom style="thin"/>
    </border>
    <border>
      <left style="thin"/>
      <right/>
      <top style="thin"/>
      <bottom style="thin"/>
    </border>
    <border>
      <left style="thin"/>
      <right style="thin"/>
      <top/>
      <bottom/>
    </border>
    <border>
      <left style="medium"/>
      <right style="thin"/>
      <top/>
      <bottom style="thin"/>
    </border>
    <border>
      <left style="medium"/>
      <right style="thin"/>
      <top style="thin"/>
      <bottom style="medium"/>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style="medium"/>
      <bottom style="medium"/>
    </border>
    <border>
      <left/>
      <right style="medium"/>
      <top style="medium"/>
      <bottom style="medium"/>
    </border>
    <border>
      <left/>
      <right style="medium"/>
      <top style="thin"/>
      <bottom style="thin"/>
    </border>
    <border>
      <left style="medium"/>
      <right/>
      <top style="thin"/>
      <bottom/>
    </border>
    <border>
      <left/>
      <right style="medium"/>
      <top style="thin"/>
      <bottom/>
    </border>
    <border>
      <left style="thin"/>
      <right style="thin"/>
      <top style="thin"/>
      <bottom style="medium"/>
    </border>
    <border>
      <left style="thin"/>
      <right/>
      <top/>
      <bottom style="medium"/>
    </border>
    <border>
      <left/>
      <right style="thin"/>
      <top/>
      <bottom style="medium"/>
    </border>
    <border>
      <left/>
      <right/>
      <top/>
      <bottom style="medium"/>
    </border>
    <border>
      <left style="medium"/>
      <right/>
      <top/>
      <bottom style="thin"/>
    </border>
    <border>
      <left/>
      <right/>
      <top/>
      <bottom style="thin"/>
    </border>
    <border>
      <left/>
      <right style="medium"/>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style="thin"/>
      <right style="medium"/>
      <top/>
      <bottom style="thin"/>
    </border>
    <border>
      <left style="medium"/>
      <right style="medium"/>
      <top style="medium"/>
      <bottom/>
    </border>
    <border>
      <left style="medium"/>
      <right style="medium"/>
      <top/>
      <bottom/>
    </border>
    <border>
      <left style="medium"/>
      <right style="medium"/>
      <top/>
      <bottom style="medium"/>
    </border>
    <border>
      <left style="medium"/>
      <right style="thin"/>
      <top style="medium"/>
      <bottom/>
    </border>
    <border>
      <left style="medium"/>
      <right style="thin"/>
      <top/>
      <bottom/>
    </border>
    <border>
      <left style="thin"/>
      <right/>
      <top style="medium"/>
      <bottom style="thin"/>
    </border>
    <border>
      <left/>
      <right/>
      <top style="medium"/>
      <bottom style="thin"/>
    </border>
    <border>
      <left/>
      <right style="medium"/>
      <top style="medium"/>
      <bottom style="thin"/>
    </border>
    <border>
      <left style="medium"/>
      <right>
        <color indexed="63"/>
      </right>
      <top style="thin"/>
      <bottom style="thin"/>
    </border>
    <border>
      <left style="thin"/>
      <right/>
      <top style="thin"/>
      <bottom style="medium"/>
    </border>
    <border>
      <left/>
      <right style="thin"/>
      <top style="thin"/>
      <bottom style="medium"/>
    </border>
    <border>
      <left style="thin"/>
      <right/>
      <top/>
      <bottom/>
    </border>
    <border>
      <left/>
      <right style="thin"/>
      <top/>
      <bottom/>
    </border>
    <border>
      <left/>
      <right style="thin"/>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167" fontId="3" fillId="0" borderId="0" applyFont="0" applyFill="0" applyBorder="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3" fillId="0" borderId="0" applyFont="0" applyFill="0" applyBorder="0" applyAlignment="0" applyProtection="0"/>
    <xf numFmtId="166"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0" fontId="7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4" fillId="0" borderId="8" applyNumberFormat="0" applyFill="0" applyAlignment="0" applyProtection="0"/>
    <xf numFmtId="0" fontId="83" fillId="0" borderId="9" applyNumberFormat="0" applyFill="0" applyAlignment="0" applyProtection="0"/>
  </cellStyleXfs>
  <cellXfs count="676">
    <xf numFmtId="0" fontId="0" fillId="0" borderId="0" xfId="0" applyFont="1" applyAlignment="1">
      <alignment/>
    </xf>
    <xf numFmtId="0" fontId="2" fillId="33" borderId="0" xfId="66" applyFont="1" applyFill="1" applyAlignment="1">
      <alignment horizontal="center" vertical="center"/>
      <protection/>
    </xf>
    <xf numFmtId="0" fontId="3" fillId="33" borderId="0" xfId="66" applyFont="1" applyFill="1" applyAlignment="1">
      <alignment vertical="center"/>
      <protection/>
    </xf>
    <xf numFmtId="9" fontId="2" fillId="33" borderId="0" xfId="72" applyFont="1" applyFill="1" applyAlignment="1">
      <alignment vertical="center"/>
    </xf>
    <xf numFmtId="9" fontId="3" fillId="33" borderId="0" xfId="72" applyFont="1" applyFill="1" applyAlignment="1">
      <alignment vertical="center"/>
    </xf>
    <xf numFmtId="0" fontId="84" fillId="0" borderId="0" xfId="0" applyFont="1" applyFill="1" applyBorder="1" applyAlignment="1" applyProtection="1">
      <alignment horizontal="center" vertical="center" wrapText="1"/>
      <protection locked="0"/>
    </xf>
    <xf numFmtId="0" fontId="84" fillId="0" borderId="0" xfId="66" applyFont="1" applyFill="1" applyBorder="1" applyAlignment="1">
      <alignment horizontal="center" vertical="center"/>
      <protection/>
    </xf>
    <xf numFmtId="0" fontId="2" fillId="0" borderId="0" xfId="66" applyFont="1" applyFill="1" applyBorder="1" applyAlignment="1" applyProtection="1">
      <alignment horizontal="center" vertical="center"/>
      <protection/>
    </xf>
    <xf numFmtId="0" fontId="85" fillId="0" borderId="0" xfId="66" applyFont="1" applyFill="1" applyBorder="1" applyAlignment="1" applyProtection="1">
      <alignment horizontal="center" vertical="center" wrapText="1"/>
      <protection locked="0"/>
    </xf>
    <xf numFmtId="0" fontId="2" fillId="0" borderId="0" xfId="66" applyFont="1" applyFill="1" applyBorder="1" applyAlignment="1">
      <alignment horizontal="center" vertical="center"/>
      <protection/>
    </xf>
    <xf numFmtId="0" fontId="86" fillId="0" borderId="0" xfId="0" applyFont="1" applyFill="1" applyBorder="1" applyAlignment="1">
      <alignment horizontal="center" vertical="center"/>
    </xf>
    <xf numFmtId="0" fontId="2" fillId="0" borderId="0" xfId="66" applyFont="1" applyFill="1" applyBorder="1" applyAlignment="1" applyProtection="1">
      <alignment horizontal="center" vertical="center" wrapText="1"/>
      <protection locked="0"/>
    </xf>
    <xf numFmtId="0" fontId="3" fillId="0" borderId="0" xfId="66" applyFont="1" applyFill="1" applyBorder="1" applyAlignment="1" applyProtection="1">
      <alignment horizontal="center" vertical="center"/>
      <protection locked="0"/>
    </xf>
    <xf numFmtId="0" fontId="3" fillId="0" borderId="0" xfId="66" applyFont="1" applyFill="1" applyBorder="1" applyAlignment="1" applyProtection="1">
      <alignment vertical="center" wrapText="1"/>
      <protection locked="0"/>
    </xf>
    <xf numFmtId="0" fontId="3" fillId="0" borderId="0" xfId="66" applyFont="1" applyFill="1" applyAlignment="1">
      <alignment vertical="center"/>
      <protection/>
    </xf>
    <xf numFmtId="0" fontId="84" fillId="0" borderId="0" xfId="0" applyFont="1" applyAlignment="1">
      <alignment horizontal="center" vertical="center"/>
    </xf>
    <xf numFmtId="0" fontId="86" fillId="0" borderId="0" xfId="0" applyFont="1" applyAlignment="1">
      <alignment vertical="center"/>
    </xf>
    <xf numFmtId="0" fontId="84" fillId="0" borderId="0" xfId="0" applyFont="1" applyAlignment="1">
      <alignment vertical="center"/>
    </xf>
    <xf numFmtId="0" fontId="86" fillId="0" borderId="0" xfId="0" applyFont="1" applyFill="1" applyAlignment="1">
      <alignment vertical="center"/>
    </xf>
    <xf numFmtId="0" fontId="0" fillId="0" borderId="0" xfId="0" applyAlignment="1" applyProtection="1">
      <alignment vertical="center"/>
      <protection/>
    </xf>
    <xf numFmtId="0" fontId="3" fillId="33" borderId="0" xfId="66" applyFont="1" applyFill="1" applyAlignment="1">
      <alignment vertical="center" wrapText="1"/>
      <protection/>
    </xf>
    <xf numFmtId="0" fontId="84" fillId="0" borderId="0" xfId="0" applyFont="1" applyBorder="1" applyAlignment="1" applyProtection="1">
      <alignment horizontal="center" vertical="center" wrapText="1"/>
      <protection locked="0"/>
    </xf>
    <xf numFmtId="0" fontId="87" fillId="0" borderId="10" xfId="0" applyFont="1" applyBorder="1" applyAlignment="1" applyProtection="1">
      <alignment horizontal="justify" vertical="center" wrapText="1"/>
      <protection/>
    </xf>
    <xf numFmtId="0" fontId="87" fillId="0" borderId="0" xfId="0" applyFont="1" applyBorder="1" applyAlignment="1" applyProtection="1">
      <alignment vertical="center" wrapText="1"/>
      <protection/>
    </xf>
    <xf numFmtId="0" fontId="87" fillId="0" borderId="11" xfId="0" applyFont="1" applyBorder="1" applyAlignment="1" applyProtection="1">
      <alignment horizontal="justify" vertical="center" wrapText="1"/>
      <protection/>
    </xf>
    <xf numFmtId="0" fontId="87" fillId="0" borderId="0" xfId="0" applyFont="1" applyBorder="1" applyAlignment="1" applyProtection="1">
      <alignment horizontal="center" vertical="center" wrapText="1"/>
      <protection/>
    </xf>
    <xf numFmtId="0" fontId="86" fillId="0" borderId="0" xfId="0" applyFont="1" applyBorder="1" applyAlignment="1" applyProtection="1">
      <alignment horizontal="center" vertical="center"/>
      <protection locked="0"/>
    </xf>
    <xf numFmtId="0" fontId="88" fillId="0" borderId="0" xfId="0" applyFont="1" applyAlignment="1">
      <alignment horizontal="center" vertical="center"/>
    </xf>
    <xf numFmtId="0" fontId="88" fillId="0" borderId="0" xfId="0" applyFont="1" applyAlignment="1">
      <alignment vertical="center"/>
    </xf>
    <xf numFmtId="0" fontId="89" fillId="0" borderId="0" xfId="0" applyFont="1" applyBorder="1" applyAlignment="1">
      <alignment horizontal="center" vertical="center"/>
    </xf>
    <xf numFmtId="0" fontId="84" fillId="0" borderId="0" xfId="0" applyFont="1" applyFill="1" applyBorder="1" applyAlignment="1">
      <alignment horizontal="center" vertical="center" wrapText="1"/>
    </xf>
    <xf numFmtId="0" fontId="90" fillId="0" borderId="12" xfId="0" applyFont="1" applyBorder="1" applyAlignment="1">
      <alignment horizontal="left" vertical="center" wrapText="1"/>
    </xf>
    <xf numFmtId="17" fontId="6" fillId="0" borderId="12" xfId="0" applyNumberFormat="1" applyFont="1" applyFill="1" applyBorder="1" applyAlignment="1" applyProtection="1">
      <alignment horizontal="center" vertical="center" wrapText="1"/>
      <protection locked="0"/>
    </xf>
    <xf numFmtId="0" fontId="87" fillId="34" borderId="12" xfId="0" applyFont="1" applyFill="1" applyBorder="1" applyAlignment="1">
      <alignment horizontal="center" vertical="center" wrapText="1"/>
    </xf>
    <xf numFmtId="0" fontId="90" fillId="0" borderId="12" xfId="0" applyFont="1" applyBorder="1" applyAlignment="1">
      <alignment horizontal="center" vertical="center" wrapText="1"/>
    </xf>
    <xf numFmtId="9" fontId="87" fillId="14" borderId="12" xfId="69" applyFont="1" applyFill="1" applyBorder="1" applyAlignment="1">
      <alignment horizontal="center" vertical="center" wrapText="1"/>
    </xf>
    <xf numFmtId="0" fontId="87" fillId="34" borderId="12" xfId="0" applyFont="1" applyFill="1" applyBorder="1" applyAlignment="1">
      <alignment vertical="center" wrapText="1"/>
    </xf>
    <xf numFmtId="0" fontId="87" fillId="14" borderId="13" xfId="0" applyFont="1" applyFill="1" applyBorder="1" applyAlignment="1">
      <alignment horizontal="center" vertical="center" wrapText="1"/>
    </xf>
    <xf numFmtId="168" fontId="90" fillId="0" borderId="12" xfId="69" applyNumberFormat="1" applyFont="1" applyBorder="1" applyAlignment="1">
      <alignment horizontal="center" vertical="center"/>
    </xf>
    <xf numFmtId="0" fontId="91" fillId="35" borderId="0" xfId="0" applyFont="1" applyFill="1" applyBorder="1" applyAlignment="1" applyProtection="1">
      <alignment vertical="center"/>
      <protection/>
    </xf>
    <xf numFmtId="0" fontId="91" fillId="35" borderId="0" xfId="0" applyFont="1" applyFill="1" applyBorder="1" applyAlignment="1" applyProtection="1">
      <alignment vertical="center" wrapText="1"/>
      <protection/>
    </xf>
    <xf numFmtId="0" fontId="91" fillId="35" borderId="0" xfId="0" applyFont="1" applyFill="1" applyBorder="1" applyAlignment="1" applyProtection="1">
      <alignment horizontal="center" vertical="center" wrapText="1"/>
      <protection/>
    </xf>
    <xf numFmtId="169" fontId="91" fillId="35" borderId="0" xfId="0" applyNumberFormat="1" applyFont="1" applyFill="1" applyBorder="1" applyAlignment="1" applyProtection="1">
      <alignment horizontal="center" vertical="center" wrapText="1"/>
      <protection/>
    </xf>
    <xf numFmtId="0" fontId="92" fillId="35" borderId="0" xfId="0" applyFont="1" applyFill="1" applyBorder="1" applyAlignment="1" applyProtection="1">
      <alignment vertical="center" wrapText="1"/>
      <protection/>
    </xf>
    <xf numFmtId="0" fontId="91" fillId="0" borderId="0" xfId="0" applyFont="1" applyBorder="1" applyAlignment="1" applyProtection="1">
      <alignment horizontal="center" vertical="center" wrapText="1"/>
      <protection/>
    </xf>
    <xf numFmtId="0" fontId="91" fillId="0" borderId="0" xfId="0" applyFont="1" applyBorder="1" applyAlignment="1" applyProtection="1">
      <alignment vertical="center" wrapText="1"/>
      <protection/>
    </xf>
    <xf numFmtId="0" fontId="92" fillId="0" borderId="0" xfId="0" applyFont="1" applyBorder="1" applyAlignment="1" applyProtection="1">
      <alignment horizontal="center" vertical="center" wrapText="1"/>
      <protection/>
    </xf>
    <xf numFmtId="0" fontId="90" fillId="0" borderId="0" xfId="0" applyFont="1" applyFill="1" applyAlignment="1" applyProtection="1">
      <alignment horizontal="center" vertical="center"/>
      <protection/>
    </xf>
    <xf numFmtId="0" fontId="4" fillId="2" borderId="14" xfId="62" applyFont="1" applyFill="1" applyBorder="1" applyAlignment="1" applyProtection="1">
      <alignment horizontal="center" vertical="center" wrapText="1"/>
      <protection/>
    </xf>
    <xf numFmtId="10" fontId="4" fillId="2" borderId="12" xfId="62" applyNumberFormat="1" applyFont="1" applyFill="1" applyBorder="1" applyAlignment="1" applyProtection="1">
      <alignment horizontal="center" vertical="center" wrapText="1"/>
      <protection/>
    </xf>
    <xf numFmtId="0" fontId="0" fillId="35" borderId="0"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Border="1" applyAlignment="1" applyProtection="1">
      <alignment vertical="center"/>
      <protection/>
    </xf>
    <xf numFmtId="0" fontId="0" fillId="0" borderId="0" xfId="0" applyFont="1" applyBorder="1" applyAlignment="1" applyProtection="1">
      <alignment vertical="center"/>
      <protection/>
    </xf>
    <xf numFmtId="0" fontId="90" fillId="0" borderId="0" xfId="0" applyFont="1" applyFill="1" applyAlignment="1" applyProtection="1">
      <alignment vertical="center"/>
      <protection/>
    </xf>
    <xf numFmtId="0" fontId="93" fillId="0" borderId="0" xfId="0" applyFont="1" applyAlignment="1" applyProtection="1">
      <alignment vertical="center"/>
      <protection/>
    </xf>
    <xf numFmtId="0" fontId="89" fillId="0" borderId="11" xfId="0" applyFont="1" applyBorder="1" applyAlignment="1" applyProtection="1">
      <alignment vertical="center" wrapText="1"/>
      <protection/>
    </xf>
    <xf numFmtId="0" fontId="6" fillId="0" borderId="12" xfId="0" applyFont="1" applyFill="1" applyBorder="1" applyAlignment="1">
      <alignment horizontal="justify" vertical="center" wrapText="1"/>
    </xf>
    <xf numFmtId="10" fontId="90" fillId="0" borderId="12" xfId="69" applyNumberFormat="1" applyFont="1" applyFill="1" applyBorder="1" applyAlignment="1">
      <alignment horizontal="center" vertical="center" wrapText="1"/>
    </xf>
    <xf numFmtId="168" fontId="11" fillId="36" borderId="12" xfId="0" applyNumberFormat="1" applyFont="1" applyFill="1" applyBorder="1" applyAlignment="1" applyProtection="1">
      <alignment horizontal="center" vertical="center" wrapText="1"/>
      <protection/>
    </xf>
    <xf numFmtId="17" fontId="90" fillId="0" borderId="12" xfId="0" applyNumberFormat="1" applyFont="1" applyBorder="1" applyAlignment="1">
      <alignment horizontal="center" vertical="center"/>
    </xf>
    <xf numFmtId="0" fontId="90" fillId="0" borderId="12" xfId="0" applyFont="1" applyBorder="1" applyAlignment="1">
      <alignment vertical="center" wrapText="1"/>
    </xf>
    <xf numFmtId="1" fontId="94" fillId="35" borderId="12" xfId="48" applyNumberFormat="1" applyFont="1" applyFill="1" applyBorder="1" applyAlignment="1" applyProtection="1">
      <alignment horizontal="center" vertical="center" wrapText="1"/>
      <protection hidden="1"/>
    </xf>
    <xf numFmtId="10" fontId="94" fillId="0" borderId="12" xfId="69" applyNumberFormat="1" applyFont="1" applyBorder="1" applyAlignment="1" applyProtection="1">
      <alignment vertical="center"/>
      <protection hidden="1"/>
    </xf>
    <xf numFmtId="0" fontId="95" fillId="35" borderId="0" xfId="0" applyFont="1" applyFill="1" applyBorder="1" applyAlignment="1" applyProtection="1">
      <alignment/>
      <protection/>
    </xf>
    <xf numFmtId="0" fontId="95" fillId="0" borderId="0" xfId="0" applyFont="1" applyBorder="1" applyAlignment="1" applyProtection="1">
      <alignment/>
      <protection/>
    </xf>
    <xf numFmtId="0" fontId="95" fillId="0" borderId="0" xfId="0" applyFont="1" applyAlignment="1" applyProtection="1">
      <alignment/>
      <protection/>
    </xf>
    <xf numFmtId="0" fontId="96" fillId="0" borderId="0" xfId="0" applyFont="1" applyAlignment="1" applyProtection="1">
      <alignment/>
      <protection/>
    </xf>
    <xf numFmtId="0" fontId="13" fillId="2" borderId="12" xfId="0" applyFont="1" applyFill="1" applyBorder="1" applyAlignment="1" applyProtection="1">
      <alignment horizontal="center" vertical="center" wrapText="1"/>
      <protection/>
    </xf>
    <xf numFmtId="0" fontId="97" fillId="0" borderId="0" xfId="0" applyFont="1" applyAlignment="1" applyProtection="1">
      <alignment/>
      <protection/>
    </xf>
    <xf numFmtId="0" fontId="97" fillId="0" borderId="12" xfId="0" applyFont="1" applyBorder="1" applyAlignment="1" applyProtection="1">
      <alignment horizontal="center" vertical="center" wrapText="1"/>
      <protection locked="0"/>
    </xf>
    <xf numFmtId="0" fontId="97" fillId="0" borderId="12" xfId="0" applyFont="1" applyBorder="1" applyAlignment="1" applyProtection="1">
      <alignment horizontal="justify" vertical="center" wrapText="1"/>
      <protection/>
    </xf>
    <xf numFmtId="0" fontId="97" fillId="0" borderId="12" xfId="0" applyFont="1" applyBorder="1" applyAlignment="1" applyProtection="1">
      <alignment horizontal="center" vertical="center" wrapText="1"/>
      <protection/>
    </xf>
    <xf numFmtId="0" fontId="14" fillId="36" borderId="12" xfId="0" applyFont="1" applyFill="1" applyBorder="1" applyAlignment="1" applyProtection="1">
      <alignment horizontal="center" vertical="center" wrapText="1"/>
      <protection/>
    </xf>
    <xf numFmtId="168" fontId="97" fillId="0" borderId="12" xfId="0" applyNumberFormat="1" applyFont="1" applyBorder="1" applyAlignment="1" applyProtection="1">
      <alignment horizontal="right" vertical="center" wrapText="1"/>
      <protection/>
    </xf>
    <xf numFmtId="41" fontId="97" fillId="35" borderId="12" xfId="49" applyFont="1" applyFill="1" applyBorder="1" applyAlignment="1">
      <alignment horizontal="center" vertical="center" wrapText="1"/>
    </xf>
    <xf numFmtId="10" fontId="97" fillId="35" borderId="12" xfId="69" applyNumberFormat="1" applyFont="1" applyFill="1" applyBorder="1" applyAlignment="1" applyProtection="1">
      <alignment horizontal="right" vertical="center" wrapText="1"/>
      <protection/>
    </xf>
    <xf numFmtId="9" fontId="97" fillId="35" borderId="12" xfId="69" applyFont="1" applyFill="1" applyBorder="1" applyAlignment="1" applyProtection="1">
      <alignment horizontal="right" vertical="center" wrapText="1"/>
      <protection/>
    </xf>
    <xf numFmtId="0" fontId="98" fillId="0" borderId="0" xfId="62" applyFont="1" applyFill="1" applyAlignment="1" applyProtection="1">
      <alignment vertical="center" wrapText="1"/>
      <protection/>
    </xf>
    <xf numFmtId="0" fontId="99" fillId="0" borderId="0" xfId="0" applyFont="1" applyFill="1" applyAlignment="1">
      <alignment vertical="center"/>
    </xf>
    <xf numFmtId="0" fontId="2" fillId="34" borderId="12" xfId="66" applyFont="1" applyFill="1" applyBorder="1" applyAlignment="1">
      <alignment horizontal="left" vertical="center" wrapText="1"/>
      <protection/>
    </xf>
    <xf numFmtId="0" fontId="3" fillId="33" borderId="15" xfId="66" applyFont="1" applyFill="1" applyBorder="1" applyAlignment="1">
      <alignment horizontal="center" vertical="center"/>
      <protection/>
    </xf>
    <xf numFmtId="0" fontId="3" fillId="0" borderId="0" xfId="66" applyFont="1" applyFill="1" applyBorder="1" applyAlignment="1">
      <alignment horizontal="center" vertical="center" wrapText="1"/>
      <protection/>
    </xf>
    <xf numFmtId="0" fontId="3" fillId="33" borderId="12" xfId="66" applyFont="1" applyFill="1" applyBorder="1" applyAlignment="1">
      <alignment horizontal="center" vertical="center"/>
      <protection/>
    </xf>
    <xf numFmtId="0" fontId="2" fillId="34" borderId="12" xfId="66" applyFont="1" applyFill="1" applyBorder="1" applyAlignment="1">
      <alignment vertical="center" wrapText="1"/>
      <protection/>
    </xf>
    <xf numFmtId="0" fontId="3" fillId="0" borderId="0" xfId="66" applyFont="1" applyFill="1" applyBorder="1" applyAlignment="1">
      <alignment horizontal="center" vertical="center"/>
      <protection/>
    </xf>
    <xf numFmtId="0" fontId="2" fillId="34" borderId="16" xfId="66" applyFont="1" applyFill="1" applyBorder="1" applyAlignment="1">
      <alignment horizontal="left" vertical="center" wrapText="1"/>
      <protection/>
    </xf>
    <xf numFmtId="1" fontId="2" fillId="0" borderId="0" xfId="52" applyNumberFormat="1" applyFont="1" applyFill="1" applyBorder="1" applyAlignment="1">
      <alignment horizontal="center" vertical="center" wrapText="1"/>
    </xf>
    <xf numFmtId="0" fontId="2" fillId="0" borderId="0" xfId="72" applyNumberFormat="1" applyFont="1" applyFill="1" applyBorder="1" applyAlignment="1">
      <alignment horizontal="center" vertical="center" wrapText="1"/>
    </xf>
    <xf numFmtId="0" fontId="98" fillId="0" borderId="0" xfId="62" applyFont="1" applyFill="1" applyAlignment="1" applyProtection="1">
      <alignment vertical="center"/>
      <protection/>
    </xf>
    <xf numFmtId="0" fontId="3" fillId="0" borderId="0" xfId="66" applyFont="1" applyFill="1" applyBorder="1" applyAlignment="1">
      <alignment horizontal="left" vertical="center" wrapText="1"/>
      <protection/>
    </xf>
    <xf numFmtId="0" fontId="2" fillId="0" borderId="0" xfId="66" applyFont="1" applyFill="1" applyBorder="1" applyAlignment="1">
      <alignment horizontal="center" vertical="center" wrapText="1"/>
      <protection/>
    </xf>
    <xf numFmtId="0" fontId="15" fillId="0" borderId="0" xfId="66" applyFont="1" applyFill="1" applyBorder="1" applyAlignment="1">
      <alignment horizontal="center" vertical="center"/>
      <protection/>
    </xf>
    <xf numFmtId="9" fontId="2" fillId="0" borderId="0" xfId="72" applyFont="1" applyFill="1" applyBorder="1" applyAlignment="1">
      <alignment horizontal="center" vertical="center"/>
    </xf>
    <xf numFmtId="0" fontId="100" fillId="0" borderId="0" xfId="62" applyFont="1" applyFill="1" applyAlignment="1" applyProtection="1">
      <alignment vertical="center"/>
      <protection/>
    </xf>
    <xf numFmtId="168" fontId="3" fillId="0" borderId="0" xfId="72" applyNumberFormat="1" applyFont="1" applyFill="1" applyBorder="1" applyAlignment="1">
      <alignment horizontal="center" vertical="center" wrapText="1"/>
    </xf>
    <xf numFmtId="9" fontId="3" fillId="0" borderId="0" xfId="72" applyFont="1" applyFill="1" applyBorder="1" applyAlignment="1">
      <alignment horizontal="center" vertical="center" wrapText="1"/>
    </xf>
    <xf numFmtId="0" fontId="2" fillId="34" borderId="17" xfId="66" applyFont="1" applyFill="1" applyBorder="1" applyAlignment="1">
      <alignment horizontal="left" vertical="center" wrapText="1"/>
      <protection/>
    </xf>
    <xf numFmtId="0" fontId="2" fillId="34" borderId="13" xfId="66" applyFont="1" applyFill="1" applyBorder="1" applyAlignment="1">
      <alignment vertical="center" wrapText="1"/>
      <protection/>
    </xf>
    <xf numFmtId="0" fontId="2" fillId="34" borderId="16" xfId="66" applyFont="1" applyFill="1" applyBorder="1" applyAlignment="1">
      <alignment horizontal="center" vertical="center" wrapText="1"/>
      <protection/>
    </xf>
    <xf numFmtId="0" fontId="2" fillId="34" borderId="12" xfId="66" applyFont="1" applyFill="1" applyBorder="1" applyAlignment="1">
      <alignment horizontal="center" vertical="center" wrapText="1"/>
      <protection/>
    </xf>
    <xf numFmtId="0" fontId="2" fillId="34" borderId="12" xfId="0" applyFont="1" applyFill="1" applyBorder="1" applyAlignment="1">
      <alignment horizontal="center" vertical="center" wrapText="1"/>
    </xf>
    <xf numFmtId="0" fontId="2" fillId="34" borderId="18" xfId="66" applyFont="1" applyFill="1" applyBorder="1" applyAlignment="1">
      <alignment horizontal="center" vertical="center" wrapText="1"/>
      <protection/>
    </xf>
    <xf numFmtId="0" fontId="2" fillId="34" borderId="16" xfId="66" applyFont="1" applyFill="1" applyBorder="1" applyAlignment="1">
      <alignment horizontal="center" vertical="center"/>
      <protection/>
    </xf>
    <xf numFmtId="9" fontId="86" fillId="0" borderId="0" xfId="69" applyFont="1" applyFill="1" applyBorder="1" applyAlignment="1">
      <alignment horizontal="center" vertical="center" wrapText="1"/>
    </xf>
    <xf numFmtId="0" fontId="2" fillId="34" borderId="12" xfId="66" applyFont="1" applyFill="1" applyBorder="1" applyAlignment="1" applyProtection="1">
      <alignment horizontal="justify" vertical="center" wrapText="1"/>
      <protection locked="0"/>
    </xf>
    <xf numFmtId="0" fontId="2" fillId="34" borderId="12" xfId="66" applyFont="1" applyFill="1" applyBorder="1" applyAlignment="1">
      <alignment horizontal="justify" vertical="center" wrapText="1"/>
      <protection/>
    </xf>
    <xf numFmtId="0" fontId="2" fillId="34" borderId="12" xfId="66" applyFont="1" applyFill="1" applyBorder="1" applyAlignment="1" applyProtection="1">
      <alignment horizontal="center" vertical="center" wrapText="1"/>
      <protection locked="0"/>
    </xf>
    <xf numFmtId="0" fontId="3" fillId="33" borderId="12" xfId="66" applyFont="1" applyFill="1" applyBorder="1" applyAlignment="1" applyProtection="1">
      <alignment vertical="center" wrapText="1"/>
      <protection locked="0"/>
    </xf>
    <xf numFmtId="0" fontId="86" fillId="0" borderId="0" xfId="0" applyFont="1" applyAlignment="1" applyProtection="1">
      <alignment vertical="center"/>
      <protection/>
    </xf>
    <xf numFmtId="0" fontId="101" fillId="0" borderId="0" xfId="0" applyFont="1" applyAlignment="1" applyProtection="1">
      <alignment vertical="center"/>
      <protection/>
    </xf>
    <xf numFmtId="0" fontId="86" fillId="0" borderId="0" xfId="0" applyFont="1" applyAlignment="1" applyProtection="1">
      <alignment horizontal="center" vertical="center"/>
      <protection/>
    </xf>
    <xf numFmtId="0" fontId="86" fillId="0" borderId="0" xfId="0" applyFont="1" applyFill="1" applyAlignment="1" applyProtection="1">
      <alignment horizontal="center" vertical="center"/>
      <protection/>
    </xf>
    <xf numFmtId="17" fontId="90" fillId="0" borderId="12" xfId="0" applyNumberFormat="1" applyFont="1" applyBorder="1" applyAlignment="1">
      <alignment horizontal="justify" vertical="center" wrapText="1"/>
    </xf>
    <xf numFmtId="10" fontId="87" fillId="34" borderId="12" xfId="0" applyNumberFormat="1" applyFont="1" applyFill="1" applyBorder="1" applyAlignment="1">
      <alignment vertical="center" wrapText="1"/>
    </xf>
    <xf numFmtId="9" fontId="94" fillId="35" borderId="12" xfId="69" applyFont="1" applyFill="1" applyBorder="1" applyAlignment="1" applyProtection="1">
      <alignment horizontal="center" vertical="center" wrapText="1"/>
      <protection hidden="1"/>
    </xf>
    <xf numFmtId="17" fontId="90" fillId="0" borderId="12" xfId="0" applyNumberFormat="1" applyFont="1" applyFill="1" applyBorder="1" applyAlignment="1">
      <alignment vertical="center" wrapText="1"/>
    </xf>
    <xf numFmtId="17" fontId="90" fillId="0" borderId="12" xfId="0" applyNumberFormat="1" applyFont="1" applyBorder="1" applyAlignment="1">
      <alignment horizontal="justify" vertical="center"/>
    </xf>
    <xf numFmtId="0" fontId="84" fillId="0" borderId="0" xfId="66" applyFont="1" applyFill="1" applyBorder="1" applyAlignment="1">
      <alignment horizontal="center" vertical="center"/>
      <protection/>
    </xf>
    <xf numFmtId="0" fontId="87" fillId="14" borderId="12" xfId="0" applyFont="1" applyFill="1" applyBorder="1" applyAlignment="1">
      <alignment horizontal="center" vertical="center" wrapText="1"/>
    </xf>
    <xf numFmtId="9" fontId="87" fillId="14" borderId="12" xfId="69" applyFont="1" applyFill="1" applyBorder="1" applyAlignment="1">
      <alignment horizontal="center" vertical="center" wrapText="1"/>
    </xf>
    <xf numFmtId="9" fontId="90" fillId="0" borderId="12" xfId="69" applyFont="1" applyBorder="1" applyAlignment="1">
      <alignment horizontal="center" vertical="center"/>
    </xf>
    <xf numFmtId="0" fontId="90" fillId="0" borderId="12" xfId="0" applyFont="1" applyBorder="1" applyAlignment="1">
      <alignment horizontal="center" vertical="center" wrapText="1"/>
    </xf>
    <xf numFmtId="0" fontId="4" fillId="11" borderId="19" xfId="62" applyFont="1" applyFill="1" applyBorder="1" applyAlignment="1" applyProtection="1">
      <alignment horizontal="center" vertical="center" wrapText="1"/>
      <protection/>
    </xf>
    <xf numFmtId="0" fontId="13" fillId="2" borderId="15" xfId="0" applyFont="1" applyFill="1" applyBorder="1" applyAlignment="1" applyProtection="1">
      <alignment horizontal="center" vertical="center" wrapText="1"/>
      <protection/>
    </xf>
    <xf numFmtId="0" fontId="13" fillId="2" borderId="20" xfId="0" applyFont="1" applyFill="1" applyBorder="1" applyAlignment="1" applyProtection="1">
      <alignment horizontal="center" vertical="center" wrapText="1"/>
      <protection/>
    </xf>
    <xf numFmtId="0" fontId="97" fillId="0" borderId="12" xfId="0" applyFont="1" applyBorder="1" applyAlignment="1" applyProtection="1">
      <alignment/>
      <protection/>
    </xf>
    <xf numFmtId="0" fontId="90" fillId="0" borderId="0" xfId="0" applyFont="1" applyFill="1" applyAlignment="1">
      <alignment vertical="center"/>
    </xf>
    <xf numFmtId="0" fontId="90" fillId="0" borderId="0" xfId="0" applyFont="1" applyAlignment="1">
      <alignment vertical="center"/>
    </xf>
    <xf numFmtId="0" fontId="102" fillId="0" borderId="0" xfId="62" applyFont="1" applyFill="1" applyAlignment="1" applyProtection="1">
      <alignment vertical="center" wrapText="1"/>
      <protection/>
    </xf>
    <xf numFmtId="0" fontId="89" fillId="0" borderId="0" xfId="66" applyFont="1" applyFill="1" applyBorder="1" applyAlignment="1">
      <alignment horizontal="center" vertical="center"/>
      <protection/>
    </xf>
    <xf numFmtId="0" fontId="103" fillId="0" borderId="0" xfId="0" applyFont="1" applyFill="1" applyAlignment="1">
      <alignment vertical="center"/>
    </xf>
    <xf numFmtId="0" fontId="17" fillId="33" borderId="15" xfId="66" applyFont="1" applyFill="1" applyBorder="1" applyAlignment="1">
      <alignment horizontal="center" vertical="center"/>
      <protection/>
    </xf>
    <xf numFmtId="0" fontId="17" fillId="0" borderId="0" xfId="66" applyFont="1" applyFill="1" applyBorder="1" applyAlignment="1">
      <alignment horizontal="center" vertical="center" wrapText="1"/>
      <protection/>
    </xf>
    <xf numFmtId="0" fontId="17" fillId="33" borderId="12" xfId="66" applyFont="1" applyFill="1" applyBorder="1" applyAlignment="1">
      <alignment horizontal="center" vertical="center"/>
      <protection/>
    </xf>
    <xf numFmtId="0" fontId="5" fillId="34" borderId="12" xfId="66" applyFont="1" applyFill="1" applyBorder="1" applyAlignment="1">
      <alignment vertical="center" wrapText="1"/>
      <protection/>
    </xf>
    <xf numFmtId="0" fontId="17" fillId="0" borderId="0" xfId="66" applyFont="1" applyFill="1" applyBorder="1" applyAlignment="1">
      <alignment horizontal="center" vertical="center"/>
      <protection/>
    </xf>
    <xf numFmtId="0" fontId="5" fillId="34" borderId="16" xfId="66" applyFont="1" applyFill="1" applyBorder="1" applyAlignment="1">
      <alignment horizontal="left" vertical="center" wrapText="1"/>
      <protection/>
    </xf>
    <xf numFmtId="1" fontId="4" fillId="0" borderId="0" xfId="52" applyNumberFormat="1" applyFont="1" applyFill="1" applyBorder="1" applyAlignment="1">
      <alignment horizontal="center" vertical="center" wrapText="1"/>
    </xf>
    <xf numFmtId="0" fontId="4" fillId="0" borderId="0" xfId="72" applyNumberFormat="1" applyFont="1" applyFill="1" applyBorder="1" applyAlignment="1">
      <alignment horizontal="center" vertical="center" wrapText="1"/>
    </xf>
    <xf numFmtId="0" fontId="102" fillId="0" borderId="0" xfId="62" applyFont="1" applyFill="1" applyAlignment="1" applyProtection="1">
      <alignment vertical="center"/>
      <protection/>
    </xf>
    <xf numFmtId="0" fontId="17" fillId="0" borderId="0" xfId="66" applyFont="1" applyFill="1" applyBorder="1" applyAlignment="1">
      <alignment horizontal="left" vertical="center" wrapText="1"/>
      <protection/>
    </xf>
    <xf numFmtId="0" fontId="4" fillId="0" borderId="0" xfId="66" applyFont="1" applyFill="1" applyBorder="1" applyAlignment="1">
      <alignment horizontal="center" vertical="center" wrapText="1"/>
      <protection/>
    </xf>
    <xf numFmtId="0" fontId="18" fillId="0" borderId="0" xfId="66" applyFont="1" applyFill="1" applyBorder="1" applyAlignment="1">
      <alignment horizontal="center" vertical="center"/>
      <protection/>
    </xf>
    <xf numFmtId="9" fontId="4" fillId="0" borderId="0" xfId="72" applyFont="1" applyFill="1" applyBorder="1" applyAlignment="1">
      <alignment horizontal="center" vertical="center"/>
    </xf>
    <xf numFmtId="0" fontId="104" fillId="0" borderId="0" xfId="62" applyFont="1" applyFill="1" applyAlignment="1" applyProtection="1">
      <alignment vertical="center"/>
      <protection/>
    </xf>
    <xf numFmtId="168" fontId="17" fillId="0" borderId="0" xfId="72" applyNumberFormat="1" applyFont="1" applyFill="1" applyBorder="1" applyAlignment="1">
      <alignment horizontal="center" vertical="center" wrapText="1"/>
    </xf>
    <xf numFmtId="9" fontId="17" fillId="0" borderId="0" xfId="72" applyFont="1" applyFill="1" applyBorder="1" applyAlignment="1">
      <alignment horizontal="center" vertical="center" wrapText="1"/>
    </xf>
    <xf numFmtId="0" fontId="5" fillId="34" borderId="13" xfId="66" applyFont="1" applyFill="1" applyBorder="1" applyAlignment="1">
      <alignment vertical="center" wrapText="1"/>
      <protection/>
    </xf>
    <xf numFmtId="0" fontId="5" fillId="34" borderId="16" xfId="66" applyFont="1" applyFill="1" applyBorder="1" applyAlignment="1">
      <alignment horizontal="center" vertical="center" wrapText="1"/>
      <protection/>
    </xf>
    <xf numFmtId="0" fontId="5" fillId="34" borderId="12" xfId="66" applyFont="1" applyFill="1" applyBorder="1" applyAlignment="1">
      <alignment horizontal="center" vertical="center" wrapText="1"/>
      <protection/>
    </xf>
    <xf numFmtId="0" fontId="5" fillId="34" borderId="12" xfId="0" applyFont="1" applyFill="1" applyBorder="1" applyAlignment="1">
      <alignment horizontal="center" vertical="center" wrapText="1"/>
    </xf>
    <xf numFmtId="0" fontId="5" fillId="34" borderId="18" xfId="66" applyFont="1" applyFill="1" applyBorder="1" applyAlignment="1">
      <alignment horizontal="center" vertical="center" wrapText="1"/>
      <protection/>
    </xf>
    <xf numFmtId="0" fontId="5" fillId="34" borderId="16" xfId="66" applyFont="1" applyFill="1" applyBorder="1" applyAlignment="1">
      <alignment horizontal="center" vertical="center"/>
      <protection/>
    </xf>
    <xf numFmtId="9" fontId="88" fillId="0" borderId="0" xfId="69" applyFont="1" applyFill="1" applyBorder="1" applyAlignment="1">
      <alignment horizontal="center" vertical="center" wrapText="1"/>
    </xf>
    <xf numFmtId="0" fontId="6" fillId="33" borderId="12" xfId="66" applyFont="1" applyFill="1" applyBorder="1" applyAlignment="1" applyProtection="1">
      <alignment vertical="center" wrapText="1"/>
      <protection locked="0"/>
    </xf>
    <xf numFmtId="0" fontId="105" fillId="0" borderId="0" xfId="0" applyFont="1" applyAlignment="1" applyProtection="1">
      <alignment vertical="center"/>
      <protection/>
    </xf>
    <xf numFmtId="0" fontId="105" fillId="0" borderId="0" xfId="0" applyFont="1" applyAlignment="1" applyProtection="1">
      <alignment horizontal="center" vertical="center"/>
      <protection/>
    </xf>
    <xf numFmtId="0" fontId="105" fillId="0" borderId="0" xfId="0" applyFont="1" applyFill="1" applyAlignment="1" applyProtection="1">
      <alignment horizontal="center" vertical="center"/>
      <protection/>
    </xf>
    <xf numFmtId="0" fontId="90" fillId="0" borderId="12" xfId="0" applyFont="1" applyBorder="1" applyAlignment="1">
      <alignment vertical="center"/>
    </xf>
    <xf numFmtId="9" fontId="87" fillId="34" borderId="12" xfId="0" applyNumberFormat="1" applyFont="1" applyFill="1" applyBorder="1" applyAlignment="1">
      <alignment horizontal="center" vertical="center" wrapText="1"/>
    </xf>
    <xf numFmtId="10" fontId="87" fillId="34" borderId="12" xfId="0" applyNumberFormat="1" applyFont="1" applyFill="1" applyBorder="1" applyAlignment="1">
      <alignment horizontal="center" vertical="center" wrapText="1"/>
    </xf>
    <xf numFmtId="168" fontId="12" fillId="36" borderId="12" xfId="0" applyNumberFormat="1" applyFont="1" applyFill="1" applyBorder="1" applyAlignment="1" applyProtection="1">
      <alignment horizontal="center" vertical="center" wrapText="1"/>
      <protection/>
    </xf>
    <xf numFmtId="0" fontId="93" fillId="0" borderId="12" xfId="0" applyFont="1" applyBorder="1" applyAlignment="1" applyProtection="1">
      <alignment vertical="center" wrapText="1"/>
      <protection/>
    </xf>
    <xf numFmtId="168" fontId="97" fillId="0" borderId="12" xfId="0" applyNumberFormat="1" applyFont="1" applyBorder="1" applyAlignment="1" applyProtection="1">
      <alignment horizontal="center" vertical="center" wrapText="1"/>
      <protection/>
    </xf>
    <xf numFmtId="0" fontId="5" fillId="34" borderId="17" xfId="66" applyFont="1" applyFill="1" applyBorder="1" applyAlignment="1">
      <alignment horizontal="left" vertical="center" wrapText="1"/>
      <protection/>
    </xf>
    <xf numFmtId="0" fontId="5" fillId="34" borderId="12" xfId="66" applyFont="1" applyFill="1" applyBorder="1" applyAlignment="1" applyProtection="1">
      <alignment horizontal="center" vertical="center" wrapText="1"/>
      <protection locked="0"/>
    </xf>
    <xf numFmtId="9" fontId="90" fillId="0" borderId="12" xfId="69" applyFont="1" applyBorder="1" applyAlignment="1">
      <alignment horizontal="center" vertical="center"/>
    </xf>
    <xf numFmtId="0" fontId="5" fillId="34" borderId="21" xfId="66" applyFont="1" applyFill="1" applyBorder="1" applyAlignment="1">
      <alignment horizontal="center" vertical="center"/>
      <protection/>
    </xf>
    <xf numFmtId="0" fontId="17" fillId="33" borderId="18" xfId="66" applyFont="1" applyFill="1" applyBorder="1" applyAlignment="1">
      <alignment horizontal="center" vertical="center"/>
      <protection/>
    </xf>
    <xf numFmtId="0" fontId="5" fillId="34" borderId="16" xfId="66" applyFont="1" applyFill="1" applyBorder="1" applyAlignment="1" applyProtection="1">
      <alignment horizontal="justify" vertical="center" wrapText="1"/>
      <protection locked="0"/>
    </xf>
    <xf numFmtId="0" fontId="5" fillId="34" borderId="16" xfId="66" applyFont="1" applyFill="1" applyBorder="1" applyAlignment="1">
      <alignment horizontal="justify" vertical="center" wrapText="1"/>
      <protection/>
    </xf>
    <xf numFmtId="0" fontId="5" fillId="34" borderId="22" xfId="66" applyFont="1" applyFill="1" applyBorder="1" applyAlignment="1">
      <alignment horizontal="justify" vertical="center" wrapText="1"/>
      <protection/>
    </xf>
    <xf numFmtId="9" fontId="90" fillId="0" borderId="12" xfId="69" applyFont="1" applyBorder="1" applyAlignment="1">
      <alignment horizontal="center" vertical="center" wrapText="1"/>
    </xf>
    <xf numFmtId="9" fontId="90" fillId="0" borderId="12" xfId="69" applyFont="1" applyBorder="1" applyAlignment="1">
      <alignment horizontal="center" vertical="center"/>
    </xf>
    <xf numFmtId="168" fontId="95" fillId="35" borderId="12" xfId="0" applyNumberFormat="1" applyFont="1" applyFill="1" applyBorder="1" applyAlignment="1" applyProtection="1">
      <alignment vertical="center"/>
      <protection/>
    </xf>
    <xf numFmtId="17" fontId="90" fillId="0" borderId="12" xfId="0" applyNumberFormat="1" applyFont="1" applyBorder="1" applyAlignment="1">
      <alignment vertical="center" wrapText="1"/>
    </xf>
    <xf numFmtId="0" fontId="93" fillId="0" borderId="12" xfId="69" applyNumberFormat="1" applyFont="1" applyBorder="1" applyAlignment="1" applyProtection="1">
      <alignment vertical="center" wrapText="1"/>
      <protection hidden="1"/>
    </xf>
    <xf numFmtId="9" fontId="90" fillId="0" borderId="12" xfId="69" applyFont="1" applyBorder="1" applyAlignment="1">
      <alignment horizontal="center" vertical="center"/>
    </xf>
    <xf numFmtId="0" fontId="93" fillId="0" borderId="12" xfId="0" applyFont="1" applyBorder="1" applyAlignment="1" applyProtection="1">
      <alignment horizontal="center" vertical="center" wrapText="1"/>
      <protection/>
    </xf>
    <xf numFmtId="0" fontId="2" fillId="37" borderId="12" xfId="65" applyFont="1" applyFill="1" applyBorder="1" applyAlignment="1">
      <alignment horizontal="center" vertical="center"/>
      <protection/>
    </xf>
    <xf numFmtId="0" fontId="3" fillId="0" borderId="0" xfId="67">
      <alignment/>
      <protection/>
    </xf>
    <xf numFmtId="0" fontId="3" fillId="0" borderId="0" xfId="67" applyAlignment="1">
      <alignment vertical="center"/>
      <protection/>
    </xf>
    <xf numFmtId="0" fontId="3" fillId="0" borderId="12" xfId="65" applyBorder="1" applyAlignment="1">
      <alignment vertical="center"/>
      <protection/>
    </xf>
    <xf numFmtId="0" fontId="3" fillId="0" borderId="12" xfId="67" applyBorder="1" applyAlignment="1">
      <alignment vertical="center"/>
      <protection/>
    </xf>
    <xf numFmtId="0" fontId="3" fillId="0" borderId="12" xfId="67" applyBorder="1" applyAlignment="1">
      <alignment horizontal="center" vertical="center"/>
      <protection/>
    </xf>
    <xf numFmtId="0" fontId="3" fillId="0" borderId="12" xfId="65" applyBorder="1" applyAlignment="1">
      <alignment vertical="center" wrapText="1"/>
      <protection/>
    </xf>
    <xf numFmtId="0" fontId="2" fillId="37" borderId="12" xfId="67" applyFont="1" applyFill="1" applyBorder="1" applyAlignment="1">
      <alignment horizontal="center" vertical="center"/>
      <protection/>
    </xf>
    <xf numFmtId="0" fontId="6" fillId="35" borderId="12" xfId="0" applyFont="1" applyFill="1" applyBorder="1" applyAlignment="1">
      <alignment vertical="center" wrapText="1"/>
    </xf>
    <xf numFmtId="0" fontId="3" fillId="0" borderId="12" xfId="67" applyBorder="1" applyAlignment="1">
      <alignment vertical="center" wrapText="1"/>
      <protection/>
    </xf>
    <xf numFmtId="0" fontId="17" fillId="0" borderId="12" xfId="0" applyFont="1" applyBorder="1" applyAlignment="1">
      <alignment vertical="center" wrapText="1"/>
    </xf>
    <xf numFmtId="0" fontId="3" fillId="0" borderId="0" xfId="67" applyBorder="1" applyAlignment="1">
      <alignment horizontal="center" vertical="center"/>
      <protection/>
    </xf>
    <xf numFmtId="0" fontId="3" fillId="0" borderId="0" xfId="67" applyAlignment="1">
      <alignment horizontal="center" vertical="center"/>
      <protection/>
    </xf>
    <xf numFmtId="0" fontId="0" fillId="35" borderId="12" xfId="0" applyFont="1" applyFill="1" applyBorder="1" applyAlignment="1">
      <alignment vertical="center" wrapText="1"/>
    </xf>
    <xf numFmtId="0" fontId="0" fillId="0" borderId="12" xfId="0" applyFont="1" applyBorder="1" applyAlignment="1">
      <alignment vertical="center" wrapText="1"/>
    </xf>
    <xf numFmtId="0" fontId="106" fillId="37" borderId="12" xfId="0" applyFont="1" applyFill="1" applyBorder="1" applyAlignment="1">
      <alignment horizontal="center" vertical="center"/>
    </xf>
    <xf numFmtId="0" fontId="107" fillId="0" borderId="12" xfId="0" applyFont="1" applyBorder="1" applyAlignment="1">
      <alignment horizontal="justify" vertical="center"/>
    </xf>
    <xf numFmtId="0" fontId="2" fillId="0" borderId="0" xfId="67" applyFont="1" applyBorder="1" applyAlignment="1">
      <alignment vertical="center"/>
      <protection/>
    </xf>
    <xf numFmtId="0" fontId="108" fillId="0" borderId="12" xfId="0" applyFont="1" applyBorder="1" applyAlignment="1">
      <alignment horizontal="justify" vertical="center"/>
    </xf>
    <xf numFmtId="0" fontId="3" fillId="0" borderId="0" xfId="67" applyBorder="1" applyAlignment="1">
      <alignment vertical="center"/>
      <protection/>
    </xf>
    <xf numFmtId="0" fontId="0" fillId="0" borderId="0" xfId="0" applyFill="1" applyAlignment="1">
      <alignment/>
    </xf>
    <xf numFmtId="0" fontId="0" fillId="0" borderId="0" xfId="0" applyBorder="1" applyAlignment="1">
      <alignment/>
    </xf>
    <xf numFmtId="0" fontId="109" fillId="0" borderId="0" xfId="0" applyFont="1" applyAlignment="1">
      <alignment horizontal="center" vertical="center"/>
    </xf>
    <xf numFmtId="0" fontId="109" fillId="0" borderId="0" xfId="0" applyFont="1" applyAlignment="1">
      <alignment horizontal="left" vertical="center" wrapText="1" indent="1"/>
    </xf>
    <xf numFmtId="0" fontId="109" fillId="0" borderId="0" xfId="0" applyFont="1" applyFill="1" applyAlignment="1">
      <alignment horizontal="left" vertical="center" indent="1"/>
    </xf>
    <xf numFmtId="0" fontId="0" fillId="35" borderId="0" xfId="0" applyFill="1" applyAlignment="1">
      <alignment/>
    </xf>
    <xf numFmtId="0" fontId="109" fillId="35" borderId="0" xfId="0" applyFont="1" applyFill="1" applyAlignment="1">
      <alignment horizontal="left" vertical="center" indent="1"/>
    </xf>
    <xf numFmtId="0" fontId="109" fillId="35" borderId="12" xfId="0" applyFont="1" applyFill="1" applyBorder="1" applyAlignment="1">
      <alignment horizontal="center" vertical="center"/>
    </xf>
    <xf numFmtId="0" fontId="109" fillId="35" borderId="12" xfId="0" applyFont="1" applyFill="1" applyBorder="1" applyAlignment="1">
      <alignment horizontal="left" vertical="center" wrapText="1" indent="1"/>
    </xf>
    <xf numFmtId="0" fontId="6" fillId="35" borderId="12" xfId="0" applyFont="1" applyFill="1" applyBorder="1" applyAlignment="1">
      <alignment horizontal="left" vertical="center" wrapText="1" indent="1"/>
    </xf>
    <xf numFmtId="0" fontId="0" fillId="35" borderId="0" xfId="0" applyFill="1" applyBorder="1" applyAlignment="1">
      <alignment/>
    </xf>
    <xf numFmtId="0" fontId="109" fillId="35" borderId="0" xfId="0" applyFont="1" applyFill="1" applyAlignment="1">
      <alignment horizontal="center" vertical="center"/>
    </xf>
    <xf numFmtId="0" fontId="109" fillId="35" borderId="0" xfId="0" applyFont="1" applyFill="1" applyAlignment="1">
      <alignment horizontal="left" vertical="center" wrapText="1" indent="1"/>
    </xf>
    <xf numFmtId="0" fontId="0" fillId="0" borderId="15" xfId="0" applyBorder="1" applyAlignment="1">
      <alignment/>
    </xf>
    <xf numFmtId="0" fontId="0" fillId="0" borderId="12" xfId="0" applyBorder="1" applyAlignment="1">
      <alignment/>
    </xf>
    <xf numFmtId="10" fontId="93" fillId="0" borderId="19" xfId="69" applyNumberFormat="1" applyFont="1" applyBorder="1" applyAlignment="1" applyProtection="1">
      <alignment vertical="center" wrapText="1"/>
      <protection hidden="1"/>
    </xf>
    <xf numFmtId="10" fontId="93" fillId="0" borderId="23" xfId="69" applyNumberFormat="1" applyFont="1" applyBorder="1" applyAlignment="1" applyProtection="1">
      <alignment vertical="center" wrapText="1"/>
      <protection hidden="1"/>
    </xf>
    <xf numFmtId="0" fontId="93" fillId="0" borderId="12" xfId="0" applyFont="1" applyBorder="1" applyAlignment="1" applyProtection="1">
      <alignment horizontal="center" vertical="center" wrapText="1"/>
      <protection/>
    </xf>
    <xf numFmtId="0" fontId="94" fillId="37" borderId="12" xfId="0" applyFont="1" applyFill="1" applyBorder="1" applyAlignment="1" applyProtection="1">
      <alignment horizontal="justify" vertical="center" wrapText="1"/>
      <protection/>
    </xf>
    <xf numFmtId="0" fontId="11" fillId="0" borderId="12" xfId="62" applyFont="1" applyFill="1" applyBorder="1" applyAlignment="1" applyProtection="1">
      <alignment horizontal="justify" vertical="center" wrapText="1"/>
      <protection locked="0"/>
    </xf>
    <xf numFmtId="0" fontId="11" fillId="0" borderId="12" xfId="62" applyNumberFormat="1" applyFont="1" applyFill="1" applyBorder="1" applyAlignment="1" applyProtection="1">
      <alignment horizontal="justify" vertical="center" wrapText="1"/>
      <protection locked="0"/>
    </xf>
    <xf numFmtId="10" fontId="93" fillId="35" borderId="12" xfId="69" applyNumberFormat="1" applyFont="1" applyFill="1" applyBorder="1" applyAlignment="1" applyProtection="1">
      <alignment horizontal="justify" vertical="center" wrapText="1"/>
      <protection/>
    </xf>
    <xf numFmtId="170" fontId="93" fillId="0" borderId="12" xfId="48" applyNumberFormat="1" applyFont="1" applyBorder="1" applyAlignment="1" applyProtection="1">
      <alignment horizontal="center" vertical="center" wrapText="1"/>
      <protection hidden="1"/>
    </xf>
    <xf numFmtId="10" fontId="93" fillId="0" borderId="12" xfId="69" applyNumberFormat="1" applyFont="1" applyBorder="1" applyAlignment="1" applyProtection="1">
      <alignment horizontal="center" vertical="center" wrapText="1"/>
      <protection hidden="1"/>
    </xf>
    <xf numFmtId="10" fontId="93" fillId="0" borderId="12" xfId="69" applyNumberFormat="1" applyFont="1" applyBorder="1" applyAlignment="1" applyProtection="1">
      <alignment horizontal="right" vertical="center" wrapText="1"/>
      <protection hidden="1"/>
    </xf>
    <xf numFmtId="170" fontId="93" fillId="0" borderId="12" xfId="48" applyNumberFormat="1" applyFont="1" applyBorder="1" applyAlignment="1" applyProtection="1">
      <alignment vertical="center" wrapText="1"/>
      <protection hidden="1"/>
    </xf>
    <xf numFmtId="0" fontId="4" fillId="38" borderId="19" xfId="0" applyFont="1" applyFill="1" applyBorder="1" applyAlignment="1" applyProtection="1">
      <alignment horizontal="center" vertical="center"/>
      <protection/>
    </xf>
    <xf numFmtId="0" fontId="4" fillId="38" borderId="24" xfId="0" applyFont="1" applyFill="1" applyBorder="1" applyAlignment="1" applyProtection="1">
      <alignment horizontal="center" vertical="center"/>
      <protection/>
    </xf>
    <xf numFmtId="0" fontId="4" fillId="38" borderId="23" xfId="0" applyFont="1" applyFill="1" applyBorder="1" applyAlignment="1" applyProtection="1">
      <alignment horizontal="center" vertical="center"/>
      <protection/>
    </xf>
    <xf numFmtId="0" fontId="4" fillId="2" borderId="12" xfId="62" applyFont="1" applyFill="1" applyBorder="1" applyAlignment="1" applyProtection="1">
      <alignment horizontal="center" vertical="center" wrapText="1"/>
      <protection/>
    </xf>
    <xf numFmtId="0" fontId="4" fillId="2" borderId="13" xfId="62" applyFont="1" applyFill="1" applyBorder="1" applyAlignment="1" applyProtection="1">
      <alignment horizontal="center" vertical="center" wrapText="1"/>
      <protection/>
    </xf>
    <xf numFmtId="0" fontId="4" fillId="2" borderId="15" xfId="62" applyFont="1" applyFill="1" applyBorder="1" applyAlignment="1" applyProtection="1">
      <alignment horizontal="center" vertical="center" wrapText="1"/>
      <protection/>
    </xf>
    <xf numFmtId="0" fontId="4" fillId="2" borderId="25" xfId="62" applyFont="1" applyFill="1" applyBorder="1" applyAlignment="1" applyProtection="1">
      <alignment horizontal="center" vertical="center" wrapText="1"/>
      <protection/>
    </xf>
    <xf numFmtId="0" fontId="4" fillId="2" borderId="26" xfId="62" applyFont="1" applyFill="1" applyBorder="1" applyAlignment="1" applyProtection="1">
      <alignment horizontal="center" vertical="center" wrapText="1"/>
      <protection/>
    </xf>
    <xf numFmtId="0" fontId="4" fillId="2" borderId="27" xfId="62" applyFont="1" applyFill="1" applyBorder="1" applyAlignment="1" applyProtection="1">
      <alignment horizontal="center" vertical="center" wrapText="1"/>
      <protection/>
    </xf>
    <xf numFmtId="0" fontId="4" fillId="2" borderId="12" xfId="0" applyFont="1" applyFill="1" applyBorder="1" applyAlignment="1" applyProtection="1">
      <alignment horizontal="center" vertical="center" wrapText="1"/>
      <protection/>
    </xf>
    <xf numFmtId="0" fontId="0" fillId="35" borderId="28" xfId="0" applyFill="1" applyBorder="1" applyAlignment="1" applyProtection="1">
      <alignment horizontal="center" vertical="center"/>
      <protection/>
    </xf>
    <xf numFmtId="0" fontId="0" fillId="35" borderId="29" xfId="0" applyFill="1" applyBorder="1" applyAlignment="1" applyProtection="1">
      <alignment horizontal="center" vertical="center"/>
      <protection/>
    </xf>
    <xf numFmtId="0" fontId="0" fillId="35" borderId="30" xfId="0" applyFill="1" applyBorder="1" applyAlignment="1" applyProtection="1">
      <alignment horizontal="center" vertical="center"/>
      <protection/>
    </xf>
    <xf numFmtId="0" fontId="0" fillId="35" borderId="31" xfId="0" applyFill="1" applyBorder="1" applyAlignment="1" applyProtection="1">
      <alignment horizontal="center" vertical="center"/>
      <protection/>
    </xf>
    <xf numFmtId="0" fontId="0" fillId="35" borderId="32" xfId="0" applyFill="1" applyBorder="1" applyAlignment="1" applyProtection="1">
      <alignment horizontal="center" vertical="center"/>
      <protection/>
    </xf>
    <xf numFmtId="0" fontId="0" fillId="35" borderId="33" xfId="0" applyFill="1" applyBorder="1" applyAlignment="1" applyProtection="1">
      <alignment horizontal="center" vertical="center"/>
      <protection/>
    </xf>
    <xf numFmtId="0" fontId="110" fillId="35" borderId="10" xfId="0" applyFont="1" applyFill="1" applyBorder="1" applyAlignment="1" applyProtection="1">
      <alignment horizontal="center" vertical="center" wrapText="1"/>
      <protection/>
    </xf>
    <xf numFmtId="0" fontId="110" fillId="35" borderId="34" xfId="0" applyFont="1" applyFill="1" applyBorder="1" applyAlignment="1" applyProtection="1">
      <alignment horizontal="center" vertical="center"/>
      <protection/>
    </xf>
    <xf numFmtId="0" fontId="110" fillId="35" borderId="35" xfId="0" applyFont="1" applyFill="1" applyBorder="1" applyAlignment="1" applyProtection="1">
      <alignment horizontal="center" vertical="center"/>
      <protection/>
    </xf>
    <xf numFmtId="0" fontId="110" fillId="35" borderId="10" xfId="0" applyFont="1" applyFill="1" applyBorder="1" applyAlignment="1" applyProtection="1">
      <alignment horizontal="center" vertical="center"/>
      <protection/>
    </xf>
    <xf numFmtId="0" fontId="94" fillId="0" borderId="34" xfId="0" applyFont="1" applyBorder="1" applyAlignment="1" applyProtection="1">
      <alignment horizontal="center" vertical="center" wrapText="1"/>
      <protection/>
    </xf>
    <xf numFmtId="0" fontId="94" fillId="0" borderId="35" xfId="0" applyFont="1" applyBorder="1" applyAlignment="1" applyProtection="1">
      <alignment horizontal="center" vertical="center" wrapText="1"/>
      <protection/>
    </xf>
    <xf numFmtId="0" fontId="93" fillId="35" borderId="12" xfId="0" applyFont="1" applyFill="1" applyBorder="1" applyAlignment="1" applyProtection="1">
      <alignment horizontal="center" vertical="center" wrapText="1"/>
      <protection/>
    </xf>
    <xf numFmtId="9" fontId="93" fillId="0" borderId="12" xfId="69" applyFont="1" applyBorder="1" applyAlignment="1" applyProtection="1">
      <alignment horizontal="center" vertical="center" wrapText="1"/>
      <protection hidden="1"/>
    </xf>
    <xf numFmtId="170" fontId="93" fillId="0" borderId="19" xfId="48" applyNumberFormat="1" applyFont="1" applyBorder="1" applyAlignment="1" applyProtection="1">
      <alignment horizontal="center" vertical="center" wrapText="1"/>
      <protection hidden="1"/>
    </xf>
    <xf numFmtId="170" fontId="93" fillId="0" borderId="24" xfId="48" applyNumberFormat="1" applyFont="1" applyBorder="1" applyAlignment="1" applyProtection="1">
      <alignment horizontal="center" vertical="center" wrapText="1"/>
      <protection hidden="1"/>
    </xf>
    <xf numFmtId="170" fontId="93" fillId="0" borderId="23" xfId="48" applyNumberFormat="1" applyFont="1" applyBorder="1" applyAlignment="1" applyProtection="1">
      <alignment horizontal="center" vertical="center" wrapText="1"/>
      <protection hidden="1"/>
    </xf>
    <xf numFmtId="0" fontId="95" fillId="0" borderId="12" xfId="0" applyFont="1" applyFill="1" applyBorder="1" applyAlignment="1" applyProtection="1">
      <alignment horizontal="center"/>
      <protection/>
    </xf>
    <xf numFmtId="0" fontId="96" fillId="0" borderId="12" xfId="0" applyFont="1" applyFill="1" applyBorder="1" applyAlignment="1" applyProtection="1">
      <alignment horizontal="center" vertical="center" wrapText="1"/>
      <protection/>
    </xf>
    <xf numFmtId="0" fontId="96" fillId="35" borderId="19" xfId="0" applyFont="1" applyFill="1" applyBorder="1" applyAlignment="1" applyProtection="1">
      <alignment horizontal="center" vertical="center"/>
      <protection/>
    </xf>
    <xf numFmtId="0" fontId="96" fillId="35" borderId="24" xfId="0" applyFont="1" applyFill="1" applyBorder="1" applyAlignment="1" applyProtection="1">
      <alignment horizontal="center" vertical="center"/>
      <protection/>
    </xf>
    <xf numFmtId="0" fontId="96" fillId="35" borderId="23" xfId="0" applyFont="1" applyFill="1" applyBorder="1" applyAlignment="1" applyProtection="1">
      <alignment horizontal="center" vertical="center"/>
      <protection/>
    </xf>
    <xf numFmtId="0" fontId="96" fillId="35" borderId="12" xfId="0" applyFont="1" applyFill="1" applyBorder="1" applyAlignment="1" applyProtection="1">
      <alignment horizontal="center" vertical="center"/>
      <protection/>
    </xf>
    <xf numFmtId="0" fontId="96" fillId="0" borderId="10" xfId="0" applyFont="1" applyBorder="1" applyAlignment="1" applyProtection="1">
      <alignment horizontal="center" vertical="center" wrapText="1"/>
      <protection/>
    </xf>
    <xf numFmtId="0" fontId="96" fillId="0" borderId="35" xfId="0" applyFont="1" applyBorder="1" applyAlignment="1" applyProtection="1">
      <alignment horizontal="center" vertical="center" wrapText="1"/>
      <protection/>
    </xf>
    <xf numFmtId="0" fontId="96" fillId="0" borderId="34" xfId="0" applyFont="1" applyBorder="1" applyAlignment="1" applyProtection="1">
      <alignment horizontal="center" vertical="center" wrapText="1"/>
      <protection/>
    </xf>
    <xf numFmtId="0" fontId="13" fillId="38" borderId="12" xfId="0" applyFont="1" applyFill="1" applyBorder="1" applyAlignment="1" applyProtection="1">
      <alignment horizontal="center" vertical="center" wrapText="1"/>
      <protection/>
    </xf>
    <xf numFmtId="0" fontId="13" fillId="34" borderId="19" xfId="0" applyFont="1" applyFill="1" applyBorder="1" applyAlignment="1" applyProtection="1">
      <alignment horizontal="center" vertical="center" wrapText="1"/>
      <protection/>
    </xf>
    <xf numFmtId="0" fontId="13" fillId="34" borderId="24" xfId="0" applyFont="1" applyFill="1" applyBorder="1" applyAlignment="1" applyProtection="1">
      <alignment horizontal="center" vertical="center" wrapText="1"/>
      <protection/>
    </xf>
    <xf numFmtId="0" fontId="13" fillId="34" borderId="23" xfId="0" applyFont="1" applyFill="1" applyBorder="1" applyAlignment="1" applyProtection="1">
      <alignment horizontal="center" vertical="center" wrapText="1"/>
      <protection/>
    </xf>
    <xf numFmtId="0" fontId="6" fillId="35" borderId="12" xfId="66" applyFont="1" applyFill="1" applyBorder="1" applyAlignment="1">
      <alignment horizontal="center" vertical="center"/>
      <protection/>
    </xf>
    <xf numFmtId="0" fontId="6" fillId="35" borderId="18" xfId="66" applyFont="1" applyFill="1" applyBorder="1" applyAlignment="1">
      <alignment horizontal="center" vertical="center"/>
      <protection/>
    </xf>
    <xf numFmtId="0" fontId="17" fillId="0" borderId="19" xfId="66" applyFont="1" applyFill="1" applyBorder="1" applyAlignment="1">
      <alignment horizontal="center" vertical="center"/>
      <protection/>
    </xf>
    <xf numFmtId="0" fontId="17" fillId="0" borderId="24" xfId="66" applyFont="1" applyFill="1" applyBorder="1" applyAlignment="1">
      <alignment horizontal="center" vertical="center"/>
      <protection/>
    </xf>
    <xf numFmtId="0" fontId="17" fillId="0" borderId="36" xfId="66" applyFont="1" applyFill="1" applyBorder="1" applyAlignment="1">
      <alignment horizontal="center" vertical="center"/>
      <protection/>
    </xf>
    <xf numFmtId="49" fontId="17" fillId="33" borderId="19" xfId="66" applyNumberFormat="1" applyFont="1" applyFill="1" applyBorder="1" applyAlignment="1">
      <alignment horizontal="center" vertical="center"/>
      <protection/>
    </xf>
    <xf numFmtId="49" fontId="17" fillId="33" borderId="24" xfId="66" applyNumberFormat="1" applyFont="1" applyFill="1" applyBorder="1" applyAlignment="1">
      <alignment horizontal="center" vertical="center"/>
      <protection/>
    </xf>
    <xf numFmtId="9" fontId="17" fillId="33" borderId="12" xfId="72" applyFont="1" applyFill="1" applyBorder="1" applyAlignment="1">
      <alignment horizontal="center" vertical="center"/>
    </xf>
    <xf numFmtId="0" fontId="17" fillId="0" borderId="12" xfId="66" applyFont="1" applyFill="1" applyBorder="1" applyAlignment="1">
      <alignment horizontal="left" vertical="center" wrapText="1"/>
      <protection/>
    </xf>
    <xf numFmtId="0" fontId="17" fillId="0" borderId="18" xfId="66" applyFont="1" applyFill="1" applyBorder="1" applyAlignment="1">
      <alignment horizontal="left" vertical="center" wrapText="1"/>
      <protection/>
    </xf>
    <xf numFmtId="0" fontId="17" fillId="35" borderId="12" xfId="72" applyNumberFormat="1" applyFont="1" applyFill="1" applyBorder="1" applyAlignment="1">
      <alignment horizontal="center" vertical="center" wrapText="1"/>
    </xf>
    <xf numFmtId="0" fontId="17" fillId="35" borderId="18" xfId="72" applyNumberFormat="1" applyFont="1" applyFill="1" applyBorder="1" applyAlignment="1">
      <alignment horizontal="center" vertical="center" wrapText="1"/>
    </xf>
    <xf numFmtId="0" fontId="4" fillId="33" borderId="30" xfId="66" applyFont="1" applyFill="1" applyBorder="1" applyAlignment="1" applyProtection="1">
      <alignment horizontal="center" vertical="center"/>
      <protection/>
    </xf>
    <xf numFmtId="0" fontId="4" fillId="33" borderId="0" xfId="66" applyFont="1" applyFill="1" applyBorder="1" applyAlignment="1" applyProtection="1">
      <alignment horizontal="center" vertical="center"/>
      <protection/>
    </xf>
    <xf numFmtId="0" fontId="4" fillId="33" borderId="31" xfId="66" applyFont="1" applyFill="1" applyBorder="1" applyAlignment="1" applyProtection="1">
      <alignment horizontal="center" vertical="center"/>
      <protection/>
    </xf>
    <xf numFmtId="0" fontId="17" fillId="0" borderId="12" xfId="66" applyFont="1" applyBorder="1" applyAlignment="1">
      <alignment horizontal="center" vertical="center" wrapText="1"/>
      <protection/>
    </xf>
    <xf numFmtId="0" fontId="89" fillId="0" borderId="37" xfId="66" applyFont="1" applyFill="1" applyBorder="1" applyAlignment="1">
      <alignment horizontal="center" vertical="center"/>
      <protection/>
    </xf>
    <xf numFmtId="0" fontId="89" fillId="0" borderId="26" xfId="66" applyFont="1" applyFill="1" applyBorder="1" applyAlignment="1">
      <alignment horizontal="center" vertical="center"/>
      <protection/>
    </xf>
    <xf numFmtId="0" fontId="89" fillId="0" borderId="38" xfId="66" applyFont="1" applyFill="1" applyBorder="1" applyAlignment="1">
      <alignment horizontal="center" vertical="center"/>
      <protection/>
    </xf>
    <xf numFmtId="0" fontId="89" fillId="8" borderId="16" xfId="66" applyFont="1" applyFill="1" applyBorder="1" applyAlignment="1">
      <alignment horizontal="center" vertical="center"/>
      <protection/>
    </xf>
    <xf numFmtId="0" fontId="89" fillId="8" borderId="12" xfId="66" applyFont="1" applyFill="1" applyBorder="1" applyAlignment="1">
      <alignment horizontal="center" vertical="center"/>
      <protection/>
    </xf>
    <xf numFmtId="0" fontId="89" fillId="8" borderId="18" xfId="66" applyFont="1" applyFill="1" applyBorder="1" applyAlignment="1">
      <alignment horizontal="center" vertical="center"/>
      <protection/>
    </xf>
    <xf numFmtId="0" fontId="5" fillId="34" borderId="19" xfId="66" applyFont="1" applyFill="1" applyBorder="1" applyAlignment="1">
      <alignment horizontal="left" vertical="center" wrapText="1"/>
      <protection/>
    </xf>
    <xf numFmtId="0" fontId="5" fillId="34" borderId="23" xfId="66" applyFont="1" applyFill="1" applyBorder="1" applyAlignment="1">
      <alignment horizontal="left" vertical="center" wrapText="1"/>
      <protection/>
    </xf>
    <xf numFmtId="0" fontId="5" fillId="34" borderId="17" xfId="66" applyFont="1" applyFill="1" applyBorder="1" applyAlignment="1">
      <alignment horizontal="left" vertical="center" wrapText="1"/>
      <protection/>
    </xf>
    <xf numFmtId="0" fontId="5" fillId="34" borderId="21" xfId="66" applyFont="1" applyFill="1" applyBorder="1" applyAlignment="1">
      <alignment horizontal="left" vertical="center" wrapText="1"/>
      <protection/>
    </xf>
    <xf numFmtId="0" fontId="17" fillId="35" borderId="12" xfId="66" applyFont="1" applyFill="1" applyBorder="1" applyAlignment="1">
      <alignment horizontal="center" vertical="center" wrapText="1"/>
      <protection/>
    </xf>
    <xf numFmtId="1" fontId="17" fillId="35" borderId="12" xfId="52" applyNumberFormat="1" applyFont="1" applyFill="1" applyBorder="1" applyAlignment="1">
      <alignment horizontal="center" vertical="center" wrapText="1"/>
    </xf>
    <xf numFmtId="1" fontId="17" fillId="35" borderId="18" xfId="52" applyNumberFormat="1" applyFont="1" applyFill="1" applyBorder="1" applyAlignment="1">
      <alignment horizontal="center" vertical="center" wrapText="1"/>
    </xf>
    <xf numFmtId="0" fontId="17" fillId="33" borderId="19" xfId="66" applyFont="1" applyFill="1" applyBorder="1" applyAlignment="1">
      <alignment horizontal="center" vertical="center"/>
      <protection/>
    </xf>
    <xf numFmtId="0" fontId="17" fillId="33" borderId="24" xfId="66" applyFont="1" applyFill="1" applyBorder="1" applyAlignment="1">
      <alignment horizontal="center" vertical="center"/>
      <protection/>
    </xf>
    <xf numFmtId="0" fontId="6" fillId="33" borderId="12" xfId="66" applyFont="1" applyFill="1" applyBorder="1" applyAlignment="1" applyProtection="1">
      <alignment horizontal="center" vertical="center" wrapText="1"/>
      <protection locked="0"/>
    </xf>
    <xf numFmtId="0" fontId="6" fillId="33" borderId="39" xfId="66" applyFont="1" applyFill="1" applyBorder="1" applyAlignment="1" applyProtection="1">
      <alignment horizontal="center" vertical="center" wrapText="1"/>
      <protection locked="0"/>
    </xf>
    <xf numFmtId="0" fontId="5" fillId="34" borderId="25" xfId="66" applyFont="1" applyFill="1" applyBorder="1" applyAlignment="1" applyProtection="1">
      <alignment horizontal="left" vertical="center" wrapText="1"/>
      <protection locked="0"/>
    </xf>
    <xf numFmtId="0" fontId="5" fillId="34" borderId="27" xfId="66" applyFont="1" applyFill="1" applyBorder="1" applyAlignment="1" applyProtection="1">
      <alignment horizontal="left" vertical="center" wrapText="1"/>
      <protection locked="0"/>
    </xf>
    <xf numFmtId="0" fontId="5" fillId="34" borderId="40" xfId="66" applyFont="1" applyFill="1" applyBorder="1" applyAlignment="1" applyProtection="1">
      <alignment horizontal="left" vertical="center" wrapText="1"/>
      <protection locked="0"/>
    </xf>
    <xf numFmtId="0" fontId="5" fillId="34" borderId="41" xfId="66" applyFont="1" applyFill="1" applyBorder="1" applyAlignment="1" applyProtection="1">
      <alignment horizontal="left" vertical="center" wrapText="1"/>
      <protection locked="0"/>
    </xf>
    <xf numFmtId="0" fontId="6" fillId="33" borderId="25" xfId="66" applyFont="1" applyFill="1" applyBorder="1" applyAlignment="1" applyProtection="1">
      <alignment horizontal="center" vertical="center" wrapText="1"/>
      <protection locked="0"/>
    </xf>
    <xf numFmtId="0" fontId="6" fillId="33" borderId="26" xfId="66" applyFont="1" applyFill="1" applyBorder="1" applyAlignment="1" applyProtection="1">
      <alignment horizontal="center" vertical="center" wrapText="1"/>
      <protection locked="0"/>
    </xf>
    <xf numFmtId="0" fontId="6" fillId="33" borderId="38" xfId="66" applyFont="1" applyFill="1" applyBorder="1" applyAlignment="1" applyProtection="1">
      <alignment horizontal="center" vertical="center" wrapText="1"/>
      <protection locked="0"/>
    </xf>
    <xf numFmtId="0" fontId="6" fillId="33" borderId="40" xfId="66" applyFont="1" applyFill="1" applyBorder="1" applyAlignment="1" applyProtection="1">
      <alignment horizontal="center" vertical="center" wrapText="1"/>
      <protection locked="0"/>
    </xf>
    <xf numFmtId="0" fontId="6" fillId="33" borderId="42" xfId="66" applyFont="1" applyFill="1" applyBorder="1" applyAlignment="1" applyProtection="1">
      <alignment horizontal="center" vertical="center" wrapText="1"/>
      <protection locked="0"/>
    </xf>
    <xf numFmtId="0" fontId="6" fillId="33" borderId="33" xfId="66" applyFont="1" applyFill="1" applyBorder="1" applyAlignment="1" applyProtection="1">
      <alignment horizontal="center" vertical="center" wrapText="1"/>
      <protection locked="0"/>
    </xf>
    <xf numFmtId="0" fontId="17" fillId="0" borderId="12" xfId="66" applyFont="1" applyFill="1" applyBorder="1" applyAlignment="1">
      <alignment horizontal="center" vertical="center" wrapText="1"/>
      <protection/>
    </xf>
    <xf numFmtId="0" fontId="17" fillId="0" borderId="18" xfId="66" applyFont="1" applyFill="1" applyBorder="1" applyAlignment="1">
      <alignment horizontal="center" vertical="center" wrapText="1"/>
      <protection/>
    </xf>
    <xf numFmtId="0" fontId="18" fillId="33" borderId="12" xfId="66" applyFont="1" applyFill="1" applyBorder="1" applyAlignment="1">
      <alignment horizontal="center" vertical="center"/>
      <protection/>
    </xf>
    <xf numFmtId="0" fontId="18" fillId="33" borderId="18" xfId="66" applyFont="1" applyFill="1" applyBorder="1" applyAlignment="1">
      <alignment horizontal="center" vertical="center"/>
      <protection/>
    </xf>
    <xf numFmtId="0" fontId="6" fillId="35" borderId="12" xfId="66" applyFont="1" applyFill="1" applyBorder="1" applyAlignment="1" applyProtection="1">
      <alignment horizontal="center" vertical="center"/>
      <protection locked="0"/>
    </xf>
    <xf numFmtId="0" fontId="6" fillId="35" borderId="18" xfId="66" applyFont="1" applyFill="1" applyBorder="1" applyAlignment="1" applyProtection="1">
      <alignment horizontal="center" vertical="center"/>
      <protection locked="0"/>
    </xf>
    <xf numFmtId="0" fontId="5" fillId="34" borderId="12" xfId="66" applyFont="1" applyFill="1" applyBorder="1" applyAlignment="1" applyProtection="1">
      <alignment horizontal="justify" vertical="center" wrapText="1"/>
      <protection locked="0"/>
    </xf>
    <xf numFmtId="0" fontId="5" fillId="34" borderId="12" xfId="66" applyFont="1" applyFill="1" applyBorder="1" applyAlignment="1" applyProtection="1">
      <alignment horizontal="center" vertical="center" wrapText="1"/>
      <protection locked="0"/>
    </xf>
    <xf numFmtId="0" fontId="6" fillId="33" borderId="19" xfId="66" applyFont="1" applyFill="1" applyBorder="1" applyAlignment="1" applyProtection="1">
      <alignment horizontal="center" vertical="center" wrapText="1"/>
      <protection locked="0"/>
    </xf>
    <xf numFmtId="0" fontId="6" fillId="33" borderId="23" xfId="66" applyFont="1" applyFill="1" applyBorder="1" applyAlignment="1" applyProtection="1">
      <alignment horizontal="center" vertical="center" wrapText="1"/>
      <protection locked="0"/>
    </xf>
    <xf numFmtId="0" fontId="6" fillId="33" borderId="19" xfId="66" applyFont="1" applyFill="1" applyBorder="1" applyAlignment="1">
      <alignment horizontal="center" vertical="center" wrapText="1"/>
      <protection/>
    </xf>
    <xf numFmtId="0" fontId="6" fillId="33" borderId="24" xfId="66" applyFont="1" applyFill="1" applyBorder="1" applyAlignment="1">
      <alignment horizontal="center" vertical="center" wrapText="1"/>
      <protection/>
    </xf>
    <xf numFmtId="0" fontId="6" fillId="33" borderId="23" xfId="66" applyFont="1" applyFill="1" applyBorder="1" applyAlignment="1">
      <alignment horizontal="center" vertical="center" wrapText="1"/>
      <protection/>
    </xf>
    <xf numFmtId="9" fontId="6" fillId="0" borderId="19" xfId="72" applyNumberFormat="1" applyFont="1" applyFill="1" applyBorder="1" applyAlignment="1">
      <alignment horizontal="center" vertical="center" wrapText="1"/>
    </xf>
    <xf numFmtId="9" fontId="6" fillId="0" borderId="24" xfId="72" applyNumberFormat="1" applyFont="1" applyFill="1" applyBorder="1" applyAlignment="1">
      <alignment horizontal="center" vertical="center" wrapText="1"/>
    </xf>
    <xf numFmtId="9" fontId="6" fillId="0" borderId="36" xfId="72" applyNumberFormat="1" applyFont="1" applyFill="1" applyBorder="1" applyAlignment="1">
      <alignment horizontal="center" vertical="center" wrapText="1"/>
    </xf>
    <xf numFmtId="9" fontId="6" fillId="33" borderId="19" xfId="72" applyFont="1" applyFill="1" applyBorder="1" applyAlignment="1">
      <alignment horizontal="center" vertical="center" wrapText="1"/>
    </xf>
    <xf numFmtId="9" fontId="6" fillId="33" borderId="24" xfId="72" applyFont="1" applyFill="1" applyBorder="1" applyAlignment="1">
      <alignment horizontal="center" vertical="center" wrapText="1"/>
    </xf>
    <xf numFmtId="9" fontId="6" fillId="33" borderId="36" xfId="72" applyFont="1" applyFill="1" applyBorder="1" applyAlignment="1">
      <alignment horizontal="center" vertical="center" wrapText="1"/>
    </xf>
    <xf numFmtId="0" fontId="90" fillId="35" borderId="12" xfId="0" applyFont="1" applyFill="1" applyBorder="1" applyAlignment="1">
      <alignment horizontal="left" vertical="center"/>
    </xf>
    <xf numFmtId="0" fontId="90" fillId="35" borderId="18" xfId="0" applyFont="1" applyFill="1" applyBorder="1" applyAlignment="1">
      <alignment horizontal="left" vertical="center"/>
    </xf>
    <xf numFmtId="0" fontId="5" fillId="34" borderId="12" xfId="66" applyFont="1" applyFill="1" applyBorder="1" applyAlignment="1">
      <alignment horizontal="justify" vertical="center"/>
      <protection/>
    </xf>
    <xf numFmtId="0" fontId="6" fillId="33" borderId="24" xfId="66" applyFont="1" applyFill="1" applyBorder="1" applyAlignment="1" applyProtection="1">
      <alignment horizontal="center" vertical="center" wrapText="1"/>
      <protection locked="0"/>
    </xf>
    <xf numFmtId="0" fontId="6" fillId="33" borderId="36" xfId="66" applyFont="1" applyFill="1" applyBorder="1" applyAlignment="1" applyProtection="1">
      <alignment horizontal="center" vertical="center" wrapText="1"/>
      <protection locked="0"/>
    </xf>
    <xf numFmtId="0" fontId="87" fillId="8" borderId="16" xfId="66" applyFont="1" applyFill="1" applyBorder="1" applyAlignment="1">
      <alignment horizontal="center" vertical="center"/>
      <protection/>
    </xf>
    <xf numFmtId="0" fontId="87" fillId="8" borderId="12" xfId="66" applyFont="1" applyFill="1" applyBorder="1" applyAlignment="1">
      <alignment horizontal="center" vertical="center"/>
      <protection/>
    </xf>
    <xf numFmtId="0" fontId="87" fillId="8" borderId="18" xfId="66" applyFont="1" applyFill="1" applyBorder="1" applyAlignment="1">
      <alignment horizontal="center" vertical="center"/>
      <protection/>
    </xf>
    <xf numFmtId="0" fontId="90" fillId="35" borderId="12" xfId="0" applyFont="1" applyFill="1" applyBorder="1" applyAlignment="1">
      <alignment horizontal="justify" vertical="center" wrapText="1"/>
    </xf>
    <xf numFmtId="0" fontId="90" fillId="35" borderId="12" xfId="0" applyFont="1" applyFill="1" applyBorder="1" applyAlignment="1">
      <alignment horizontal="justify" vertical="center"/>
    </xf>
    <xf numFmtId="0" fontId="90" fillId="35" borderId="18" xfId="0" applyFont="1" applyFill="1" applyBorder="1" applyAlignment="1">
      <alignment horizontal="justify" vertical="center"/>
    </xf>
    <xf numFmtId="0" fontId="89" fillId="0" borderId="30" xfId="66" applyFont="1" applyFill="1" applyBorder="1" applyAlignment="1">
      <alignment horizontal="center" vertical="center"/>
      <protection/>
    </xf>
    <xf numFmtId="0" fontId="89" fillId="0" borderId="0" xfId="66" applyFont="1" applyFill="1" applyBorder="1" applyAlignment="1">
      <alignment horizontal="center" vertical="center"/>
      <protection/>
    </xf>
    <xf numFmtId="0" fontId="89" fillId="0" borderId="31" xfId="66" applyFont="1" applyFill="1" applyBorder="1" applyAlignment="1">
      <alignment horizontal="center" vertical="center"/>
      <protection/>
    </xf>
    <xf numFmtId="0" fontId="89" fillId="0" borderId="43" xfId="66" applyFont="1" applyFill="1" applyBorder="1" applyAlignment="1">
      <alignment horizontal="center" vertical="center"/>
      <protection/>
    </xf>
    <xf numFmtId="0" fontId="89" fillId="0" borderId="44" xfId="66" applyFont="1" applyFill="1" applyBorder="1" applyAlignment="1">
      <alignment horizontal="center" vertical="center"/>
      <protection/>
    </xf>
    <xf numFmtId="0" fontId="89" fillId="0" borderId="45" xfId="66" applyFont="1" applyFill="1" applyBorder="1" applyAlignment="1">
      <alignment horizontal="center" vertical="center"/>
      <protection/>
    </xf>
    <xf numFmtId="0" fontId="6" fillId="33" borderId="12" xfId="66" applyFont="1" applyFill="1" applyBorder="1" applyAlignment="1" applyProtection="1">
      <alignment horizontal="left" vertical="center" wrapText="1"/>
      <protection locked="0"/>
    </xf>
    <xf numFmtId="0" fontId="6" fillId="33" borderId="18" xfId="66" applyFont="1" applyFill="1" applyBorder="1" applyAlignment="1" applyProtection="1">
      <alignment horizontal="left" vertical="center" wrapText="1"/>
      <protection locked="0"/>
    </xf>
    <xf numFmtId="0" fontId="5" fillId="34" borderId="18" xfId="66" applyFont="1" applyFill="1" applyBorder="1" applyAlignment="1" applyProtection="1">
      <alignment horizontal="center" vertical="center" wrapText="1"/>
      <protection locked="0"/>
    </xf>
    <xf numFmtId="0" fontId="89" fillId="35" borderId="12" xfId="0" applyFont="1" applyFill="1" applyBorder="1" applyAlignment="1" applyProtection="1">
      <alignment horizontal="center" vertical="center" wrapText="1"/>
      <protection locked="0"/>
    </xf>
    <xf numFmtId="0" fontId="89" fillId="35" borderId="18" xfId="0" applyFont="1" applyFill="1" applyBorder="1" applyAlignment="1" applyProtection="1">
      <alignment horizontal="center" vertical="center" wrapText="1"/>
      <protection locked="0"/>
    </xf>
    <xf numFmtId="0" fontId="6" fillId="0" borderId="19" xfId="66" applyFont="1" applyFill="1" applyBorder="1" applyAlignment="1">
      <alignment horizontal="justify" vertical="center" wrapText="1"/>
      <protection/>
    </xf>
    <xf numFmtId="0" fontId="6" fillId="0" borderId="24" xfId="66" applyFont="1" applyFill="1" applyBorder="1" applyAlignment="1">
      <alignment horizontal="justify" vertical="center" wrapText="1"/>
      <protection/>
    </xf>
    <xf numFmtId="0" fontId="6" fillId="0" borderId="23" xfId="66" applyFont="1" applyFill="1" applyBorder="1" applyAlignment="1">
      <alignment horizontal="justify" vertical="center" wrapText="1"/>
      <protection/>
    </xf>
    <xf numFmtId="0" fontId="6" fillId="0" borderId="19" xfId="66" applyFont="1" applyFill="1" applyBorder="1" applyAlignment="1">
      <alignment horizontal="center" vertical="center" wrapText="1"/>
      <protection/>
    </xf>
    <xf numFmtId="0" fontId="6" fillId="0" borderId="24" xfId="66" applyFont="1" applyFill="1" applyBorder="1" applyAlignment="1">
      <alignment horizontal="center" vertical="center" wrapText="1"/>
      <protection/>
    </xf>
    <xf numFmtId="0" fontId="6" fillId="0" borderId="36" xfId="66" applyFont="1" applyFill="1" applyBorder="1" applyAlignment="1">
      <alignment horizontal="center" vertical="center" wrapText="1"/>
      <protection/>
    </xf>
    <xf numFmtId="0" fontId="17" fillId="33" borderId="12" xfId="66" applyFont="1" applyFill="1" applyBorder="1" applyAlignment="1">
      <alignment horizontal="justify" vertical="center" wrapText="1"/>
      <protection/>
    </xf>
    <xf numFmtId="0" fontId="17" fillId="33" borderId="18" xfId="66" applyFont="1" applyFill="1" applyBorder="1" applyAlignment="1">
      <alignment horizontal="justify" vertical="center" wrapText="1"/>
      <protection/>
    </xf>
    <xf numFmtId="0" fontId="6" fillId="0" borderId="12" xfId="66" applyFont="1" applyFill="1" applyBorder="1" applyAlignment="1">
      <alignment horizontal="center" vertical="center" wrapText="1"/>
      <protection/>
    </xf>
    <xf numFmtId="0" fontId="6" fillId="0" borderId="18" xfId="66" applyFont="1" applyFill="1" applyBorder="1" applyAlignment="1">
      <alignment horizontal="center" vertical="center" wrapText="1"/>
      <protection/>
    </xf>
    <xf numFmtId="0" fontId="17" fillId="33" borderId="12" xfId="66" applyFont="1" applyFill="1" applyBorder="1" applyAlignment="1">
      <alignment horizontal="left" vertical="center" wrapText="1"/>
      <protection/>
    </xf>
    <xf numFmtId="0" fontId="17" fillId="33" borderId="18" xfId="66" applyFont="1" applyFill="1" applyBorder="1" applyAlignment="1">
      <alignment horizontal="left" vertical="center" wrapText="1"/>
      <protection/>
    </xf>
    <xf numFmtId="1" fontId="111" fillId="35" borderId="13" xfId="72" applyNumberFormat="1" applyFont="1" applyFill="1" applyBorder="1" applyAlignment="1">
      <alignment horizontal="center" vertical="center"/>
    </xf>
    <xf numFmtId="1" fontId="111" fillId="35" borderId="20" xfId="72" applyNumberFormat="1" applyFont="1" applyFill="1" applyBorder="1" applyAlignment="1">
      <alignment horizontal="center" vertical="center"/>
    </xf>
    <xf numFmtId="1" fontId="111" fillId="35" borderId="15" xfId="72" applyNumberFormat="1" applyFont="1" applyFill="1" applyBorder="1" applyAlignment="1">
      <alignment horizontal="center" vertical="center"/>
    </xf>
    <xf numFmtId="17" fontId="6" fillId="33" borderId="19" xfId="66" applyNumberFormat="1" applyFont="1" applyFill="1" applyBorder="1" applyAlignment="1">
      <alignment horizontal="center" vertical="center" wrapText="1"/>
      <protection/>
    </xf>
    <xf numFmtId="17" fontId="6" fillId="33" borderId="24" xfId="66" applyNumberFormat="1" applyFont="1" applyFill="1" applyBorder="1" applyAlignment="1">
      <alignment horizontal="center" vertical="center" wrapText="1"/>
      <protection/>
    </xf>
    <xf numFmtId="17" fontId="6" fillId="33" borderId="23" xfId="66" applyNumberFormat="1" applyFont="1" applyFill="1" applyBorder="1" applyAlignment="1">
      <alignment horizontal="center" vertical="center" wrapText="1"/>
      <protection/>
    </xf>
    <xf numFmtId="0" fontId="5" fillId="34" borderId="12" xfId="66" applyFont="1" applyFill="1" applyBorder="1" applyAlignment="1">
      <alignment horizontal="center" vertical="center"/>
      <protection/>
    </xf>
    <xf numFmtId="9" fontId="5" fillId="34" borderId="12" xfId="72" applyFont="1" applyFill="1" applyBorder="1" applyAlignment="1">
      <alignment horizontal="center" vertical="center"/>
    </xf>
    <xf numFmtId="9" fontId="5" fillId="34" borderId="18" xfId="72" applyFont="1" applyFill="1" applyBorder="1" applyAlignment="1">
      <alignment horizontal="center" vertical="center"/>
    </xf>
    <xf numFmtId="0" fontId="5" fillId="34" borderId="16" xfId="66" applyFont="1" applyFill="1" applyBorder="1" applyAlignment="1">
      <alignment horizontal="justify" vertical="center" wrapText="1"/>
      <protection/>
    </xf>
    <xf numFmtId="0" fontId="5" fillId="33" borderId="12" xfId="66" applyFont="1" applyFill="1" applyBorder="1" applyAlignment="1" applyProtection="1">
      <alignment horizontal="center" vertical="center" wrapText="1"/>
      <protection locked="0"/>
    </xf>
    <xf numFmtId="0" fontId="5" fillId="33" borderId="18" xfId="66" applyFont="1" applyFill="1" applyBorder="1" applyAlignment="1" applyProtection="1">
      <alignment horizontal="center" vertical="center" wrapText="1"/>
      <protection locked="0"/>
    </xf>
    <xf numFmtId="0" fontId="6" fillId="33" borderId="25" xfId="66" applyFont="1" applyFill="1" applyBorder="1" applyAlignment="1">
      <alignment horizontal="center" vertical="center"/>
      <protection/>
    </xf>
    <xf numFmtId="0" fontId="6" fillId="33" borderId="26" xfId="66" applyFont="1" applyFill="1" applyBorder="1" applyAlignment="1">
      <alignment horizontal="center" vertical="center"/>
      <protection/>
    </xf>
    <xf numFmtId="0" fontId="6" fillId="33" borderId="27" xfId="66" applyFont="1" applyFill="1" applyBorder="1" applyAlignment="1">
      <alignment horizontal="center" vertical="center"/>
      <protection/>
    </xf>
    <xf numFmtId="9" fontId="6" fillId="0" borderId="25" xfId="72" applyFont="1" applyFill="1" applyBorder="1" applyAlignment="1">
      <alignment horizontal="justify" vertical="center" wrapText="1"/>
    </xf>
    <xf numFmtId="9" fontId="6" fillId="0" borderId="26" xfId="72" applyFont="1" applyFill="1" applyBorder="1" applyAlignment="1">
      <alignment horizontal="justify" vertical="center" wrapText="1"/>
    </xf>
    <xf numFmtId="9" fontId="6" fillId="0" borderId="38" xfId="72" applyFont="1" applyFill="1" applyBorder="1" applyAlignment="1">
      <alignment horizontal="justify" vertical="center" wrapText="1"/>
    </xf>
    <xf numFmtId="0" fontId="86" fillId="0" borderId="46" xfId="0" applyFont="1" applyBorder="1" applyAlignment="1" applyProtection="1">
      <alignment horizontal="center" vertical="center"/>
      <protection locked="0"/>
    </xf>
    <xf numFmtId="0" fontId="86" fillId="0" borderId="16" xfId="0" applyFont="1" applyBorder="1" applyAlignment="1" applyProtection="1">
      <alignment horizontal="center" vertical="center"/>
      <protection locked="0"/>
    </xf>
    <xf numFmtId="0" fontId="89" fillId="0" borderId="12" xfId="0" applyFont="1" applyBorder="1" applyAlignment="1" applyProtection="1">
      <alignment horizontal="center" vertical="center" wrapText="1"/>
      <protection locked="0"/>
    </xf>
    <xf numFmtId="0" fontId="89" fillId="0" borderId="47" xfId="0" applyFont="1" applyFill="1" applyBorder="1" applyAlignment="1" applyProtection="1">
      <alignment horizontal="center" vertical="center" wrapText="1"/>
      <protection locked="0"/>
    </xf>
    <xf numFmtId="0" fontId="89" fillId="0" borderId="48" xfId="0" applyFont="1" applyFill="1" applyBorder="1" applyAlignment="1" applyProtection="1">
      <alignment horizontal="center" vertical="center" wrapText="1"/>
      <protection locked="0"/>
    </xf>
    <xf numFmtId="0" fontId="89" fillId="0" borderId="18" xfId="0" applyFont="1" applyBorder="1" applyAlignment="1" applyProtection="1">
      <alignment horizontal="center" vertical="center" wrapText="1"/>
      <protection locked="0"/>
    </xf>
    <xf numFmtId="10" fontId="90" fillId="0" borderId="49" xfId="69" applyNumberFormat="1" applyFont="1" applyBorder="1" applyAlignment="1">
      <alignment horizontal="center" vertical="center" wrapText="1"/>
    </xf>
    <xf numFmtId="10" fontId="90" fillId="0" borderId="50" xfId="69" applyNumberFormat="1" applyFont="1" applyBorder="1" applyAlignment="1">
      <alignment horizontal="center" vertical="center" wrapText="1"/>
    </xf>
    <xf numFmtId="10" fontId="90" fillId="0" borderId="51" xfId="69" applyNumberFormat="1" applyFont="1" applyBorder="1" applyAlignment="1">
      <alignment horizontal="center" vertical="center" wrapText="1"/>
    </xf>
    <xf numFmtId="0" fontId="90" fillId="35" borderId="18" xfId="0" applyFont="1" applyFill="1" applyBorder="1" applyAlignment="1">
      <alignment horizontal="justify" vertical="center" wrapText="1"/>
    </xf>
    <xf numFmtId="0" fontId="17" fillId="33" borderId="19" xfId="66" applyFont="1" applyFill="1" applyBorder="1" applyAlignment="1">
      <alignment horizontal="center" vertical="center" wrapText="1"/>
      <protection/>
    </xf>
    <xf numFmtId="0" fontId="17" fillId="33" borderId="24" xfId="66" applyFont="1" applyFill="1" applyBorder="1" applyAlignment="1">
      <alignment horizontal="center" vertical="center" wrapText="1"/>
      <protection/>
    </xf>
    <xf numFmtId="0" fontId="17" fillId="33" borderId="36" xfId="66" applyFont="1" applyFill="1" applyBorder="1" applyAlignment="1">
      <alignment horizontal="center" vertical="center" wrapText="1"/>
      <protection/>
    </xf>
    <xf numFmtId="3" fontId="6" fillId="35" borderId="13" xfId="72" applyNumberFormat="1" applyFont="1" applyFill="1" applyBorder="1" applyAlignment="1">
      <alignment horizontal="center" vertical="center"/>
    </xf>
    <xf numFmtId="3" fontId="6" fillId="35" borderId="20" xfId="72" applyNumberFormat="1" applyFont="1" applyFill="1" applyBorder="1" applyAlignment="1">
      <alignment horizontal="center" vertical="center"/>
    </xf>
    <xf numFmtId="3" fontId="6" fillId="35" borderId="15" xfId="72" applyNumberFormat="1" applyFont="1" applyFill="1" applyBorder="1" applyAlignment="1">
      <alignment horizontal="center" vertical="center"/>
    </xf>
    <xf numFmtId="1" fontId="111" fillId="35" borderId="13" xfId="72" applyNumberFormat="1" applyFont="1" applyFill="1" applyBorder="1" applyAlignment="1" applyProtection="1">
      <alignment horizontal="center" vertical="center" wrapText="1"/>
      <protection locked="0"/>
    </xf>
    <xf numFmtId="1" fontId="111" fillId="35" borderId="20" xfId="72" applyNumberFormat="1" applyFont="1" applyFill="1" applyBorder="1" applyAlignment="1" applyProtection="1">
      <alignment horizontal="center" vertical="center" wrapText="1"/>
      <protection locked="0"/>
    </xf>
    <xf numFmtId="1" fontId="111" fillId="35" borderId="15" xfId="72" applyNumberFormat="1" applyFont="1" applyFill="1" applyBorder="1" applyAlignment="1" applyProtection="1">
      <alignment horizontal="center" vertical="center" wrapText="1"/>
      <protection locked="0"/>
    </xf>
    <xf numFmtId="3" fontId="6" fillId="35" borderId="13" xfId="72" applyNumberFormat="1" applyFont="1" applyFill="1" applyBorder="1" applyAlignment="1" applyProtection="1">
      <alignment horizontal="center" vertical="center" wrapText="1"/>
      <protection locked="0"/>
    </xf>
    <xf numFmtId="3" fontId="6" fillId="35" borderId="20" xfId="72" applyNumberFormat="1" applyFont="1" applyFill="1" applyBorder="1" applyAlignment="1" applyProtection="1">
      <alignment horizontal="center" vertical="center" wrapText="1"/>
      <protection locked="0"/>
    </xf>
    <xf numFmtId="3" fontId="6" fillId="35" borderId="15" xfId="72" applyNumberFormat="1" applyFont="1" applyFill="1" applyBorder="1" applyAlignment="1" applyProtection="1">
      <alignment horizontal="center" vertical="center" wrapText="1"/>
      <protection locked="0"/>
    </xf>
    <xf numFmtId="10" fontId="112" fillId="0" borderId="13" xfId="69" applyNumberFormat="1" applyFont="1" applyBorder="1" applyAlignment="1">
      <alignment horizontal="center" vertical="center" wrapText="1"/>
    </xf>
    <xf numFmtId="10" fontId="112" fillId="0" borderId="20" xfId="69" applyNumberFormat="1" applyFont="1" applyBorder="1" applyAlignment="1">
      <alignment horizontal="center" vertical="center" wrapText="1"/>
    </xf>
    <xf numFmtId="10" fontId="112" fillId="0" borderId="15" xfId="69" applyNumberFormat="1" applyFont="1" applyBorder="1" applyAlignment="1">
      <alignment horizontal="center" vertical="center" wrapText="1"/>
    </xf>
    <xf numFmtId="10" fontId="111" fillId="0" borderId="13" xfId="69" applyNumberFormat="1" applyFont="1" applyBorder="1" applyAlignment="1">
      <alignment horizontal="center" vertical="center" wrapText="1"/>
    </xf>
    <xf numFmtId="10" fontId="111" fillId="0" borderId="20" xfId="69" applyNumberFormat="1" applyFont="1" applyBorder="1" applyAlignment="1">
      <alignment horizontal="center" vertical="center" wrapText="1"/>
    </xf>
    <xf numFmtId="10" fontId="111" fillId="0" borderId="15" xfId="69" applyNumberFormat="1" applyFont="1" applyBorder="1" applyAlignment="1">
      <alignment horizontal="center" vertical="center" wrapText="1"/>
    </xf>
    <xf numFmtId="0" fontId="90" fillId="0" borderId="12" xfId="0" applyFont="1" applyBorder="1" applyAlignment="1">
      <alignment horizontal="center" vertical="center"/>
    </xf>
    <xf numFmtId="0" fontId="113" fillId="39" borderId="12" xfId="0" applyFont="1" applyFill="1" applyBorder="1" applyAlignment="1">
      <alignment horizontal="center" vertical="center"/>
    </xf>
    <xf numFmtId="0" fontId="86" fillId="0" borderId="52" xfId="0" applyFont="1" applyBorder="1" applyAlignment="1" applyProtection="1">
      <alignment horizontal="center" vertical="center"/>
      <protection locked="0"/>
    </xf>
    <xf numFmtId="0" fontId="86" fillId="0" borderId="53" xfId="0" applyFont="1" applyBorder="1" applyAlignment="1" applyProtection="1">
      <alignment horizontal="center" vertical="center"/>
      <protection locked="0"/>
    </xf>
    <xf numFmtId="0" fontId="86" fillId="0" borderId="54" xfId="0" applyFont="1" applyBorder="1" applyAlignment="1" applyProtection="1">
      <alignment horizontal="center" vertical="center"/>
      <protection locked="0"/>
    </xf>
    <xf numFmtId="0" fontId="84" fillId="0" borderId="10" xfId="0" applyFont="1" applyFill="1" applyBorder="1" applyAlignment="1" applyProtection="1">
      <alignment horizontal="center" vertical="center" wrapText="1"/>
      <protection locked="0"/>
    </xf>
    <xf numFmtId="0" fontId="84" fillId="0" borderId="34" xfId="0" applyFont="1" applyFill="1" applyBorder="1" applyAlignment="1" applyProtection="1">
      <alignment horizontal="center" vertical="center" wrapText="1"/>
      <protection locked="0"/>
    </xf>
    <xf numFmtId="0" fontId="84" fillId="0" borderId="35" xfId="0" applyFont="1" applyFill="1" applyBorder="1" applyAlignment="1" applyProtection="1">
      <alignment horizontal="center" vertical="center" wrapText="1"/>
      <protection locked="0"/>
    </xf>
    <xf numFmtId="0" fontId="84" fillId="0" borderId="10" xfId="0" applyFont="1" applyBorder="1" applyAlignment="1" applyProtection="1">
      <alignment horizontal="center" vertical="center" wrapText="1"/>
      <protection locked="0"/>
    </xf>
    <xf numFmtId="0" fontId="84" fillId="0" borderId="34" xfId="0" applyFont="1" applyBorder="1" applyAlignment="1" applyProtection="1">
      <alignment horizontal="center" vertical="center" wrapText="1"/>
      <protection locked="0"/>
    </xf>
    <xf numFmtId="0" fontId="84" fillId="0" borderId="35" xfId="0" applyFont="1" applyBorder="1" applyAlignment="1" applyProtection="1">
      <alignment horizontal="center" vertical="center" wrapText="1"/>
      <protection locked="0"/>
    </xf>
    <xf numFmtId="0" fontId="87" fillId="35" borderId="10" xfId="0" applyNumberFormat="1" applyFont="1" applyFill="1" applyBorder="1" applyAlignment="1" applyProtection="1">
      <alignment horizontal="justify" vertical="center" wrapText="1"/>
      <protection/>
    </xf>
    <xf numFmtId="0" fontId="87" fillId="35" borderId="34" xfId="0" applyNumberFormat="1" applyFont="1" applyFill="1" applyBorder="1" applyAlignment="1" applyProtection="1">
      <alignment horizontal="justify" vertical="center" wrapText="1"/>
      <protection/>
    </xf>
    <xf numFmtId="0" fontId="87" fillId="35" borderId="35" xfId="0" applyNumberFormat="1" applyFont="1" applyFill="1" applyBorder="1" applyAlignment="1" applyProtection="1">
      <alignment horizontal="justify" vertical="center" wrapText="1"/>
      <protection/>
    </xf>
    <xf numFmtId="0" fontId="87" fillId="14" borderId="12" xfId="0" applyFont="1" applyFill="1" applyBorder="1" applyAlignment="1">
      <alignment horizontal="center" vertical="center" wrapText="1"/>
    </xf>
    <xf numFmtId="9" fontId="87" fillId="14" borderId="12" xfId="69" applyFont="1" applyFill="1" applyBorder="1" applyAlignment="1">
      <alignment horizontal="center" vertical="center" wrapText="1"/>
    </xf>
    <xf numFmtId="0" fontId="114" fillId="40" borderId="12" xfId="0" applyFont="1" applyFill="1" applyBorder="1" applyAlignment="1">
      <alignment horizontal="center" vertical="center"/>
    </xf>
    <xf numFmtId="9" fontId="90" fillId="0" borderId="12" xfId="69" applyFont="1" applyBorder="1" applyAlignment="1">
      <alignment horizontal="center" vertical="center"/>
    </xf>
    <xf numFmtId="0" fontId="90" fillId="0" borderId="12" xfId="0" applyFont="1" applyBorder="1" applyAlignment="1">
      <alignment horizontal="center" vertical="center" wrapText="1"/>
    </xf>
    <xf numFmtId="0" fontId="89" fillId="35" borderId="10" xfId="0" applyFont="1" applyFill="1" applyBorder="1" applyAlignment="1">
      <alignment horizontal="center" vertical="center"/>
    </xf>
    <xf numFmtId="0" fontId="89" fillId="35" borderId="34" xfId="0" applyFont="1" applyFill="1" applyBorder="1" applyAlignment="1">
      <alignment horizontal="center" vertical="center"/>
    </xf>
    <xf numFmtId="0" fontId="89" fillId="35" borderId="35" xfId="0" applyFont="1" applyFill="1" applyBorder="1" applyAlignment="1">
      <alignment horizontal="center" vertical="center"/>
    </xf>
    <xf numFmtId="0" fontId="87" fillId="0" borderId="10" xfId="0" applyFont="1" applyBorder="1" applyAlignment="1" applyProtection="1">
      <alignment horizontal="center" vertical="center" wrapText="1"/>
      <protection/>
    </xf>
    <xf numFmtId="0" fontId="87" fillId="0" borderId="34" xfId="0" applyFont="1" applyBorder="1" applyAlignment="1" applyProtection="1">
      <alignment horizontal="center" vertical="center" wrapText="1"/>
      <protection/>
    </xf>
    <xf numFmtId="0" fontId="87" fillId="0" borderId="35" xfId="0" applyFont="1" applyBorder="1" applyAlignment="1" applyProtection="1">
      <alignment horizontal="center" vertical="center" wrapText="1"/>
      <protection/>
    </xf>
    <xf numFmtId="49" fontId="17" fillId="33" borderId="23" xfId="66" applyNumberFormat="1" applyFont="1" applyFill="1" applyBorder="1" applyAlignment="1">
      <alignment horizontal="center" vertical="center"/>
      <protection/>
    </xf>
    <xf numFmtId="0" fontId="17" fillId="35" borderId="19" xfId="66" applyFont="1" applyFill="1" applyBorder="1" applyAlignment="1">
      <alignment horizontal="center" vertical="center"/>
      <protection/>
    </xf>
    <xf numFmtId="0" fontId="17" fillId="35" borderId="24" xfId="66" applyFont="1" applyFill="1" applyBorder="1" applyAlignment="1">
      <alignment horizontal="center" vertical="center"/>
      <protection/>
    </xf>
    <xf numFmtId="0" fontId="17" fillId="35" borderId="36" xfId="66" applyFont="1" applyFill="1" applyBorder="1" applyAlignment="1">
      <alignment horizontal="center" vertical="center"/>
      <protection/>
    </xf>
    <xf numFmtId="0" fontId="17" fillId="0" borderId="19" xfId="66" applyFont="1" applyFill="1" applyBorder="1" applyAlignment="1">
      <alignment horizontal="justify" vertical="center" wrapText="1"/>
      <protection/>
    </xf>
    <xf numFmtId="0" fontId="17" fillId="0" borderId="24" xfId="66" applyFont="1" applyFill="1" applyBorder="1" applyAlignment="1">
      <alignment horizontal="justify" vertical="center" wrapText="1"/>
      <protection/>
    </xf>
    <xf numFmtId="0" fontId="17" fillId="0" borderId="23" xfId="66" applyFont="1" applyFill="1" applyBorder="1" applyAlignment="1">
      <alignment horizontal="justify" vertical="center" wrapText="1"/>
      <protection/>
    </xf>
    <xf numFmtId="0" fontId="17" fillId="0" borderId="36" xfId="66" applyFont="1" applyFill="1" applyBorder="1" applyAlignment="1">
      <alignment horizontal="justify" vertical="center" wrapText="1"/>
      <protection/>
    </xf>
    <xf numFmtId="17" fontId="17" fillId="33" borderId="19" xfId="66" applyNumberFormat="1" applyFont="1" applyFill="1" applyBorder="1" applyAlignment="1">
      <alignment horizontal="center" vertical="center" wrapText="1"/>
      <protection/>
    </xf>
    <xf numFmtId="17" fontId="17" fillId="33" borderId="24" xfId="66" applyNumberFormat="1" applyFont="1" applyFill="1" applyBorder="1" applyAlignment="1">
      <alignment horizontal="center" vertical="center" wrapText="1"/>
      <protection/>
    </xf>
    <xf numFmtId="17" fontId="17" fillId="33" borderId="23" xfId="66" applyNumberFormat="1" applyFont="1" applyFill="1" applyBorder="1" applyAlignment="1">
      <alignment horizontal="center" vertical="center" wrapText="1"/>
      <protection/>
    </xf>
    <xf numFmtId="10" fontId="17" fillId="0" borderId="19" xfId="72" applyNumberFormat="1" applyFont="1" applyFill="1" applyBorder="1" applyAlignment="1">
      <alignment horizontal="center" vertical="center" wrapText="1"/>
    </xf>
    <xf numFmtId="10" fontId="17" fillId="0" borderId="24" xfId="72" applyNumberFormat="1" applyFont="1" applyFill="1" applyBorder="1" applyAlignment="1">
      <alignment horizontal="center" vertical="center" wrapText="1"/>
    </xf>
    <xf numFmtId="10" fontId="17" fillId="0" borderId="36" xfId="72" applyNumberFormat="1" applyFont="1" applyFill="1" applyBorder="1" applyAlignment="1">
      <alignment horizontal="center" vertical="center" wrapText="1"/>
    </xf>
    <xf numFmtId="9" fontId="17" fillId="33" borderId="19" xfId="72" applyFont="1" applyFill="1" applyBorder="1" applyAlignment="1">
      <alignment horizontal="center" vertical="center"/>
    </xf>
    <xf numFmtId="9" fontId="17" fillId="33" borderId="24" xfId="72" applyFont="1" applyFill="1" applyBorder="1" applyAlignment="1">
      <alignment horizontal="center" vertical="center"/>
    </xf>
    <xf numFmtId="9" fontId="17" fillId="33" borderId="23" xfId="72" applyFont="1" applyFill="1" applyBorder="1" applyAlignment="1">
      <alignment horizontal="center" vertical="center"/>
    </xf>
    <xf numFmtId="0" fontId="18" fillId="33" borderId="19" xfId="66" applyFont="1" applyFill="1" applyBorder="1" applyAlignment="1">
      <alignment horizontal="center" vertical="center"/>
      <protection/>
    </xf>
    <xf numFmtId="0" fontId="18" fillId="33" borderId="24" xfId="66" applyFont="1" applyFill="1" applyBorder="1" applyAlignment="1">
      <alignment horizontal="center" vertical="center"/>
      <protection/>
    </xf>
    <xf numFmtId="0" fontId="18" fillId="33" borderId="36" xfId="66" applyFont="1" applyFill="1" applyBorder="1" applyAlignment="1">
      <alignment horizontal="center" vertical="center"/>
      <protection/>
    </xf>
    <xf numFmtId="0" fontId="17" fillId="35" borderId="19" xfId="72" applyNumberFormat="1" applyFont="1" applyFill="1" applyBorder="1" applyAlignment="1">
      <alignment horizontal="center" vertical="center" wrapText="1"/>
    </xf>
    <xf numFmtId="0" fontId="17" fillId="35" borderId="36" xfId="72" applyNumberFormat="1" applyFont="1" applyFill="1" applyBorder="1" applyAlignment="1">
      <alignment horizontal="center" vertical="center" wrapText="1"/>
    </xf>
    <xf numFmtId="0" fontId="17" fillId="0" borderId="19" xfId="66" applyFont="1" applyFill="1" applyBorder="1" applyAlignment="1">
      <alignment horizontal="left" vertical="center" wrapText="1"/>
      <protection/>
    </xf>
    <xf numFmtId="0" fontId="17" fillId="0" borderId="24" xfId="66" applyFont="1" applyFill="1" applyBorder="1" applyAlignment="1">
      <alignment horizontal="left" vertical="center" wrapText="1"/>
      <protection/>
    </xf>
    <xf numFmtId="0" fontId="17" fillId="0" borderId="36" xfId="66" applyFont="1" applyFill="1" applyBorder="1" applyAlignment="1">
      <alignment horizontal="left" vertical="center" wrapText="1"/>
      <protection/>
    </xf>
    <xf numFmtId="0" fontId="6" fillId="35" borderId="19" xfId="66" applyFont="1" applyFill="1" applyBorder="1" applyAlignment="1">
      <alignment horizontal="center" vertical="center"/>
      <protection/>
    </xf>
    <xf numFmtId="0" fontId="6" fillId="35" borderId="36" xfId="66" applyFont="1" applyFill="1" applyBorder="1" applyAlignment="1">
      <alignment horizontal="center" vertical="center"/>
      <protection/>
    </xf>
    <xf numFmtId="0" fontId="17" fillId="0" borderId="19" xfId="66" applyFont="1" applyFill="1" applyBorder="1" applyAlignment="1">
      <alignment horizontal="center" vertical="center" wrapText="1"/>
      <protection/>
    </xf>
    <xf numFmtId="0" fontId="17" fillId="0" borderId="24" xfId="66" applyFont="1" applyFill="1" applyBorder="1" applyAlignment="1">
      <alignment horizontal="center" vertical="center" wrapText="1"/>
      <protection/>
    </xf>
    <xf numFmtId="0" fontId="17" fillId="0" borderId="36" xfId="66" applyFont="1" applyFill="1" applyBorder="1" applyAlignment="1">
      <alignment horizontal="center" vertical="center" wrapText="1"/>
      <protection/>
    </xf>
    <xf numFmtId="0" fontId="17" fillId="35" borderId="23" xfId="66" applyFont="1" applyFill="1" applyBorder="1" applyAlignment="1">
      <alignment horizontal="center" vertical="center"/>
      <protection/>
    </xf>
    <xf numFmtId="0" fontId="86" fillId="0" borderId="55" xfId="0" applyFont="1" applyBorder="1" applyAlignment="1" applyProtection="1">
      <alignment horizontal="center" vertical="center"/>
      <protection locked="0"/>
    </xf>
    <xf numFmtId="0" fontId="86" fillId="0" borderId="56" xfId="0" applyFont="1" applyBorder="1" applyAlignment="1" applyProtection="1">
      <alignment horizontal="center" vertical="center"/>
      <protection locked="0"/>
    </xf>
    <xf numFmtId="0" fontId="86" fillId="0" borderId="21" xfId="0" applyFont="1" applyBorder="1" applyAlignment="1" applyProtection="1">
      <alignment horizontal="center" vertical="center"/>
      <protection locked="0"/>
    </xf>
    <xf numFmtId="0" fontId="89" fillId="0" borderId="57" xfId="0" applyFont="1" applyFill="1" applyBorder="1" applyAlignment="1" applyProtection="1">
      <alignment horizontal="center" vertical="center" wrapText="1"/>
      <protection locked="0"/>
    </xf>
    <xf numFmtId="0" fontId="89" fillId="0" borderId="58" xfId="0" applyFont="1" applyFill="1" applyBorder="1" applyAlignment="1" applyProtection="1">
      <alignment horizontal="center" vertical="center" wrapText="1"/>
      <protection locked="0"/>
    </xf>
    <xf numFmtId="0" fontId="89" fillId="0" borderId="59" xfId="0" applyFont="1" applyFill="1" applyBorder="1" applyAlignment="1" applyProtection="1">
      <alignment horizontal="center" vertical="center" wrapText="1"/>
      <protection locked="0"/>
    </xf>
    <xf numFmtId="0" fontId="89" fillId="0" borderId="19" xfId="0" applyFont="1" applyBorder="1" applyAlignment="1" applyProtection="1">
      <alignment horizontal="center" vertical="center" wrapText="1"/>
      <protection locked="0"/>
    </xf>
    <xf numFmtId="0" fontId="89" fillId="0" borderId="24" xfId="0" applyFont="1" applyBorder="1" applyAlignment="1" applyProtection="1">
      <alignment horizontal="center" vertical="center" wrapText="1"/>
      <protection locked="0"/>
    </xf>
    <xf numFmtId="0" fontId="89" fillId="0" borderId="36" xfId="0" applyFont="1" applyBorder="1" applyAlignment="1" applyProtection="1">
      <alignment horizontal="center" vertical="center" wrapText="1"/>
      <protection locked="0"/>
    </xf>
    <xf numFmtId="0" fontId="89" fillId="0" borderId="23" xfId="0" applyFont="1" applyBorder="1" applyAlignment="1" applyProtection="1">
      <alignment horizontal="center" vertical="center" wrapText="1"/>
      <protection locked="0"/>
    </xf>
    <xf numFmtId="0" fontId="17" fillId="35" borderId="19" xfId="66" applyFont="1" applyFill="1" applyBorder="1" applyAlignment="1">
      <alignment horizontal="center" vertical="center" wrapText="1"/>
      <protection/>
    </xf>
    <xf numFmtId="0" fontId="17" fillId="35" borderId="24" xfId="66" applyFont="1" applyFill="1" applyBorder="1" applyAlignment="1">
      <alignment horizontal="center" vertical="center" wrapText="1"/>
      <protection/>
    </xf>
    <xf numFmtId="0" fontId="17" fillId="35" borderId="23" xfId="66" applyFont="1" applyFill="1" applyBorder="1" applyAlignment="1">
      <alignment horizontal="center" vertical="center" wrapText="1"/>
      <protection/>
    </xf>
    <xf numFmtId="0" fontId="89" fillId="35" borderId="19" xfId="0" applyFont="1" applyFill="1" applyBorder="1" applyAlignment="1" applyProtection="1">
      <alignment horizontal="center" vertical="center" wrapText="1"/>
      <protection locked="0"/>
    </xf>
    <xf numFmtId="0" fontId="89" fillId="35" borderId="24" xfId="0" applyFont="1" applyFill="1" applyBorder="1" applyAlignment="1" applyProtection="1">
      <alignment horizontal="center" vertical="center" wrapText="1"/>
      <protection locked="0"/>
    </xf>
    <xf numFmtId="0" fontId="89" fillId="35" borderId="36" xfId="0" applyFont="1" applyFill="1" applyBorder="1" applyAlignment="1" applyProtection="1">
      <alignment horizontal="center" vertical="center" wrapText="1"/>
      <protection locked="0"/>
    </xf>
    <xf numFmtId="0" fontId="4" fillId="33" borderId="60" xfId="66" applyFont="1" applyFill="1" applyBorder="1" applyAlignment="1" applyProtection="1">
      <alignment horizontal="center" vertical="center"/>
      <protection/>
    </xf>
    <xf numFmtId="0" fontId="4" fillId="33" borderId="24" xfId="66" applyFont="1" applyFill="1" applyBorder="1" applyAlignment="1" applyProtection="1">
      <alignment horizontal="center" vertical="center"/>
      <protection/>
    </xf>
    <xf numFmtId="0" fontId="4" fillId="33" borderId="36" xfId="66" applyFont="1" applyFill="1" applyBorder="1" applyAlignment="1" applyProtection="1">
      <alignment horizontal="center" vertical="center"/>
      <protection/>
    </xf>
    <xf numFmtId="0" fontId="89" fillId="0" borderId="60" xfId="66" applyFont="1" applyFill="1" applyBorder="1" applyAlignment="1">
      <alignment horizontal="center" vertical="center"/>
      <protection/>
    </xf>
    <xf numFmtId="0" fontId="89" fillId="0" borderId="24" xfId="66" applyFont="1" applyFill="1" applyBorder="1" applyAlignment="1">
      <alignment horizontal="center" vertical="center"/>
      <protection/>
    </xf>
    <xf numFmtId="0" fontId="89" fillId="0" borderId="36" xfId="66" applyFont="1" applyFill="1" applyBorder="1" applyAlignment="1">
      <alignment horizontal="center" vertical="center"/>
      <protection/>
    </xf>
    <xf numFmtId="0" fontId="89" fillId="8" borderId="60" xfId="66" applyFont="1" applyFill="1" applyBorder="1" applyAlignment="1">
      <alignment horizontal="center" vertical="center"/>
      <protection/>
    </xf>
    <xf numFmtId="0" fontId="89" fillId="8" borderId="24" xfId="66" applyFont="1" applyFill="1" applyBorder="1" applyAlignment="1">
      <alignment horizontal="center" vertical="center"/>
      <protection/>
    </xf>
    <xf numFmtId="0" fontId="89" fillId="8" borderId="36" xfId="66" applyFont="1" applyFill="1" applyBorder="1" applyAlignment="1">
      <alignment horizontal="center" vertical="center"/>
      <protection/>
    </xf>
    <xf numFmtId="0" fontId="17" fillId="33" borderId="19" xfId="66" applyFont="1" applyFill="1" applyBorder="1" applyAlignment="1">
      <alignment horizontal="justify" vertical="center" wrapText="1"/>
      <protection/>
    </xf>
    <xf numFmtId="0" fontId="17" fillId="33" borderId="24" xfId="66" applyFont="1" applyFill="1" applyBorder="1" applyAlignment="1">
      <alignment horizontal="justify" vertical="center" wrapText="1"/>
      <protection/>
    </xf>
    <xf numFmtId="0" fontId="17" fillId="33" borderId="36" xfId="66" applyFont="1" applyFill="1" applyBorder="1" applyAlignment="1">
      <alignment horizontal="justify" vertical="center" wrapText="1"/>
      <protection/>
    </xf>
    <xf numFmtId="0" fontId="17" fillId="0" borderId="19" xfId="66" applyFont="1" applyBorder="1" applyAlignment="1">
      <alignment horizontal="center" vertical="center" wrapText="1"/>
      <protection/>
    </xf>
    <xf numFmtId="0" fontId="17" fillId="0" borderId="24" xfId="66" applyFont="1" applyBorder="1" applyAlignment="1">
      <alignment horizontal="center" vertical="center" wrapText="1"/>
      <protection/>
    </xf>
    <xf numFmtId="0" fontId="17" fillId="0" borderId="23" xfId="66" applyFont="1" applyBorder="1" applyAlignment="1">
      <alignment horizontal="center" vertical="center" wrapText="1"/>
      <protection/>
    </xf>
    <xf numFmtId="1" fontId="17" fillId="35" borderId="19" xfId="52" applyNumberFormat="1" applyFont="1" applyFill="1" applyBorder="1" applyAlignment="1">
      <alignment horizontal="center" vertical="center" wrapText="1"/>
    </xf>
    <xf numFmtId="1" fontId="17" fillId="35" borderId="36" xfId="52" applyNumberFormat="1" applyFont="1" applyFill="1" applyBorder="1" applyAlignment="1">
      <alignment horizontal="center" vertical="center" wrapText="1"/>
    </xf>
    <xf numFmtId="0" fontId="5" fillId="34" borderId="19" xfId="66" applyFont="1" applyFill="1" applyBorder="1" applyAlignment="1">
      <alignment horizontal="center" vertical="center"/>
      <protection/>
    </xf>
    <xf numFmtId="0" fontId="5" fillId="34" borderId="24" xfId="66" applyFont="1" applyFill="1" applyBorder="1" applyAlignment="1">
      <alignment horizontal="center" vertical="center"/>
      <protection/>
    </xf>
    <xf numFmtId="0" fontId="5" fillId="34" borderId="23" xfId="66" applyFont="1" applyFill="1" applyBorder="1" applyAlignment="1">
      <alignment horizontal="center" vertical="center"/>
      <protection/>
    </xf>
    <xf numFmtId="9" fontId="5" fillId="34" borderId="19" xfId="72" applyFont="1" applyFill="1" applyBorder="1" applyAlignment="1">
      <alignment horizontal="center" vertical="center"/>
    </xf>
    <xf numFmtId="9" fontId="5" fillId="34" borderId="24" xfId="72" applyFont="1" applyFill="1" applyBorder="1" applyAlignment="1">
      <alignment horizontal="center" vertical="center"/>
    </xf>
    <xf numFmtId="9" fontId="5" fillId="34" borderId="36" xfId="72" applyFont="1" applyFill="1" applyBorder="1" applyAlignment="1">
      <alignment horizontal="center" vertical="center"/>
    </xf>
    <xf numFmtId="0" fontId="17" fillId="0" borderId="23" xfId="66" applyFont="1" applyFill="1" applyBorder="1" applyAlignment="1">
      <alignment horizontal="center" vertical="center" wrapText="1"/>
      <protection/>
    </xf>
    <xf numFmtId="0" fontId="17" fillId="33" borderId="19" xfId="66" applyFont="1" applyFill="1" applyBorder="1" applyAlignment="1">
      <alignment horizontal="left" vertical="center" wrapText="1"/>
      <protection/>
    </xf>
    <xf numFmtId="0" fontId="17" fillId="33" borderId="24" xfId="66" applyFont="1" applyFill="1" applyBorder="1" applyAlignment="1">
      <alignment horizontal="left" vertical="center" wrapText="1"/>
      <protection/>
    </xf>
    <xf numFmtId="0" fontId="17" fillId="33" borderId="36" xfId="66" applyFont="1" applyFill="1" applyBorder="1" applyAlignment="1">
      <alignment horizontal="left" vertical="center" wrapText="1"/>
      <protection/>
    </xf>
    <xf numFmtId="9" fontId="17" fillId="33" borderId="19" xfId="72" applyFont="1" applyFill="1" applyBorder="1" applyAlignment="1">
      <alignment horizontal="center" vertical="center" wrapText="1"/>
    </xf>
    <xf numFmtId="9" fontId="17" fillId="33" borderId="24" xfId="72" applyFont="1" applyFill="1" applyBorder="1" applyAlignment="1">
      <alignment horizontal="center" vertical="center" wrapText="1"/>
    </xf>
    <xf numFmtId="9" fontId="17" fillId="33" borderId="36" xfId="72" applyFont="1" applyFill="1" applyBorder="1" applyAlignment="1">
      <alignment horizontal="center" vertical="center" wrapText="1"/>
    </xf>
    <xf numFmtId="0" fontId="17" fillId="0" borderId="23" xfId="66" applyFont="1" applyFill="1" applyBorder="1" applyAlignment="1">
      <alignment horizontal="center" vertical="center"/>
      <protection/>
    </xf>
    <xf numFmtId="9" fontId="3" fillId="0" borderId="19" xfId="72" applyFont="1" applyFill="1" applyBorder="1" applyAlignment="1">
      <alignment horizontal="center" vertical="center" wrapText="1"/>
    </xf>
    <xf numFmtId="9" fontId="3" fillId="0" borderId="24" xfId="72" applyFont="1" applyFill="1" applyBorder="1" applyAlignment="1">
      <alignment horizontal="center" vertical="center" wrapText="1"/>
    </xf>
    <xf numFmtId="9" fontId="3" fillId="0" borderId="36" xfId="72" applyFont="1" applyFill="1" applyBorder="1" applyAlignment="1">
      <alignment horizontal="center" vertical="center" wrapText="1"/>
    </xf>
    <xf numFmtId="0" fontId="87" fillId="8" borderId="60" xfId="66" applyFont="1" applyFill="1" applyBorder="1" applyAlignment="1">
      <alignment horizontal="center" vertical="center"/>
      <protection/>
    </xf>
    <xf numFmtId="0" fontId="87" fillId="8" borderId="24" xfId="66" applyFont="1" applyFill="1" applyBorder="1" applyAlignment="1">
      <alignment horizontal="center" vertical="center"/>
      <protection/>
    </xf>
    <xf numFmtId="0" fontId="87" fillId="8" borderId="36" xfId="66" applyFont="1" applyFill="1" applyBorder="1" applyAlignment="1">
      <alignment horizontal="center" vertical="center"/>
      <protection/>
    </xf>
    <xf numFmtId="0" fontId="6" fillId="33" borderId="19" xfId="66" applyFont="1" applyFill="1" applyBorder="1" applyAlignment="1" applyProtection="1">
      <alignment horizontal="left" vertical="center" wrapText="1"/>
      <protection locked="0"/>
    </xf>
    <xf numFmtId="0" fontId="6" fillId="33" borderId="24" xfId="66" applyFont="1" applyFill="1" applyBorder="1" applyAlignment="1" applyProtection="1">
      <alignment horizontal="left" vertical="center" wrapText="1"/>
      <protection locked="0"/>
    </xf>
    <xf numFmtId="0" fontId="6" fillId="33" borderId="36" xfId="66" applyFont="1" applyFill="1" applyBorder="1" applyAlignment="1" applyProtection="1">
      <alignment horizontal="left" vertical="center" wrapText="1"/>
      <protection locked="0"/>
    </xf>
    <xf numFmtId="0" fontId="5" fillId="34" borderId="19" xfId="66" applyFont="1" applyFill="1" applyBorder="1" applyAlignment="1" applyProtection="1">
      <alignment horizontal="justify" vertical="center" wrapText="1"/>
      <protection locked="0"/>
    </xf>
    <xf numFmtId="0" fontId="5" fillId="34" borderId="23" xfId="66" applyFont="1" applyFill="1" applyBorder="1" applyAlignment="1" applyProtection="1">
      <alignment horizontal="justify" vertical="center" wrapText="1"/>
      <protection locked="0"/>
    </xf>
    <xf numFmtId="0" fontId="90" fillId="35" borderId="19" xfId="0" applyFont="1" applyFill="1" applyBorder="1" applyAlignment="1">
      <alignment horizontal="left" vertical="center" wrapText="1"/>
    </xf>
    <xf numFmtId="0" fontId="90" fillId="35" borderId="24" xfId="0" applyFont="1" applyFill="1" applyBorder="1" applyAlignment="1">
      <alignment horizontal="left" vertical="center" wrapText="1"/>
    </xf>
    <xf numFmtId="0" fontId="90" fillId="35" borderId="36" xfId="0" applyFont="1" applyFill="1" applyBorder="1" applyAlignment="1">
      <alignment horizontal="left" vertical="center" wrapText="1"/>
    </xf>
    <xf numFmtId="0" fontId="5" fillId="34" borderId="19" xfId="66" applyFont="1" applyFill="1" applyBorder="1" applyAlignment="1">
      <alignment horizontal="justify" vertical="center"/>
      <protection/>
    </xf>
    <xf numFmtId="0" fontId="5" fillId="34" borderId="23" xfId="66" applyFont="1" applyFill="1" applyBorder="1" applyAlignment="1">
      <alignment horizontal="justify" vertical="center"/>
      <protection/>
    </xf>
    <xf numFmtId="0" fontId="90" fillId="0" borderId="19" xfId="0" applyFont="1" applyFill="1" applyBorder="1" applyAlignment="1">
      <alignment horizontal="left" vertical="center" wrapText="1"/>
    </xf>
    <xf numFmtId="0" fontId="90" fillId="0" borderId="24" xfId="0" applyFont="1" applyFill="1" applyBorder="1" applyAlignment="1">
      <alignment horizontal="left" vertical="center" wrapText="1"/>
    </xf>
    <xf numFmtId="0" fontId="90" fillId="0" borderId="36" xfId="0" applyFont="1" applyFill="1" applyBorder="1" applyAlignment="1">
      <alignment horizontal="left" vertical="center" wrapText="1"/>
    </xf>
    <xf numFmtId="0" fontId="5" fillId="34" borderId="17" xfId="66" applyFont="1" applyFill="1" applyBorder="1" applyAlignment="1">
      <alignment horizontal="justify" vertical="center" wrapText="1"/>
      <protection/>
    </xf>
    <xf numFmtId="0" fontId="5" fillId="34" borderId="21" xfId="66" applyFont="1" applyFill="1" applyBorder="1" applyAlignment="1">
      <alignment horizontal="justify" vertical="center" wrapText="1"/>
      <protection/>
    </xf>
    <xf numFmtId="0" fontId="6" fillId="33" borderId="61" xfId="66" applyFont="1" applyFill="1" applyBorder="1" applyAlignment="1" applyProtection="1">
      <alignment horizontal="center" vertical="center" wrapText="1"/>
      <protection locked="0"/>
    </xf>
    <xf numFmtId="0" fontId="6" fillId="33" borderId="62" xfId="66" applyFont="1" applyFill="1" applyBorder="1" applyAlignment="1" applyProtection="1">
      <alignment horizontal="center" vertical="center" wrapText="1"/>
      <protection locked="0"/>
    </xf>
    <xf numFmtId="0" fontId="5" fillId="34" borderId="19" xfId="66" applyFont="1" applyFill="1" applyBorder="1" applyAlignment="1" applyProtection="1">
      <alignment horizontal="center" vertical="center" wrapText="1"/>
      <protection locked="0"/>
    </xf>
    <xf numFmtId="0" fontId="5" fillId="34" borderId="24" xfId="66" applyFont="1" applyFill="1" applyBorder="1" applyAlignment="1" applyProtection="1">
      <alignment horizontal="center" vertical="center" wrapText="1"/>
      <protection locked="0"/>
    </xf>
    <xf numFmtId="0" fontId="5" fillId="34" borderId="23" xfId="66" applyFont="1" applyFill="1" applyBorder="1" applyAlignment="1" applyProtection="1">
      <alignment horizontal="center" vertical="center" wrapText="1"/>
      <protection locked="0"/>
    </xf>
    <xf numFmtId="0" fontId="5" fillId="34" borderId="36" xfId="66" applyFont="1" applyFill="1" applyBorder="1" applyAlignment="1" applyProtection="1">
      <alignment horizontal="center" vertical="center" wrapText="1"/>
      <protection locked="0"/>
    </xf>
    <xf numFmtId="0" fontId="5" fillId="33" borderId="19" xfId="66" applyFont="1" applyFill="1" applyBorder="1" applyAlignment="1" applyProtection="1">
      <alignment horizontal="center" vertical="center" wrapText="1"/>
      <protection locked="0"/>
    </xf>
    <xf numFmtId="0" fontId="5" fillId="33" borderId="24" xfId="66" applyFont="1" applyFill="1" applyBorder="1" applyAlignment="1" applyProtection="1">
      <alignment horizontal="center" vertical="center" wrapText="1"/>
      <protection locked="0"/>
    </xf>
    <xf numFmtId="0" fontId="5" fillId="33" borderId="36" xfId="66" applyFont="1" applyFill="1" applyBorder="1" applyAlignment="1" applyProtection="1">
      <alignment horizontal="center" vertical="center" wrapText="1"/>
      <protection locked="0"/>
    </xf>
    <xf numFmtId="0" fontId="6" fillId="0" borderId="19" xfId="66" applyFont="1" applyFill="1" applyBorder="1" applyAlignment="1" applyProtection="1">
      <alignment horizontal="center" vertical="center" wrapText="1"/>
      <protection locked="0"/>
    </xf>
    <xf numFmtId="0" fontId="6" fillId="0" borderId="23" xfId="66" applyFont="1" applyFill="1" applyBorder="1" applyAlignment="1" applyProtection="1">
      <alignment horizontal="center" vertical="center" wrapText="1"/>
      <protection locked="0"/>
    </xf>
    <xf numFmtId="9" fontId="90" fillId="0" borderId="13" xfId="69" applyFont="1" applyBorder="1" applyAlignment="1">
      <alignment horizontal="center" vertical="center"/>
    </xf>
    <xf numFmtId="9" fontId="90" fillId="0" borderId="20" xfId="69" applyFont="1" applyBorder="1" applyAlignment="1">
      <alignment horizontal="center" vertical="center"/>
    </xf>
    <xf numFmtId="9" fontId="90" fillId="0" borderId="15" xfId="69" applyFont="1" applyBorder="1" applyAlignment="1">
      <alignment horizontal="center" vertical="center"/>
    </xf>
    <xf numFmtId="0" fontId="113" fillId="39" borderId="19" xfId="0" applyFont="1" applyFill="1" applyBorder="1" applyAlignment="1">
      <alignment horizontal="center" vertical="center"/>
    </xf>
    <xf numFmtId="0" fontId="113" fillId="39" borderId="24" xfId="0" applyFont="1" applyFill="1" applyBorder="1" applyAlignment="1">
      <alignment horizontal="center" vertical="center"/>
    </xf>
    <xf numFmtId="0" fontId="113" fillId="39" borderId="23" xfId="0" applyFont="1" applyFill="1" applyBorder="1" applyAlignment="1">
      <alignment horizontal="center" vertical="center"/>
    </xf>
    <xf numFmtId="0" fontId="87" fillId="14" borderId="19" xfId="0" applyFont="1" applyFill="1" applyBorder="1" applyAlignment="1">
      <alignment horizontal="center" vertical="center" wrapText="1"/>
    </xf>
    <xf numFmtId="0" fontId="87" fillId="14" borderId="23" xfId="0" applyFont="1" applyFill="1" applyBorder="1" applyAlignment="1">
      <alignment horizontal="center" vertical="center" wrapText="1"/>
    </xf>
    <xf numFmtId="9" fontId="87" fillId="14" borderId="19" xfId="69" applyFont="1" applyFill="1" applyBorder="1" applyAlignment="1">
      <alignment horizontal="center" vertical="center" wrapText="1"/>
    </xf>
    <xf numFmtId="9" fontId="87" fillId="14" borderId="23" xfId="69" applyFont="1" applyFill="1" applyBorder="1" applyAlignment="1">
      <alignment horizontal="center" vertical="center" wrapText="1"/>
    </xf>
    <xf numFmtId="0" fontId="114" fillId="40" borderId="63" xfId="0" applyFont="1" applyFill="1" applyBorder="1" applyAlignment="1">
      <alignment horizontal="center" vertical="center"/>
    </xf>
    <xf numFmtId="0" fontId="114" fillId="40" borderId="0" xfId="0" applyFont="1" applyFill="1" applyBorder="1" applyAlignment="1">
      <alignment horizontal="center" vertical="center"/>
    </xf>
    <xf numFmtId="0" fontId="90" fillId="0" borderId="13" xfId="0" applyFont="1" applyBorder="1" applyAlignment="1">
      <alignment horizontal="center" vertical="center"/>
    </xf>
    <xf numFmtId="0" fontId="90" fillId="0" borderId="20" xfId="0" applyFont="1" applyBorder="1" applyAlignment="1">
      <alignment horizontal="center" vertical="center"/>
    </xf>
    <xf numFmtId="0" fontId="90" fillId="0" borderId="15" xfId="0" applyFont="1" applyBorder="1" applyAlignment="1">
      <alignment horizontal="center" vertical="center"/>
    </xf>
    <xf numFmtId="0" fontId="90" fillId="0" borderId="13" xfId="0" applyFont="1" applyBorder="1" applyAlignment="1">
      <alignment horizontal="center" vertical="center" wrapText="1"/>
    </xf>
    <xf numFmtId="0" fontId="90" fillId="0" borderId="20" xfId="0" applyFont="1" applyBorder="1" applyAlignment="1">
      <alignment horizontal="center" vertical="center" wrapText="1"/>
    </xf>
    <xf numFmtId="0" fontId="90" fillId="0" borderId="15" xfId="0" applyFont="1" applyBorder="1" applyAlignment="1">
      <alignment horizontal="center" vertical="center" wrapText="1"/>
    </xf>
    <xf numFmtId="0" fontId="0" fillId="35" borderId="12" xfId="0" applyFill="1" applyBorder="1" applyAlignment="1">
      <alignment horizontal="center" vertical="center"/>
    </xf>
    <xf numFmtId="0" fontId="115" fillId="13" borderId="12" xfId="0" applyFont="1" applyFill="1" applyBorder="1" applyAlignment="1">
      <alignment horizontal="left" vertical="center"/>
    </xf>
    <xf numFmtId="0" fontId="0" fillId="35" borderId="13" xfId="0" applyFill="1" applyBorder="1" applyAlignment="1">
      <alignment horizontal="center" vertical="center"/>
    </xf>
    <xf numFmtId="0" fontId="0" fillId="35" borderId="20" xfId="0" applyFill="1" applyBorder="1" applyAlignment="1">
      <alignment horizontal="center" vertical="center"/>
    </xf>
    <xf numFmtId="0" fontId="0" fillId="35" borderId="15" xfId="0" applyFill="1" applyBorder="1" applyAlignment="1">
      <alignment horizontal="center" vertical="center"/>
    </xf>
    <xf numFmtId="0" fontId="115" fillId="13" borderId="25" xfId="0" applyFont="1" applyFill="1" applyBorder="1" applyAlignment="1">
      <alignment horizontal="left" vertical="center"/>
    </xf>
    <xf numFmtId="0" fontId="115" fillId="13" borderId="26" xfId="0" applyFont="1" applyFill="1" applyBorder="1" applyAlignment="1">
      <alignment horizontal="left" vertical="center"/>
    </xf>
    <xf numFmtId="0" fontId="115" fillId="19" borderId="12" xfId="0" applyFont="1" applyFill="1" applyBorder="1" applyAlignment="1">
      <alignment horizontal="left" vertical="center"/>
    </xf>
    <xf numFmtId="0" fontId="115" fillId="19" borderId="19" xfId="0" applyFont="1" applyFill="1" applyBorder="1" applyAlignment="1">
      <alignment horizontal="left" vertical="center"/>
    </xf>
    <xf numFmtId="0" fontId="115" fillId="19" borderId="23" xfId="0" applyFont="1" applyFill="1" applyBorder="1" applyAlignment="1">
      <alignment horizontal="left" vertical="center"/>
    </xf>
    <xf numFmtId="0" fontId="115" fillId="7" borderId="19" xfId="0" applyFont="1" applyFill="1" applyBorder="1" applyAlignment="1">
      <alignment horizontal="left" vertical="center"/>
    </xf>
    <xf numFmtId="0" fontId="115" fillId="7" borderId="23" xfId="0" applyFont="1" applyFill="1" applyBorder="1" applyAlignment="1">
      <alignment horizontal="left" vertical="center"/>
    </xf>
    <xf numFmtId="0" fontId="115" fillId="7" borderId="25" xfId="0" applyFont="1" applyFill="1" applyBorder="1" applyAlignment="1">
      <alignment horizontal="left" vertical="center"/>
    </xf>
    <xf numFmtId="0" fontId="115" fillId="7" borderId="26" xfId="0" applyFont="1" applyFill="1" applyBorder="1" applyAlignment="1">
      <alignment horizontal="left" vertical="center"/>
    </xf>
    <xf numFmtId="0" fontId="115" fillId="7" borderId="12" xfId="0" applyFont="1" applyFill="1" applyBorder="1" applyAlignment="1">
      <alignment horizontal="left" vertical="center"/>
    </xf>
    <xf numFmtId="10" fontId="116" fillId="0" borderId="13" xfId="69" applyNumberFormat="1" applyFont="1" applyBorder="1" applyAlignment="1">
      <alignment horizontal="center" vertical="center" wrapText="1"/>
    </xf>
    <xf numFmtId="10" fontId="116" fillId="0" borderId="20" xfId="69" applyNumberFormat="1" applyFont="1" applyBorder="1" applyAlignment="1">
      <alignment horizontal="center" vertical="center" wrapText="1"/>
    </xf>
    <xf numFmtId="10" fontId="116" fillId="0" borderId="15" xfId="69" applyNumberFormat="1" applyFont="1" applyBorder="1" applyAlignment="1">
      <alignment horizontal="center" vertical="center" wrapText="1"/>
    </xf>
    <xf numFmtId="10" fontId="116" fillId="35" borderId="13" xfId="69" applyNumberFormat="1" applyFont="1" applyFill="1" applyBorder="1" applyAlignment="1" applyProtection="1">
      <alignment horizontal="center" vertical="center" wrapText="1"/>
      <protection locked="0"/>
    </xf>
    <xf numFmtId="10" fontId="116" fillId="35" borderId="20" xfId="69" applyNumberFormat="1" applyFont="1" applyFill="1" applyBorder="1" applyAlignment="1" applyProtection="1">
      <alignment horizontal="center" vertical="center" wrapText="1"/>
      <protection locked="0"/>
    </xf>
    <xf numFmtId="10" fontId="116" fillId="35" borderId="15" xfId="69" applyNumberFormat="1" applyFont="1" applyFill="1" applyBorder="1" applyAlignment="1" applyProtection="1">
      <alignment horizontal="center" vertical="center" wrapText="1"/>
      <protection locked="0"/>
    </xf>
    <xf numFmtId="10" fontId="3" fillId="35" borderId="13" xfId="69" applyNumberFormat="1" applyFont="1" applyFill="1" applyBorder="1" applyAlignment="1">
      <alignment horizontal="center" vertical="center"/>
    </xf>
    <xf numFmtId="10" fontId="3" fillId="35" borderId="20" xfId="69" applyNumberFormat="1" applyFont="1" applyFill="1" applyBorder="1" applyAlignment="1">
      <alignment horizontal="center" vertical="center"/>
    </xf>
    <xf numFmtId="10" fontId="3" fillId="35" borderId="15" xfId="69" applyNumberFormat="1" applyFont="1" applyFill="1" applyBorder="1" applyAlignment="1">
      <alignment horizontal="center" vertical="center"/>
    </xf>
    <xf numFmtId="0" fontId="84" fillId="0" borderId="25" xfId="66" applyFont="1" applyFill="1" applyBorder="1" applyAlignment="1">
      <alignment horizontal="center" vertical="center"/>
      <protection/>
    </xf>
    <xf numFmtId="0" fontId="84" fillId="0" borderId="26" xfId="66" applyFont="1" applyFill="1" applyBorder="1" applyAlignment="1">
      <alignment horizontal="center" vertical="center"/>
      <protection/>
    </xf>
    <xf numFmtId="0" fontId="84" fillId="0" borderId="27" xfId="66" applyFont="1" applyFill="1" applyBorder="1" applyAlignment="1">
      <alignment horizontal="center" vertical="center"/>
      <protection/>
    </xf>
    <xf numFmtId="0" fontId="84" fillId="0" borderId="63" xfId="66" applyFont="1" applyFill="1" applyBorder="1" applyAlignment="1">
      <alignment horizontal="center" vertical="center"/>
      <protection/>
    </xf>
    <xf numFmtId="0" fontId="84" fillId="0" borderId="0" xfId="66" applyFont="1" applyFill="1" applyBorder="1" applyAlignment="1">
      <alignment horizontal="center" vertical="center"/>
      <protection/>
    </xf>
    <xf numFmtId="0" fontId="84" fillId="0" borderId="64" xfId="66" applyFont="1" applyFill="1" applyBorder="1" applyAlignment="1">
      <alignment horizontal="center" vertical="center"/>
      <protection/>
    </xf>
    <xf numFmtId="0" fontId="84" fillId="0" borderId="14" xfId="66" applyFont="1" applyFill="1" applyBorder="1" applyAlignment="1">
      <alignment horizontal="center" vertical="center"/>
      <protection/>
    </xf>
    <xf numFmtId="0" fontId="84" fillId="0" borderId="44" xfId="66" applyFont="1" applyFill="1" applyBorder="1" applyAlignment="1">
      <alignment horizontal="center" vertical="center"/>
      <protection/>
    </xf>
    <xf numFmtId="0" fontId="84" fillId="0" borderId="65" xfId="66" applyFont="1" applyFill="1" applyBorder="1" applyAlignment="1">
      <alignment horizontal="center" vertical="center"/>
      <protection/>
    </xf>
    <xf numFmtId="0" fontId="90" fillId="35" borderId="12" xfId="0" applyFont="1" applyFill="1" applyBorder="1" applyAlignment="1">
      <alignment horizontal="left" vertical="center" wrapText="1"/>
    </xf>
    <xf numFmtId="10" fontId="86" fillId="0" borderId="13" xfId="69" applyNumberFormat="1" applyFont="1" applyBorder="1" applyAlignment="1">
      <alignment horizontal="center" vertical="center" wrapText="1"/>
    </xf>
    <xf numFmtId="10" fontId="86" fillId="0" borderId="20" xfId="69" applyNumberFormat="1" applyFont="1" applyBorder="1" applyAlignment="1">
      <alignment horizontal="center" vertical="center" wrapText="1"/>
    </xf>
    <xf numFmtId="10" fontId="86" fillId="0" borderId="15" xfId="69" applyNumberFormat="1" applyFont="1" applyBorder="1" applyAlignment="1">
      <alignment horizontal="center" vertical="center" wrapText="1"/>
    </xf>
    <xf numFmtId="10" fontId="116" fillId="35" borderId="13" xfId="69" applyNumberFormat="1" applyFont="1" applyFill="1" applyBorder="1" applyAlignment="1">
      <alignment horizontal="center" vertical="center"/>
    </xf>
    <xf numFmtId="10" fontId="116" fillId="35" borderId="20" xfId="69" applyNumberFormat="1" applyFont="1" applyFill="1" applyBorder="1" applyAlignment="1">
      <alignment horizontal="center" vertical="center"/>
    </xf>
    <xf numFmtId="10" fontId="116" fillId="35" borderId="15" xfId="69" applyNumberFormat="1" applyFont="1" applyFill="1" applyBorder="1" applyAlignment="1">
      <alignment horizontal="center" vertical="center"/>
    </xf>
    <xf numFmtId="10" fontId="3" fillId="35" borderId="13" xfId="69" applyNumberFormat="1" applyFont="1" applyFill="1" applyBorder="1" applyAlignment="1" applyProtection="1">
      <alignment horizontal="center" vertical="center" wrapText="1"/>
      <protection locked="0"/>
    </xf>
    <xf numFmtId="10" fontId="3" fillId="35" borderId="20" xfId="69" applyNumberFormat="1" applyFont="1" applyFill="1" applyBorder="1" applyAlignment="1" applyProtection="1">
      <alignment horizontal="center" vertical="center" wrapText="1"/>
      <protection locked="0"/>
    </xf>
    <xf numFmtId="10" fontId="3" fillId="35" borderId="15" xfId="69" applyNumberFormat="1" applyFont="1" applyFill="1" applyBorder="1" applyAlignment="1" applyProtection="1">
      <alignment horizontal="center" vertical="center" wrapText="1"/>
      <protection locked="0"/>
    </xf>
    <xf numFmtId="10" fontId="117" fillId="0" borderId="13" xfId="69" applyNumberFormat="1" applyFont="1" applyBorder="1" applyAlignment="1">
      <alignment horizontal="center" vertical="center" wrapText="1"/>
    </xf>
    <xf numFmtId="10" fontId="117" fillId="0" borderId="20" xfId="69" applyNumberFormat="1" applyFont="1" applyBorder="1" applyAlignment="1">
      <alignment horizontal="center" vertical="center" wrapText="1"/>
    </xf>
    <xf numFmtId="10" fontId="117" fillId="0" borderId="15" xfId="69" applyNumberFormat="1" applyFont="1" applyBorder="1" applyAlignment="1">
      <alignment horizontal="center" vertical="center" wrapText="1"/>
    </xf>
    <xf numFmtId="0" fontId="3" fillId="35" borderId="12" xfId="66" applyFont="1" applyFill="1" applyBorder="1" applyAlignment="1" applyProtection="1">
      <alignment horizontal="center" vertical="center" wrapText="1"/>
      <protection locked="0"/>
    </xf>
    <xf numFmtId="0" fontId="2" fillId="34" borderId="25" xfId="66" applyFont="1" applyFill="1" applyBorder="1" applyAlignment="1" applyProtection="1">
      <alignment horizontal="left" vertical="center" wrapText="1"/>
      <protection locked="0"/>
    </xf>
    <xf numFmtId="0" fontId="2" fillId="34" borderId="27" xfId="66" applyFont="1" applyFill="1" applyBorder="1" applyAlignment="1" applyProtection="1">
      <alignment horizontal="left" vertical="center" wrapText="1"/>
      <protection locked="0"/>
    </xf>
    <xf numFmtId="0" fontId="2" fillId="34" borderId="14" xfId="66" applyFont="1" applyFill="1" applyBorder="1" applyAlignment="1" applyProtection="1">
      <alignment horizontal="left" vertical="center" wrapText="1"/>
      <protection locked="0"/>
    </xf>
    <xf numFmtId="0" fontId="2" fillId="34" borderId="65" xfId="66" applyFont="1" applyFill="1" applyBorder="1" applyAlignment="1" applyProtection="1">
      <alignment horizontal="left" vertical="center" wrapText="1"/>
      <protection locked="0"/>
    </xf>
    <xf numFmtId="0" fontId="3" fillId="33" borderId="25" xfId="66" applyFont="1" applyFill="1" applyBorder="1" applyAlignment="1" applyProtection="1">
      <alignment horizontal="center" vertical="center" wrapText="1"/>
      <protection locked="0"/>
    </xf>
    <xf numFmtId="0" fontId="3" fillId="33" borderId="26" xfId="66" applyFont="1" applyFill="1" applyBorder="1" applyAlignment="1" applyProtection="1">
      <alignment horizontal="center" vertical="center" wrapText="1"/>
      <protection locked="0"/>
    </xf>
    <xf numFmtId="0" fontId="3" fillId="33" borderId="27" xfId="66" applyFont="1" applyFill="1" applyBorder="1" applyAlignment="1" applyProtection="1">
      <alignment horizontal="center" vertical="center" wrapText="1"/>
      <protection locked="0"/>
    </xf>
    <xf numFmtId="0" fontId="3" fillId="33" borderId="14" xfId="66" applyFont="1" applyFill="1" applyBorder="1" applyAlignment="1" applyProtection="1">
      <alignment horizontal="center" vertical="center" wrapText="1"/>
      <protection locked="0"/>
    </xf>
    <xf numFmtId="0" fontId="3" fillId="33" borderId="44" xfId="66" applyFont="1" applyFill="1" applyBorder="1" applyAlignment="1" applyProtection="1">
      <alignment horizontal="center" vertical="center" wrapText="1"/>
      <protection locked="0"/>
    </xf>
    <xf numFmtId="0" fontId="3" fillId="33" borderId="65" xfId="66" applyFont="1" applyFill="1" applyBorder="1" applyAlignment="1" applyProtection="1">
      <alignment horizontal="center" vertical="center" wrapText="1"/>
      <protection locked="0"/>
    </xf>
    <xf numFmtId="0" fontId="2" fillId="34" borderId="12" xfId="66" applyFont="1" applyFill="1" applyBorder="1" applyAlignment="1">
      <alignment horizontal="justify" vertical="center"/>
      <protection/>
    </xf>
    <xf numFmtId="0" fontId="3" fillId="35" borderId="12" xfId="66" applyFont="1" applyFill="1" applyBorder="1" applyAlignment="1" applyProtection="1">
      <alignment horizontal="center" vertical="center"/>
      <protection locked="0"/>
    </xf>
    <xf numFmtId="0" fontId="3" fillId="35" borderId="18" xfId="66" applyFont="1" applyFill="1" applyBorder="1" applyAlignment="1" applyProtection="1">
      <alignment horizontal="center" vertical="center"/>
      <protection locked="0"/>
    </xf>
    <xf numFmtId="0" fontId="2" fillId="34" borderId="12" xfId="66" applyFont="1" applyFill="1" applyBorder="1" applyAlignment="1" applyProtection="1">
      <alignment horizontal="justify" vertical="center" wrapText="1"/>
      <protection locked="0"/>
    </xf>
    <xf numFmtId="0" fontId="84" fillId="8" borderId="12" xfId="66" applyFont="1" applyFill="1" applyBorder="1" applyAlignment="1">
      <alignment horizontal="center" vertical="center"/>
      <protection/>
    </xf>
    <xf numFmtId="0" fontId="2" fillId="34" borderId="12" xfId="66" applyFont="1" applyFill="1" applyBorder="1" applyAlignment="1">
      <alignment horizontal="justify" vertical="center" wrapText="1"/>
      <protection/>
    </xf>
    <xf numFmtId="0" fontId="2" fillId="34" borderId="12" xfId="66" applyFont="1" applyFill="1" applyBorder="1" applyAlignment="1" applyProtection="1">
      <alignment horizontal="center" vertical="center" wrapText="1"/>
      <protection locked="0"/>
    </xf>
    <xf numFmtId="0" fontId="2" fillId="33" borderId="12" xfId="66" applyFont="1" applyFill="1" applyBorder="1" applyAlignment="1" applyProtection="1">
      <alignment horizontal="center" vertical="center" wrapText="1"/>
      <protection locked="0"/>
    </xf>
    <xf numFmtId="0" fontId="88" fillId="35" borderId="12" xfId="0" applyFont="1" applyFill="1" applyBorder="1" applyAlignment="1">
      <alignment horizontal="left" vertical="center" wrapText="1"/>
    </xf>
    <xf numFmtId="49" fontId="3" fillId="33" borderId="19" xfId="66" applyNumberFormat="1" applyFont="1" applyFill="1" applyBorder="1" applyAlignment="1">
      <alignment horizontal="center" vertical="center" wrapText="1"/>
      <protection/>
    </xf>
    <xf numFmtId="49" fontId="3" fillId="33" borderId="24" xfId="66" applyNumberFormat="1" applyFont="1" applyFill="1" applyBorder="1" applyAlignment="1">
      <alignment horizontal="center" vertical="center" wrapText="1"/>
      <protection/>
    </xf>
    <xf numFmtId="49" fontId="3" fillId="33" borderId="23" xfId="66" applyNumberFormat="1" applyFont="1" applyFill="1" applyBorder="1" applyAlignment="1">
      <alignment horizontal="center" vertical="center" wrapText="1"/>
      <protection/>
    </xf>
    <xf numFmtId="9" fontId="3" fillId="33" borderId="12" xfId="72" applyFont="1" applyFill="1" applyBorder="1" applyAlignment="1">
      <alignment horizontal="center" vertical="center" wrapText="1"/>
    </xf>
    <xf numFmtId="0" fontId="3" fillId="0" borderId="12" xfId="66" applyFont="1" applyFill="1" applyBorder="1" applyAlignment="1">
      <alignment horizontal="center" vertical="center"/>
      <protection/>
    </xf>
    <xf numFmtId="168" fontId="3" fillId="0" borderId="12" xfId="72" applyNumberFormat="1" applyFont="1" applyFill="1" applyBorder="1" applyAlignment="1">
      <alignment horizontal="center" vertical="center" wrapText="1"/>
    </xf>
    <xf numFmtId="0" fontId="84" fillId="8" borderId="16" xfId="66" applyFont="1" applyFill="1" applyBorder="1" applyAlignment="1">
      <alignment horizontal="center" vertical="center"/>
      <protection/>
    </xf>
    <xf numFmtId="0" fontId="84" fillId="8" borderId="18" xfId="66" applyFont="1" applyFill="1" applyBorder="1" applyAlignment="1">
      <alignment horizontal="center" vertical="center"/>
      <protection/>
    </xf>
    <xf numFmtId="0" fontId="6" fillId="0" borderId="12" xfId="66" applyFont="1" applyFill="1" applyBorder="1" applyAlignment="1" applyProtection="1">
      <alignment horizontal="center" vertical="center"/>
      <protection/>
    </xf>
    <xf numFmtId="0" fontId="6" fillId="0" borderId="12" xfId="66" applyFont="1" applyFill="1" applyBorder="1" applyAlignment="1" applyProtection="1">
      <alignment horizontal="center" vertical="center" wrapText="1"/>
      <protection/>
    </xf>
    <xf numFmtId="0" fontId="16" fillId="33" borderId="12" xfId="66" applyFont="1" applyFill="1" applyBorder="1" applyAlignment="1" applyProtection="1">
      <alignment horizontal="center" vertical="center"/>
      <protection/>
    </xf>
    <xf numFmtId="0" fontId="2" fillId="34" borderId="17" xfId="66" applyFont="1" applyFill="1" applyBorder="1" applyAlignment="1">
      <alignment horizontal="left" vertical="center" wrapText="1"/>
      <protection/>
    </xf>
    <xf numFmtId="0" fontId="2" fillId="34" borderId="21" xfId="66" applyFont="1" applyFill="1" applyBorder="1" applyAlignment="1">
      <alignment horizontal="left" vertical="center" wrapText="1"/>
      <protection/>
    </xf>
    <xf numFmtId="0" fontId="5" fillId="34" borderId="12" xfId="66" applyFont="1" applyFill="1" applyBorder="1" applyAlignment="1" applyProtection="1">
      <alignment horizontal="center" vertical="center"/>
      <protection/>
    </xf>
    <xf numFmtId="9" fontId="5" fillId="34" borderId="12" xfId="72" applyFont="1" applyFill="1" applyBorder="1" applyAlignment="1" applyProtection="1">
      <alignment horizontal="center" vertical="center"/>
      <protection/>
    </xf>
    <xf numFmtId="0" fontId="3" fillId="33" borderId="12" xfId="66" applyFont="1" applyFill="1" applyBorder="1" applyAlignment="1">
      <alignment horizontal="left" vertical="center" wrapText="1"/>
      <protection/>
    </xf>
    <xf numFmtId="0" fontId="3" fillId="33" borderId="18" xfId="66" applyFont="1" applyFill="1" applyBorder="1" applyAlignment="1">
      <alignment horizontal="left" vertical="center" wrapText="1"/>
      <protection/>
    </xf>
    <xf numFmtId="0" fontId="3" fillId="0" borderId="12" xfId="66" applyFont="1" applyBorder="1" applyAlignment="1">
      <alignment horizontal="center" vertical="center" wrapText="1"/>
      <protection/>
    </xf>
    <xf numFmtId="1" fontId="3" fillId="35" borderId="12" xfId="52" applyNumberFormat="1" applyFont="1" applyFill="1" applyBorder="1" applyAlignment="1">
      <alignment horizontal="center" vertical="center" wrapText="1"/>
    </xf>
    <xf numFmtId="1" fontId="3" fillId="35" borderId="18" xfId="52" applyNumberFormat="1" applyFont="1" applyFill="1" applyBorder="1" applyAlignment="1">
      <alignment horizontal="center" vertical="center" wrapText="1"/>
    </xf>
    <xf numFmtId="9" fontId="3" fillId="33" borderId="12" xfId="72" applyFont="1" applyFill="1" applyBorder="1" applyAlignment="1">
      <alignment horizontal="center" vertical="center"/>
    </xf>
    <xf numFmtId="0" fontId="3" fillId="35" borderId="12" xfId="72" applyNumberFormat="1" applyFont="1" applyFill="1" applyBorder="1" applyAlignment="1">
      <alignment horizontal="center" vertical="center" wrapText="1"/>
    </xf>
    <xf numFmtId="0" fontId="3" fillId="35" borderId="18" xfId="72" applyNumberFormat="1" applyFont="1" applyFill="1" applyBorder="1" applyAlignment="1">
      <alignment horizontal="center" vertical="center" wrapText="1"/>
    </xf>
    <xf numFmtId="0" fontId="3" fillId="0" borderId="12" xfId="66" applyFont="1" applyFill="1" applyBorder="1" applyAlignment="1">
      <alignment horizontal="left" vertical="center" wrapText="1"/>
      <protection/>
    </xf>
    <xf numFmtId="0" fontId="3" fillId="0" borderId="18" xfId="66" applyFont="1" applyFill="1" applyBorder="1" applyAlignment="1">
      <alignment horizontal="left" vertical="center" wrapText="1"/>
      <protection/>
    </xf>
    <xf numFmtId="0" fontId="3" fillId="0" borderId="19" xfId="66" applyFont="1" applyFill="1" applyBorder="1" applyAlignment="1">
      <alignment horizontal="center" vertical="center"/>
      <protection/>
    </xf>
    <xf numFmtId="0" fontId="3" fillId="0" borderId="24" xfId="66" applyFont="1" applyFill="1" applyBorder="1" applyAlignment="1">
      <alignment horizontal="center" vertical="center"/>
      <protection/>
    </xf>
    <xf numFmtId="0" fontId="3" fillId="0" borderId="36" xfId="66" applyFont="1" applyFill="1" applyBorder="1" applyAlignment="1">
      <alignment horizontal="center" vertical="center"/>
      <protection/>
    </xf>
    <xf numFmtId="0" fontId="3" fillId="35" borderId="12" xfId="66" applyFont="1" applyFill="1" applyBorder="1" applyAlignment="1">
      <alignment horizontal="center" vertical="center" wrapText="1"/>
      <protection/>
    </xf>
    <xf numFmtId="0" fontId="3" fillId="35" borderId="12" xfId="66" applyFont="1" applyFill="1" applyBorder="1" applyAlignment="1">
      <alignment horizontal="center" vertical="center"/>
      <protection/>
    </xf>
    <xf numFmtId="0" fontId="3" fillId="35" borderId="18" xfId="66" applyFont="1" applyFill="1" applyBorder="1" applyAlignment="1">
      <alignment horizontal="center" vertical="center"/>
      <protection/>
    </xf>
    <xf numFmtId="49" fontId="3" fillId="33" borderId="19" xfId="66" applyNumberFormat="1" applyFont="1" applyFill="1" applyBorder="1" applyAlignment="1">
      <alignment horizontal="center" vertical="center"/>
      <protection/>
    </xf>
    <xf numFmtId="49" fontId="3" fillId="33" borderId="24" xfId="66" applyNumberFormat="1" applyFont="1" applyFill="1" applyBorder="1" applyAlignment="1">
      <alignment horizontal="center" vertical="center"/>
      <protection/>
    </xf>
    <xf numFmtId="0" fontId="2" fillId="33" borderId="30" xfId="66" applyFont="1" applyFill="1" applyBorder="1" applyAlignment="1" applyProtection="1">
      <alignment horizontal="center" vertical="center"/>
      <protection/>
    </xf>
    <xf numFmtId="0" fontId="2" fillId="33" borderId="0" xfId="66" applyFont="1" applyFill="1" applyBorder="1" applyAlignment="1" applyProtection="1">
      <alignment horizontal="center" vertical="center"/>
      <protection/>
    </xf>
    <xf numFmtId="0" fontId="2" fillId="33" borderId="31" xfId="66" applyFont="1" applyFill="1" applyBorder="1" applyAlignment="1" applyProtection="1">
      <alignment horizontal="center" vertical="center"/>
      <protection/>
    </xf>
    <xf numFmtId="0" fontId="84" fillId="0" borderId="37" xfId="66" applyFont="1" applyFill="1" applyBorder="1" applyAlignment="1">
      <alignment horizontal="center" vertical="center"/>
      <protection/>
    </xf>
    <xf numFmtId="0" fontId="84" fillId="0" borderId="38" xfId="66" applyFont="1" applyFill="1" applyBorder="1" applyAlignment="1">
      <alignment horizontal="center" vertical="center"/>
      <protection/>
    </xf>
    <xf numFmtId="0" fontId="2" fillId="34" borderId="19" xfId="66" applyFont="1" applyFill="1" applyBorder="1" applyAlignment="1">
      <alignment horizontal="left" vertical="center" wrapText="1"/>
      <protection/>
    </xf>
    <xf numFmtId="0" fontId="2" fillId="34" borderId="23" xfId="66" applyFont="1" applyFill="1" applyBorder="1" applyAlignment="1">
      <alignment horizontal="left" vertical="center" wrapText="1"/>
      <protection/>
    </xf>
    <xf numFmtId="0" fontId="3" fillId="33" borderId="19" xfId="66" applyFont="1" applyFill="1" applyBorder="1" applyAlignment="1">
      <alignment horizontal="center" vertical="center"/>
      <protection/>
    </xf>
    <xf numFmtId="0" fontId="3" fillId="33" borderId="24" xfId="66" applyFont="1" applyFill="1" applyBorder="1" applyAlignment="1">
      <alignment horizontal="center" vertical="center"/>
      <protection/>
    </xf>
    <xf numFmtId="0" fontId="3" fillId="33" borderId="19" xfId="66" applyFont="1" applyFill="1" applyBorder="1" applyAlignment="1">
      <alignment horizontal="left" vertical="center" wrapText="1"/>
      <protection/>
    </xf>
    <xf numFmtId="0" fontId="3" fillId="33" borderId="24" xfId="66" applyFont="1" applyFill="1" applyBorder="1" applyAlignment="1">
      <alignment horizontal="left" vertical="center" wrapText="1"/>
      <protection/>
    </xf>
    <xf numFmtId="0" fontId="3" fillId="33" borderId="36" xfId="66" applyFont="1" applyFill="1" applyBorder="1" applyAlignment="1">
      <alignment horizontal="left" vertical="center" wrapText="1"/>
      <protection/>
    </xf>
    <xf numFmtId="0" fontId="86" fillId="0" borderId="12" xfId="0" applyFont="1" applyBorder="1" applyAlignment="1" applyProtection="1">
      <alignment horizontal="center" vertical="center"/>
      <protection locked="0"/>
    </xf>
    <xf numFmtId="0" fontId="84" fillId="0" borderId="12" xfId="0" applyFont="1" applyFill="1" applyBorder="1" applyAlignment="1" applyProtection="1">
      <alignment horizontal="center" vertical="center" wrapText="1"/>
      <protection locked="0"/>
    </xf>
    <xf numFmtId="0" fontId="84" fillId="0" borderId="12" xfId="0" applyFont="1" applyBorder="1" applyAlignment="1" applyProtection="1">
      <alignment horizontal="center" vertical="center" wrapText="1"/>
      <protection locked="0"/>
    </xf>
    <xf numFmtId="0" fontId="84" fillId="35" borderId="12" xfId="0" applyFont="1" applyFill="1" applyBorder="1" applyAlignment="1" applyProtection="1">
      <alignment horizontal="center" vertical="center" wrapText="1"/>
      <protection locked="0"/>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Millares 2 3 2" xfId="51"/>
    <cellStyle name="Millares 3" xfId="52"/>
    <cellStyle name="Millares 4" xfId="53"/>
    <cellStyle name="Currency" xfId="54"/>
    <cellStyle name="Currency [0]" xfId="55"/>
    <cellStyle name="Moneda 2" xfId="56"/>
    <cellStyle name="Moneda 2 2" xfId="57"/>
    <cellStyle name="Moneda 3" xfId="58"/>
    <cellStyle name="Moneda 4" xfId="59"/>
    <cellStyle name="Moneda 5" xfId="60"/>
    <cellStyle name="Neutral" xfId="61"/>
    <cellStyle name="Normal 2" xfId="62"/>
    <cellStyle name="Normal 2 2" xfId="63"/>
    <cellStyle name="Normal 3" xfId="64"/>
    <cellStyle name="Normal 3 2" xfId="65"/>
    <cellStyle name="Normal 4" xfId="66"/>
    <cellStyle name="Normal_573_2009_ Actualizado 22_12_2009" xfId="67"/>
    <cellStyle name="Notas" xfId="68"/>
    <cellStyle name="Percent" xfId="69"/>
    <cellStyle name="Porcentaje 2" xfId="70"/>
    <cellStyle name="Porcentaje 3" xfId="71"/>
    <cellStyle name="Porcentual 2" xfId="72"/>
    <cellStyle name="Porcentual 2 2"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1025"/>
          <c:w val="0.63025"/>
          <c:h val="0.9935"/>
        </c:manualLayout>
      </c:layout>
      <c:lineChart>
        <c:grouping val="standard"/>
        <c:varyColors val="0"/>
        <c:ser>
          <c:idx val="0"/>
          <c:order val="0"/>
          <c:tx>
            <c:strRef>
              <c:f>'HV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1'!$B$30:$B$41</c:f>
              <c:strCache/>
            </c:strRef>
          </c:cat>
          <c:val>
            <c:numRef>
              <c:f>'HV 1'!$F$30:$F$41</c:f>
              <c:numCache/>
            </c:numRef>
          </c:val>
          <c:smooth val="0"/>
        </c:ser>
        <c:ser>
          <c:idx val="1"/>
          <c:order val="1"/>
          <c:tx>
            <c:strRef>
              <c:f>'HV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1'!$B$30:$B$41</c:f>
              <c:strCache/>
            </c:strRef>
          </c:cat>
          <c:val>
            <c:numRef>
              <c:f>'HV 1'!$D$30:$D$41</c:f>
              <c:numCache/>
            </c:numRef>
          </c:val>
          <c:smooth val="0"/>
        </c:ser>
        <c:marker val="1"/>
        <c:axId val="35902242"/>
        <c:axId val="54684723"/>
      </c:lineChart>
      <c:catAx>
        <c:axId val="3590224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684723"/>
        <c:crosses val="autoZero"/>
        <c:auto val="1"/>
        <c:lblOffset val="100"/>
        <c:tickLblSkip val="1"/>
        <c:noMultiLvlLbl val="0"/>
      </c:catAx>
      <c:valAx>
        <c:axId val="546847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02242"/>
        <c:crossesAt val="1"/>
        <c:crossBetween val="between"/>
        <c:dispUnits/>
      </c:valAx>
      <c:spPr>
        <a:solidFill>
          <a:srgbClr val="FFFFFF"/>
        </a:solidFill>
        <a:ln w="3175">
          <a:noFill/>
        </a:ln>
      </c:spPr>
    </c:plotArea>
    <c:legend>
      <c:legendPos val="r"/>
      <c:layout>
        <c:manualLayout>
          <c:xMode val="edge"/>
          <c:yMode val="edge"/>
          <c:x val="0.66525"/>
          <c:y val="0.42"/>
          <c:w val="0.3245"/>
          <c:h val="0.151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11"/>
          <c:w val="0.631"/>
          <c:h val="0.99325"/>
        </c:manualLayout>
      </c:layout>
      <c:lineChart>
        <c:grouping val="standard"/>
        <c:varyColors val="0"/>
        <c:ser>
          <c:idx val="0"/>
          <c:order val="0"/>
          <c:tx>
            <c:strRef>
              <c:f>'HV 2'!$F$29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2'!$B$30:$B$41</c:f>
              <c:strCache/>
            </c:strRef>
          </c:cat>
          <c:val>
            <c:numRef>
              <c:f>'HV 2'!$F$30:$F$41</c:f>
              <c:numCache/>
            </c:numRef>
          </c:val>
          <c:smooth val="0"/>
        </c:ser>
        <c:ser>
          <c:idx val="1"/>
          <c:order val="1"/>
          <c:tx>
            <c:strRef>
              <c:f>'HV 2'!$D$29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2'!$B$30:$B$41</c:f>
              <c:strCache/>
            </c:strRef>
          </c:cat>
          <c:val>
            <c:numRef>
              <c:f>'HV 2'!$D$30:$D$41</c:f>
              <c:numCache/>
            </c:numRef>
          </c:val>
          <c:smooth val="0"/>
        </c:ser>
        <c:marker val="1"/>
        <c:axId val="22400460"/>
        <c:axId val="277549"/>
      </c:lineChart>
      <c:catAx>
        <c:axId val="224004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7549"/>
        <c:crosses val="autoZero"/>
        <c:auto val="1"/>
        <c:lblOffset val="100"/>
        <c:tickLblSkip val="1"/>
        <c:noMultiLvlLbl val="0"/>
      </c:catAx>
      <c:valAx>
        <c:axId val="2775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00460"/>
        <c:crossesAt val="1"/>
        <c:crossBetween val="between"/>
        <c:dispUnits/>
      </c:valAx>
      <c:spPr>
        <a:solidFill>
          <a:srgbClr val="FFFFFF"/>
        </a:solidFill>
        <a:ln w="3175">
          <a:noFill/>
        </a:ln>
      </c:spPr>
    </c:plotArea>
    <c:legend>
      <c:legendPos val="r"/>
      <c:layout>
        <c:manualLayout>
          <c:xMode val="edge"/>
          <c:yMode val="edge"/>
          <c:x val="0.666"/>
          <c:y val="0.4105"/>
          <c:w val="0.324"/>
          <c:h val="0.16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1125"/>
          <c:w val="0.68275"/>
          <c:h val="0.9935"/>
        </c:manualLayout>
      </c:layout>
      <c:lineChart>
        <c:grouping val="standard"/>
        <c:varyColors val="0"/>
        <c:ser>
          <c:idx val="0"/>
          <c:order val="0"/>
          <c:tx>
            <c:strRef>
              <c:f>'HV 3 MIPG'!$J$29</c:f>
              <c:strCache>
                <c:ptCount val="1"/>
                <c:pt idx="0">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3 MIPG'!$B$30:$B$41</c:f>
              <c:strCache/>
            </c:strRef>
          </c:cat>
          <c:val>
            <c:numRef>
              <c:f>'HV 3 MIPG'!$C$30:$C$41</c:f>
              <c:numCache/>
            </c:numRef>
          </c:val>
          <c:smooth val="0"/>
        </c:ser>
        <c:ser>
          <c:idx val="1"/>
          <c:order val="1"/>
          <c:tx>
            <c:strRef>
              <c:f>'HV 3 MIPG'!$E$29</c:f>
              <c:strCache>
                <c:ptCount val="1"/>
                <c:pt idx="0">
                  <c:v>30. Denominador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3 MIPG'!$B$30:$B$41</c:f>
              <c:strCache/>
            </c:strRef>
          </c:cat>
          <c:val>
            <c:numRef>
              <c:f>'HV 3 MIPG'!$E$30:$E$41</c:f>
              <c:numCache/>
            </c:numRef>
          </c:val>
          <c:smooth val="0"/>
        </c:ser>
        <c:marker val="1"/>
        <c:axId val="2497942"/>
        <c:axId val="22481479"/>
      </c:lineChart>
      <c:catAx>
        <c:axId val="249794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481479"/>
        <c:crosses val="autoZero"/>
        <c:auto val="1"/>
        <c:lblOffset val="100"/>
        <c:tickLblSkip val="1"/>
        <c:noMultiLvlLbl val="0"/>
      </c:catAx>
      <c:valAx>
        <c:axId val="224814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97942"/>
        <c:crossesAt val="1"/>
        <c:crossBetween val="between"/>
        <c:dispUnits/>
      </c:valAx>
      <c:spPr>
        <a:solidFill>
          <a:srgbClr val="FFFFFF"/>
        </a:solidFill>
        <a:ln w="3175">
          <a:noFill/>
        </a:ln>
      </c:spPr>
    </c:plotArea>
    <c:legend>
      <c:legendPos val="r"/>
      <c:layout>
        <c:manualLayout>
          <c:xMode val="edge"/>
          <c:yMode val="edge"/>
          <c:x val="0.71825"/>
          <c:y val="0.4095"/>
          <c:w val="0.27175"/>
          <c:h val="0.166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1600200</xdr:colOff>
      <xdr:row>3</xdr:row>
      <xdr:rowOff>285750</xdr:rowOff>
    </xdr:to>
    <xdr:pic>
      <xdr:nvPicPr>
        <xdr:cNvPr id="1" name="Imagen 1"/>
        <xdr:cNvPicPr preferRelativeResize="1">
          <a:picLocks noChangeAspect="1"/>
        </xdr:cNvPicPr>
      </xdr:nvPicPr>
      <xdr:blipFill>
        <a:blip r:embed="rId1"/>
        <a:stretch>
          <a:fillRect/>
        </a:stretch>
      </xdr:blipFill>
      <xdr:spPr>
        <a:xfrm>
          <a:off x="133350" y="104775"/>
          <a:ext cx="20764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0</xdr:row>
      <xdr:rowOff>66675</xdr:rowOff>
    </xdr:from>
    <xdr:to>
      <xdr:col>2</xdr:col>
      <xdr:colOff>1304925</xdr:colOff>
      <xdr:row>3</xdr:row>
      <xdr:rowOff>219075</xdr:rowOff>
    </xdr:to>
    <xdr:pic>
      <xdr:nvPicPr>
        <xdr:cNvPr id="1" name="Imagen 1"/>
        <xdr:cNvPicPr preferRelativeResize="1">
          <a:picLocks noChangeAspect="1"/>
        </xdr:cNvPicPr>
      </xdr:nvPicPr>
      <xdr:blipFill>
        <a:blip r:embed="rId1"/>
        <a:srcRect l="19607" t="7638" r="18504" b="10522"/>
        <a:stretch>
          <a:fillRect/>
        </a:stretch>
      </xdr:blipFill>
      <xdr:spPr>
        <a:xfrm>
          <a:off x="1028700" y="66675"/>
          <a:ext cx="9715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xdr:row>
      <xdr:rowOff>47625</xdr:rowOff>
    </xdr:from>
    <xdr:to>
      <xdr:col>1</xdr:col>
      <xdr:colOff>1314450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342900" y="123825"/>
          <a:ext cx="981075" cy="1266825"/>
        </a:xfrm>
        <a:prstGeom prst="rect">
          <a:avLst/>
        </a:prstGeom>
        <a:noFill/>
        <a:ln w="9525" cmpd="sng">
          <a:noFill/>
        </a:ln>
      </xdr:spPr>
    </xdr:pic>
    <xdr:clientData/>
  </xdr:twoCellAnchor>
  <xdr:twoCellAnchor>
    <xdr:from>
      <xdr:col>3</xdr:col>
      <xdr:colOff>171450</xdr:colOff>
      <xdr:row>43</xdr:row>
      <xdr:rowOff>361950</xdr:rowOff>
    </xdr:from>
    <xdr:to>
      <xdr:col>6</xdr:col>
      <xdr:colOff>876300</xdr:colOff>
      <xdr:row>47</xdr:row>
      <xdr:rowOff>266700</xdr:rowOff>
    </xdr:to>
    <xdr:graphicFrame>
      <xdr:nvGraphicFramePr>
        <xdr:cNvPr id="2" name="1 Gráfico"/>
        <xdr:cNvGraphicFramePr/>
      </xdr:nvGraphicFramePr>
      <xdr:xfrm>
        <a:off x="2847975" y="17221200"/>
        <a:ext cx="4810125" cy="2305050"/>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1</xdr:row>
      <xdr:rowOff>47625</xdr:rowOff>
    </xdr:from>
    <xdr:to>
      <xdr:col>1</xdr:col>
      <xdr:colOff>1314450</xdr:colOff>
      <xdr:row>4</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342900" y="123825"/>
          <a:ext cx="981075" cy="1266825"/>
        </a:xfrm>
        <a:prstGeom prst="rect">
          <a:avLst/>
        </a:prstGeom>
        <a:noFill/>
        <a:ln w="9525" cmpd="sng">
          <a:noFill/>
        </a:ln>
      </xdr:spPr>
    </xdr:pic>
    <xdr:clientData/>
  </xdr:twoCellAnchor>
  <xdr:oneCellAnchor>
    <xdr:from>
      <xdr:col>9</xdr:col>
      <xdr:colOff>85725</xdr:colOff>
      <xdr:row>16</xdr:row>
      <xdr:rowOff>171450</xdr:rowOff>
    </xdr:from>
    <xdr:ext cx="11391900" cy="933450"/>
    <xdr:sp>
      <xdr:nvSpPr>
        <xdr:cNvPr id="4" name="3 Rectángulo"/>
        <xdr:cNvSpPr>
          <a:spLocks/>
        </xdr:cNvSpPr>
      </xdr:nvSpPr>
      <xdr:spPr>
        <a:xfrm rot="19386635">
          <a:off x="11201400" y="5676900"/>
          <a:ext cx="11391900" cy="933450"/>
        </a:xfrm>
        <a:prstGeom prst="rect">
          <a:avLst/>
        </a:prstGeom>
        <a:noFill/>
        <a:ln w="9525" cmpd="sng">
          <a:noFill/>
        </a:ln>
      </xdr:spPr>
      <xdr:txBody>
        <a:bodyPr vertOverflow="clip" wrap="square"/>
        <a:p>
          <a:pPr algn="ctr">
            <a:defRPr/>
          </a:pPr>
          <a:r>
            <a:rPr lang="en-US" cap="none" sz="5400" b="1" i="0" u="none" baseline="0">
              <a:latin typeface="Calibri"/>
              <a:ea typeface="Calibri"/>
              <a:cs typeface="Calibri"/>
            </a:rPr>
            <a:t>COPIA</a:t>
          </a:r>
          <a:r>
            <a:rPr lang="en-US" cap="none" sz="5400" b="1" i="0" u="none" baseline="0">
              <a:latin typeface="Calibri"/>
              <a:ea typeface="Calibri"/>
              <a:cs typeface="Calibri"/>
            </a:rPr>
            <a:t> NO CONTROLADA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28575</xdr:rowOff>
    </xdr:from>
    <xdr:to>
      <xdr:col>1</xdr:col>
      <xdr:colOff>1200150</xdr:colOff>
      <xdr:row>4</xdr:row>
      <xdr:rowOff>171450</xdr:rowOff>
    </xdr:to>
    <xdr:pic>
      <xdr:nvPicPr>
        <xdr:cNvPr id="1" name="Imagen 1"/>
        <xdr:cNvPicPr preferRelativeResize="1">
          <a:picLocks noChangeAspect="1"/>
        </xdr:cNvPicPr>
      </xdr:nvPicPr>
      <xdr:blipFill>
        <a:blip r:embed="rId1"/>
        <a:stretch>
          <a:fillRect/>
        </a:stretch>
      </xdr:blipFill>
      <xdr:spPr>
        <a:xfrm>
          <a:off x="285750" y="219075"/>
          <a:ext cx="1000125" cy="895350"/>
        </a:xfrm>
        <a:prstGeom prst="rect">
          <a:avLst/>
        </a:prstGeom>
        <a:noFill/>
        <a:ln w="9525" cmpd="sng">
          <a:noFill/>
        </a:ln>
      </xdr:spPr>
    </xdr:pic>
    <xdr:clientData/>
  </xdr:twoCellAnchor>
  <xdr:twoCellAnchor>
    <xdr:from>
      <xdr:col>1</xdr:col>
      <xdr:colOff>200025</xdr:colOff>
      <xdr:row>1</xdr:row>
      <xdr:rowOff>28575</xdr:rowOff>
    </xdr:from>
    <xdr:to>
      <xdr:col>1</xdr:col>
      <xdr:colOff>1200150</xdr:colOff>
      <xdr:row>4</xdr:row>
      <xdr:rowOff>171450</xdr:rowOff>
    </xdr:to>
    <xdr:pic>
      <xdr:nvPicPr>
        <xdr:cNvPr id="2" name="Imagen 1"/>
        <xdr:cNvPicPr preferRelativeResize="1">
          <a:picLocks noChangeAspect="1"/>
        </xdr:cNvPicPr>
      </xdr:nvPicPr>
      <xdr:blipFill>
        <a:blip r:embed="rId1"/>
        <a:stretch>
          <a:fillRect/>
        </a:stretch>
      </xdr:blipFill>
      <xdr:spPr>
        <a:xfrm>
          <a:off x="285750" y="219075"/>
          <a:ext cx="1000125" cy="895350"/>
        </a:xfrm>
        <a:prstGeom prst="rect">
          <a:avLst/>
        </a:prstGeom>
        <a:noFill/>
        <a:ln w="9525" cmpd="sng">
          <a:noFill/>
        </a:ln>
      </xdr:spPr>
    </xdr:pic>
    <xdr:clientData/>
  </xdr:twoCellAnchor>
  <xdr:oneCellAnchor>
    <xdr:from>
      <xdr:col>2</xdr:col>
      <xdr:colOff>838200</xdr:colOff>
      <xdr:row>35</xdr:row>
      <xdr:rowOff>38100</xdr:rowOff>
    </xdr:from>
    <xdr:ext cx="12620625" cy="1000125"/>
    <xdr:sp>
      <xdr:nvSpPr>
        <xdr:cNvPr id="3" name="Rectángulo 3"/>
        <xdr:cNvSpPr>
          <a:spLocks/>
        </xdr:cNvSpPr>
      </xdr:nvSpPr>
      <xdr:spPr>
        <a:xfrm rot="19636047">
          <a:off x="2800350" y="11296650"/>
          <a:ext cx="12620625" cy="1000125"/>
        </a:xfrm>
        <a:prstGeom prst="rect">
          <a:avLst/>
        </a:prstGeom>
        <a:noFill/>
        <a:ln w="9525" cmpd="sng">
          <a:noFill/>
        </a:ln>
      </xdr:spPr>
      <xdr:txBody>
        <a:bodyPr vertOverflow="clip" wrap="square"/>
        <a:p>
          <a:pPr algn="ctr">
            <a:defRPr/>
          </a:pPr>
          <a:r>
            <a:rPr lang="en-US" cap="none" sz="6000" b="0" i="0" u="none" baseline="0">
              <a:solidFill>
                <a:srgbClr val="969696"/>
              </a:solidFill>
            </a:rPr>
            <a:t>COPIA NO CONTROLADA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xdr:row>
      <xdr:rowOff>47625</xdr:rowOff>
    </xdr:from>
    <xdr:to>
      <xdr:col>1</xdr:col>
      <xdr:colOff>1314450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400050" y="123825"/>
          <a:ext cx="981075" cy="1266825"/>
        </a:xfrm>
        <a:prstGeom prst="rect">
          <a:avLst/>
        </a:prstGeom>
        <a:noFill/>
        <a:ln w="9525" cmpd="sng">
          <a:noFill/>
        </a:ln>
      </xdr:spPr>
    </xdr:pic>
    <xdr:clientData/>
  </xdr:twoCellAnchor>
  <xdr:twoCellAnchor>
    <xdr:from>
      <xdr:col>3</xdr:col>
      <xdr:colOff>209550</xdr:colOff>
      <xdr:row>43</xdr:row>
      <xdr:rowOff>123825</xdr:rowOff>
    </xdr:from>
    <xdr:to>
      <xdr:col>6</xdr:col>
      <xdr:colOff>923925</xdr:colOff>
      <xdr:row>47</xdr:row>
      <xdr:rowOff>247650</xdr:rowOff>
    </xdr:to>
    <xdr:graphicFrame>
      <xdr:nvGraphicFramePr>
        <xdr:cNvPr id="2" name="1 Gráfico"/>
        <xdr:cNvGraphicFramePr/>
      </xdr:nvGraphicFramePr>
      <xdr:xfrm>
        <a:off x="2943225" y="17278350"/>
        <a:ext cx="4819650" cy="2105025"/>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1</xdr:row>
      <xdr:rowOff>47625</xdr:rowOff>
    </xdr:from>
    <xdr:to>
      <xdr:col>1</xdr:col>
      <xdr:colOff>1314450</xdr:colOff>
      <xdr:row>4</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400050" y="123825"/>
          <a:ext cx="981075" cy="1266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28575</xdr:rowOff>
    </xdr:from>
    <xdr:to>
      <xdr:col>1</xdr:col>
      <xdr:colOff>1200150</xdr:colOff>
      <xdr:row>4</xdr:row>
      <xdr:rowOff>171450</xdr:rowOff>
    </xdr:to>
    <xdr:pic>
      <xdr:nvPicPr>
        <xdr:cNvPr id="1" name="Imagen 1"/>
        <xdr:cNvPicPr preferRelativeResize="1">
          <a:picLocks noChangeAspect="1"/>
        </xdr:cNvPicPr>
      </xdr:nvPicPr>
      <xdr:blipFill>
        <a:blip r:embed="rId1"/>
        <a:stretch>
          <a:fillRect/>
        </a:stretch>
      </xdr:blipFill>
      <xdr:spPr>
        <a:xfrm>
          <a:off x="285750" y="219075"/>
          <a:ext cx="1000125" cy="895350"/>
        </a:xfrm>
        <a:prstGeom prst="rect">
          <a:avLst/>
        </a:prstGeom>
        <a:noFill/>
        <a:ln w="9525" cmpd="sng">
          <a:noFill/>
        </a:ln>
      </xdr:spPr>
    </xdr:pic>
    <xdr:clientData/>
  </xdr:twoCellAnchor>
  <xdr:twoCellAnchor>
    <xdr:from>
      <xdr:col>1</xdr:col>
      <xdr:colOff>200025</xdr:colOff>
      <xdr:row>1</xdr:row>
      <xdr:rowOff>28575</xdr:rowOff>
    </xdr:from>
    <xdr:to>
      <xdr:col>1</xdr:col>
      <xdr:colOff>1200150</xdr:colOff>
      <xdr:row>4</xdr:row>
      <xdr:rowOff>171450</xdr:rowOff>
    </xdr:to>
    <xdr:pic>
      <xdr:nvPicPr>
        <xdr:cNvPr id="2" name="Imagen 1"/>
        <xdr:cNvPicPr preferRelativeResize="1">
          <a:picLocks noChangeAspect="1"/>
        </xdr:cNvPicPr>
      </xdr:nvPicPr>
      <xdr:blipFill>
        <a:blip r:embed="rId1"/>
        <a:stretch>
          <a:fillRect/>
        </a:stretch>
      </xdr:blipFill>
      <xdr:spPr>
        <a:xfrm>
          <a:off x="285750" y="219075"/>
          <a:ext cx="1000125" cy="895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xdr:cNvPicPr preferRelativeResize="1">
          <a:picLocks noChangeAspect="1"/>
        </xdr:cNvPicPr>
      </xdr:nvPicPr>
      <xdr:blipFill>
        <a:blip r:embed="rId2"/>
        <a:stretch>
          <a:fillRect/>
        </a:stretch>
      </xdr:blipFill>
      <xdr:spPr>
        <a:xfrm>
          <a:off x="0" y="7915275"/>
          <a:ext cx="38100" cy="9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xdr:row>
      <xdr:rowOff>47625</xdr:rowOff>
    </xdr:from>
    <xdr:to>
      <xdr:col>1</xdr:col>
      <xdr:colOff>1314450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400050" y="123825"/>
          <a:ext cx="981075" cy="1266825"/>
        </a:xfrm>
        <a:prstGeom prst="rect">
          <a:avLst/>
        </a:prstGeom>
        <a:noFill/>
        <a:ln w="9525" cmpd="sng">
          <a:noFill/>
        </a:ln>
      </xdr:spPr>
    </xdr:pic>
    <xdr:clientData/>
  </xdr:twoCellAnchor>
  <xdr:twoCellAnchor>
    <xdr:from>
      <xdr:col>2</xdr:col>
      <xdr:colOff>533400</xdr:colOff>
      <xdr:row>43</xdr:row>
      <xdr:rowOff>323850</xdr:rowOff>
    </xdr:from>
    <xdr:to>
      <xdr:col>6</xdr:col>
      <xdr:colOff>276225</xdr:colOff>
      <xdr:row>47</xdr:row>
      <xdr:rowOff>219075</xdr:rowOff>
    </xdr:to>
    <xdr:graphicFrame>
      <xdr:nvGraphicFramePr>
        <xdr:cNvPr id="2" name="1 Gráfico"/>
        <xdr:cNvGraphicFramePr/>
      </xdr:nvGraphicFramePr>
      <xdr:xfrm>
        <a:off x="2295525" y="15763875"/>
        <a:ext cx="4819650" cy="21050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28575</xdr:rowOff>
    </xdr:from>
    <xdr:to>
      <xdr:col>1</xdr:col>
      <xdr:colOff>1200150</xdr:colOff>
      <xdr:row>4</xdr:row>
      <xdr:rowOff>171450</xdr:rowOff>
    </xdr:to>
    <xdr:pic>
      <xdr:nvPicPr>
        <xdr:cNvPr id="1" name="Imagen 1"/>
        <xdr:cNvPicPr preferRelativeResize="1">
          <a:picLocks noChangeAspect="1"/>
        </xdr:cNvPicPr>
      </xdr:nvPicPr>
      <xdr:blipFill>
        <a:blip r:embed="rId1"/>
        <a:stretch>
          <a:fillRect/>
        </a:stretch>
      </xdr:blipFill>
      <xdr:spPr>
        <a:xfrm>
          <a:off x="285750" y="219075"/>
          <a:ext cx="1000125" cy="895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MBRIAGUEZ GENERAL"/>
      <sheetName val="Hoja1"/>
      <sheetName val="D - 12"/>
      <sheetName val="OFICIAR"/>
      <sheetName val="INSTRUCTIVO"/>
      <sheetName val="LISTADOS DE CAJAS"/>
      <sheetName val="Hoja3"/>
      <sheetName val="MENU"/>
      <sheetName val="INSTRUCCIONES"/>
      <sheetName val="INF. GRAL Y COMP. LABOR."/>
      <sheetName val="PORTAFOLIO DE EVIDENCIAS FC"/>
      <sheetName val="fijacion de compromisos"/>
      <sheetName val="F. GENERAL"/>
      <sheetName val="F. COMPORTAMENTAL"/>
      <sheetName val="Hoja4"/>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INFORME AÑO 2017"/>
      <sheetName val="INFORME JUNIO    "/>
      <sheetName val="INFORME JULIO    "/>
      <sheetName val="INFORME AGOSTO"/>
      <sheetName val="INFORME FEBRERO "/>
      <sheetName val="INFORME MARZO  "/>
      <sheetName val="INFORME ABRIL  "/>
      <sheetName val="INFORME MAYO   "/>
      <sheetName val="INFORME OCTUBRE"/>
      <sheetName val="INFORME SEPTIEMBRE"/>
      <sheetName val="PLANILLA"/>
      <sheetName val="Hoja 1"/>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UNIDAD_1"/>
      <sheetName val="UNIDAD_2"/>
      <sheetName val="Terceros"/>
      <sheetName val="ENTRADAS_CONSOLIDADO"/>
      <sheetName val="plantillas_devolucion"/>
      <sheetName val="DEVOLUCION_CONSOLIDADO"/>
      <sheetName val="PUBLICA_DEVOLUCION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6"/>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PAA INVERSION CONSOLID"/>
      <sheetName val="PUNTOS 2016"/>
      <sheetName val="Metas 2DO SEMESTRE 2016"/>
      <sheetName val="PPTO"/>
      <sheetName val="CDP"/>
      <sheetName val="MAPA DE RIESGOS "/>
      <sheetName val="MATRIZ CALIFICACIÓN"/>
      <sheetName val="CALIFICACIÓN DEL RIESGO"/>
      <sheetName val="OPCIONES DE MANEJO DEL RIESGO"/>
      <sheetName val="DETERMINACIÓN DEL IMPACTO"/>
      <sheetName val="CONTROLES DE LOS RIESGOS "/>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EJECUCION BH"/>
      <sheetName val="EJECUCION BMT"/>
      <sheetName val="TOTAL"/>
      <sheetName val="PASIVOS "/>
      <sheetName val="RESERVAS"/>
      <sheetName val="285"/>
      <sheetName val="Meta 11"/>
      <sheetName val="Meta12"/>
      <sheetName val="Variables"/>
      <sheetName val="Metas Agosto"/>
      <sheetName val="PERSONAL 2017"/>
      <sheetName val="PUNTOS INVERSIÓN 2017"/>
      <sheetName val="MULTIPROCESOS"/>
      <sheetName val="CONTEO PERSONAL"/>
      <sheetName val="Certificado Supervisión"/>
      <sheetName val="Anexo"/>
      <sheetName val="Convierte"/>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Juni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s>
    <sheetDataSet>
      <sheetData sheetId="197">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2" tint="-0.7499799728393555"/>
    <pageSetUpPr fitToPage="1"/>
  </sheetPr>
  <dimension ref="A1:W21"/>
  <sheetViews>
    <sheetView showGridLines="0" tabSelected="1" zoomScale="60" zoomScaleNormal="60" zoomScalePageLayoutView="0" workbookViewId="0" topLeftCell="C13">
      <selection activeCell="C13" sqref="C13:C15"/>
    </sheetView>
  </sheetViews>
  <sheetFormatPr defaultColWidth="11.421875" defaultRowHeight="15"/>
  <cols>
    <col min="1" max="1" width="9.140625" style="19" customWidth="1"/>
    <col min="2" max="2" width="24.00390625" style="19" customWidth="1"/>
    <col min="3" max="3" width="58.28125" style="19" customWidth="1"/>
    <col min="4" max="4" width="2.8515625" style="19" customWidth="1"/>
    <col min="5" max="5" width="4.00390625" style="19" customWidth="1"/>
    <col min="6" max="6" width="40.7109375" style="19" customWidth="1"/>
    <col min="7" max="7" width="19.00390625" style="19" customWidth="1"/>
    <col min="8" max="8" width="32.8515625" style="19" customWidth="1"/>
    <col min="9" max="20" width="13.8515625" style="19" customWidth="1"/>
    <col min="21" max="21" width="16.421875" style="19" customWidth="1"/>
    <col min="22" max="22" width="11.00390625" style="19" customWidth="1"/>
    <col min="23" max="23" width="18.7109375" style="19" customWidth="1"/>
    <col min="24" max="16384" width="11.421875" style="19" customWidth="1"/>
  </cols>
  <sheetData>
    <row r="1" spans="1:21" s="50" customFormat="1" ht="39.75" customHeight="1" thickBot="1">
      <c r="A1" s="236"/>
      <c r="B1" s="237"/>
      <c r="C1" s="242" t="s">
        <v>104</v>
      </c>
      <c r="D1" s="243"/>
      <c r="E1" s="243"/>
      <c r="F1" s="243"/>
      <c r="G1" s="243"/>
      <c r="H1" s="243"/>
      <c r="I1" s="243"/>
      <c r="J1" s="243"/>
      <c r="K1" s="243"/>
      <c r="L1" s="243"/>
      <c r="M1" s="243"/>
      <c r="N1" s="243"/>
      <c r="O1" s="243"/>
      <c r="P1" s="243"/>
      <c r="Q1" s="243"/>
      <c r="R1" s="243"/>
      <c r="S1" s="243"/>
      <c r="T1" s="243"/>
      <c r="U1" s="244"/>
    </row>
    <row r="2" spans="1:21" s="50" customFormat="1" ht="40.5" customHeight="1" thickBot="1">
      <c r="A2" s="238"/>
      <c r="B2" s="239"/>
      <c r="C2" s="245" t="s">
        <v>18</v>
      </c>
      <c r="D2" s="243"/>
      <c r="E2" s="243"/>
      <c r="F2" s="243"/>
      <c r="G2" s="243"/>
      <c r="H2" s="243"/>
      <c r="I2" s="243"/>
      <c r="J2" s="243"/>
      <c r="K2" s="243"/>
      <c r="L2" s="243"/>
      <c r="M2" s="243"/>
      <c r="N2" s="243"/>
      <c r="O2" s="243"/>
      <c r="P2" s="243"/>
      <c r="Q2" s="243"/>
      <c r="R2" s="243"/>
      <c r="S2" s="243"/>
      <c r="T2" s="243"/>
      <c r="U2" s="244"/>
    </row>
    <row r="3" spans="1:21" s="50" customFormat="1" ht="42.75" customHeight="1" thickBot="1">
      <c r="A3" s="238"/>
      <c r="B3" s="239"/>
      <c r="C3" s="245" t="s">
        <v>158</v>
      </c>
      <c r="D3" s="243"/>
      <c r="E3" s="243"/>
      <c r="F3" s="243"/>
      <c r="G3" s="243"/>
      <c r="H3" s="243"/>
      <c r="I3" s="243"/>
      <c r="J3" s="243"/>
      <c r="K3" s="243"/>
      <c r="L3" s="243"/>
      <c r="M3" s="243"/>
      <c r="N3" s="243"/>
      <c r="O3" s="243"/>
      <c r="P3" s="243"/>
      <c r="Q3" s="243"/>
      <c r="R3" s="243"/>
      <c r="S3" s="243"/>
      <c r="T3" s="243"/>
      <c r="U3" s="244"/>
    </row>
    <row r="4" spans="1:21" s="50" customFormat="1" ht="33.75" customHeight="1" thickBot="1">
      <c r="A4" s="240"/>
      <c r="B4" s="241"/>
      <c r="C4" s="245" t="s">
        <v>159</v>
      </c>
      <c r="D4" s="243"/>
      <c r="E4" s="243"/>
      <c r="F4" s="243"/>
      <c r="G4" s="243"/>
      <c r="H4" s="243"/>
      <c r="I4" s="244"/>
      <c r="J4" s="245" t="s">
        <v>257</v>
      </c>
      <c r="K4" s="243"/>
      <c r="L4" s="243"/>
      <c r="M4" s="243"/>
      <c r="N4" s="243"/>
      <c r="O4" s="243"/>
      <c r="P4" s="243"/>
      <c r="Q4" s="243"/>
      <c r="R4" s="243"/>
      <c r="S4" s="243"/>
      <c r="T4" s="243"/>
      <c r="U4" s="244"/>
    </row>
    <row r="5" spans="3:14" s="50" customFormat="1" ht="21.75" customHeight="1">
      <c r="C5" s="39"/>
      <c r="D5" s="39"/>
      <c r="E5" s="39"/>
      <c r="F5" s="39"/>
      <c r="G5" s="40"/>
      <c r="H5" s="41"/>
      <c r="I5" s="40"/>
      <c r="J5" s="42"/>
      <c r="K5" s="43"/>
      <c r="L5" s="43"/>
      <c r="M5" s="43"/>
      <c r="N5" s="43"/>
    </row>
    <row r="6" spans="3:23" s="51" customFormat="1" ht="30" customHeight="1" thickBot="1">
      <c r="C6" s="44"/>
      <c r="D6" s="44"/>
      <c r="E6" s="44"/>
      <c r="F6" s="44"/>
      <c r="G6" s="45"/>
      <c r="H6" s="45"/>
      <c r="I6" s="45"/>
      <c r="J6" s="45"/>
      <c r="K6" s="44"/>
      <c r="L6" s="44"/>
      <c r="M6" s="44"/>
      <c r="N6" s="44"/>
      <c r="O6" s="44"/>
      <c r="P6" s="46"/>
      <c r="Q6" s="46"/>
      <c r="R6" s="46"/>
      <c r="S6" s="46"/>
      <c r="T6" s="52"/>
      <c r="U6" s="52"/>
      <c r="V6" s="53"/>
      <c r="W6" s="53"/>
    </row>
    <row r="7" spans="2:23" s="51" customFormat="1" ht="52.5" customHeight="1" thickBot="1">
      <c r="B7" s="56" t="s">
        <v>126</v>
      </c>
      <c r="C7" s="246" t="s">
        <v>107</v>
      </c>
      <c r="D7" s="246"/>
      <c r="E7" s="246"/>
      <c r="F7" s="246"/>
      <c r="G7" s="247"/>
      <c r="H7" s="44"/>
      <c r="I7" s="44"/>
      <c r="J7" s="44"/>
      <c r="K7" s="44"/>
      <c r="L7" s="44"/>
      <c r="M7" s="44"/>
      <c r="N7" s="44"/>
      <c r="O7" s="44"/>
      <c r="P7" s="46"/>
      <c r="Q7" s="46"/>
      <c r="R7" s="46"/>
      <c r="S7" s="46"/>
      <c r="T7" s="52"/>
      <c r="U7" s="52"/>
      <c r="V7" s="53"/>
      <c r="W7" s="53"/>
    </row>
    <row r="8" s="51" customFormat="1" ht="39.75" customHeight="1"/>
    <row r="9" s="51" customFormat="1" ht="15"/>
    <row r="10" spans="1:23" s="54" customFormat="1" ht="45" customHeight="1">
      <c r="A10" s="226" t="s">
        <v>160</v>
      </c>
      <c r="B10" s="227"/>
      <c r="C10" s="227"/>
      <c r="D10" s="227"/>
      <c r="E10" s="227"/>
      <c r="F10" s="227"/>
      <c r="G10" s="227"/>
      <c r="H10" s="227"/>
      <c r="I10" s="227"/>
      <c r="J10" s="227"/>
      <c r="K10" s="227"/>
      <c r="L10" s="227"/>
      <c r="M10" s="227"/>
      <c r="N10" s="227"/>
      <c r="O10" s="227"/>
      <c r="P10" s="227"/>
      <c r="Q10" s="227"/>
      <c r="R10" s="227"/>
      <c r="S10" s="227"/>
      <c r="T10" s="227"/>
      <c r="U10" s="227"/>
      <c r="V10" s="227"/>
      <c r="W10" s="228"/>
    </row>
    <row r="11" spans="1:23" s="47" customFormat="1" ht="38.25" customHeight="1">
      <c r="A11" s="229" t="s">
        <v>161</v>
      </c>
      <c r="B11" s="229" t="s">
        <v>162</v>
      </c>
      <c r="C11" s="229"/>
      <c r="D11" s="230" t="s">
        <v>163</v>
      </c>
      <c r="E11" s="230" t="s">
        <v>228</v>
      </c>
      <c r="F11" s="230" t="s">
        <v>164</v>
      </c>
      <c r="G11" s="229" t="s">
        <v>165</v>
      </c>
      <c r="H11" s="229" t="s">
        <v>166</v>
      </c>
      <c r="I11" s="232" t="s">
        <v>232</v>
      </c>
      <c r="J11" s="233"/>
      <c r="K11" s="233"/>
      <c r="L11" s="233"/>
      <c r="M11" s="233"/>
      <c r="N11" s="233"/>
      <c r="O11" s="233"/>
      <c r="P11" s="233"/>
      <c r="Q11" s="233"/>
      <c r="R11" s="233"/>
      <c r="S11" s="233"/>
      <c r="T11" s="233"/>
      <c r="U11" s="233"/>
      <c r="V11" s="233"/>
      <c r="W11" s="234"/>
    </row>
    <row r="12" spans="1:23" s="47" customFormat="1" ht="76.5" customHeight="1">
      <c r="A12" s="229"/>
      <c r="B12" s="48" t="s">
        <v>167</v>
      </c>
      <c r="C12" s="123" t="s">
        <v>226</v>
      </c>
      <c r="D12" s="231"/>
      <c r="E12" s="231"/>
      <c r="F12" s="231"/>
      <c r="G12" s="229"/>
      <c r="H12" s="229"/>
      <c r="I12" s="49" t="s">
        <v>168</v>
      </c>
      <c r="J12" s="49" t="s">
        <v>169</v>
      </c>
      <c r="K12" s="49" t="s">
        <v>170</v>
      </c>
      <c r="L12" s="49" t="s">
        <v>171</v>
      </c>
      <c r="M12" s="49" t="s">
        <v>172</v>
      </c>
      <c r="N12" s="49" t="s">
        <v>173</v>
      </c>
      <c r="O12" s="49" t="s">
        <v>174</v>
      </c>
      <c r="P12" s="49" t="s">
        <v>175</v>
      </c>
      <c r="Q12" s="49" t="s">
        <v>176</v>
      </c>
      <c r="R12" s="49" t="s">
        <v>177</v>
      </c>
      <c r="S12" s="49" t="s">
        <v>178</v>
      </c>
      <c r="T12" s="49" t="s">
        <v>179</v>
      </c>
      <c r="U12" s="49" t="s">
        <v>180</v>
      </c>
      <c r="V12" s="235" t="s">
        <v>181</v>
      </c>
      <c r="W12" s="235"/>
    </row>
    <row r="13" spans="1:23" s="55" customFormat="1" ht="113.25" customHeight="1">
      <c r="A13" s="217">
        <v>1</v>
      </c>
      <c r="B13" s="217" t="s">
        <v>203</v>
      </c>
      <c r="C13" s="248" t="s">
        <v>548</v>
      </c>
      <c r="D13" s="217" t="s">
        <v>204</v>
      </c>
      <c r="E13" s="217" t="s">
        <v>253</v>
      </c>
      <c r="F13" s="218" t="str">
        <f>'HV 1'!F9:I9</f>
        <v>1. Realizar el 85% de audiencias de continuación en un término menor a 180 días hábiles. </v>
      </c>
      <c r="G13" s="220" t="s">
        <v>109</v>
      </c>
      <c r="H13" s="59" t="s">
        <v>115</v>
      </c>
      <c r="I13" s="225">
        <f>+'HV 1'!C30</f>
        <v>6428</v>
      </c>
      <c r="J13" s="225"/>
      <c r="K13" s="225"/>
      <c r="L13" s="222">
        <f>+'HV 1'!C33</f>
        <v>0</v>
      </c>
      <c r="M13" s="222"/>
      <c r="N13" s="222"/>
      <c r="O13" s="222">
        <f>+'HV 1'!C36</f>
        <v>1277</v>
      </c>
      <c r="P13" s="222"/>
      <c r="Q13" s="222"/>
      <c r="R13" s="222">
        <f>+'HV 1'!C39</f>
        <v>0</v>
      </c>
      <c r="S13" s="222"/>
      <c r="T13" s="222"/>
      <c r="U13" s="62">
        <f>SUM(I13:T13)</f>
        <v>7705</v>
      </c>
      <c r="V13" s="221" t="str">
        <f>+'HV 1'!C42</f>
        <v>Para el 3° trimestre de 2020, se realizaron un total de 1.278 audiencias las cuales fueron suspendidas 1.277 en un término menor a 180 días, dando cumplimiento al indicador en un 99,92% en el periodo reportado. </v>
      </c>
      <c r="W13" s="221"/>
    </row>
    <row r="14" spans="1:23" s="55" customFormat="1" ht="70.5" customHeight="1">
      <c r="A14" s="217"/>
      <c r="B14" s="217"/>
      <c r="C14" s="248"/>
      <c r="D14" s="217"/>
      <c r="E14" s="217"/>
      <c r="F14" s="218"/>
      <c r="G14" s="220"/>
      <c r="H14" s="59" t="s">
        <v>116</v>
      </c>
      <c r="I14" s="225">
        <f>+'HV 1'!E30</f>
        <v>6429</v>
      </c>
      <c r="J14" s="225"/>
      <c r="K14" s="225"/>
      <c r="L14" s="222">
        <f>+'HV 1'!E33</f>
        <v>0</v>
      </c>
      <c r="M14" s="222"/>
      <c r="N14" s="222"/>
      <c r="O14" s="222">
        <f>+'HV 1'!E36</f>
        <v>1278</v>
      </c>
      <c r="P14" s="222"/>
      <c r="Q14" s="222"/>
      <c r="R14" s="222">
        <f>+'HV 1'!E39</f>
        <v>0</v>
      </c>
      <c r="S14" s="222"/>
      <c r="T14" s="222"/>
      <c r="U14" s="62">
        <f>SUM(I14:T14)</f>
        <v>7707</v>
      </c>
      <c r="V14" s="221"/>
      <c r="W14" s="221"/>
    </row>
    <row r="15" spans="1:23" s="55" customFormat="1" ht="64.5" customHeight="1">
      <c r="A15" s="217"/>
      <c r="B15" s="217"/>
      <c r="C15" s="248"/>
      <c r="D15" s="217"/>
      <c r="E15" s="217"/>
      <c r="F15" s="218"/>
      <c r="G15" s="220"/>
      <c r="H15" s="162" t="s">
        <v>182</v>
      </c>
      <c r="I15" s="224">
        <f>+I13/I14</f>
        <v>0.9998444548141235</v>
      </c>
      <c r="J15" s="224"/>
      <c r="K15" s="224"/>
      <c r="L15" s="223" t="e">
        <f>+L13/L14</f>
        <v>#DIV/0!</v>
      </c>
      <c r="M15" s="223"/>
      <c r="N15" s="223"/>
      <c r="O15" s="224">
        <f>+O13/O14</f>
        <v>0.9992175273865415</v>
      </c>
      <c r="P15" s="224"/>
      <c r="Q15" s="224"/>
      <c r="R15" s="223" t="e">
        <f>+R13/R14</f>
        <v>#DIV/0!</v>
      </c>
      <c r="S15" s="223"/>
      <c r="T15" s="223"/>
      <c r="U15" s="63">
        <f>+U13/U14</f>
        <v>0.9997404956533021</v>
      </c>
      <c r="V15" s="221"/>
      <c r="W15" s="221"/>
    </row>
    <row r="16" spans="1:23" ht="88.5" customHeight="1">
      <c r="A16" s="217">
        <v>2</v>
      </c>
      <c r="B16" s="217"/>
      <c r="C16" s="248" t="s">
        <v>549</v>
      </c>
      <c r="D16" s="217" t="s">
        <v>204</v>
      </c>
      <c r="E16" s="217" t="s">
        <v>254</v>
      </c>
      <c r="F16" s="218" t="str">
        <f>'HV 2'!F9:I9</f>
        <v>2. Sustanciar el 50% de los autos de pruebas de los procesos que se encuentran aperturados en la vigencia allegados al grupo de reincidencias</v>
      </c>
      <c r="G16" s="219" t="s">
        <v>119</v>
      </c>
      <c r="H16" s="59" t="s">
        <v>120</v>
      </c>
      <c r="I16" s="222">
        <f>+'HV 2'!C30</f>
        <v>101</v>
      </c>
      <c r="J16" s="222"/>
      <c r="K16" s="222"/>
      <c r="L16" s="250">
        <f>+'HV 2'!C33</f>
        <v>18</v>
      </c>
      <c r="M16" s="251"/>
      <c r="N16" s="252"/>
      <c r="O16" s="222">
        <f>+'HV 2'!C36</f>
        <v>79</v>
      </c>
      <c r="P16" s="222"/>
      <c r="Q16" s="222"/>
      <c r="R16" s="222">
        <f>+'HV 2'!C39</f>
        <v>0</v>
      </c>
      <c r="S16" s="222"/>
      <c r="T16" s="222"/>
      <c r="U16" s="62">
        <f>SUM(I16:T16)</f>
        <v>198</v>
      </c>
      <c r="V16" s="221" t="str">
        <f>+'HV 2'!C42</f>
        <v>En el periódo a evaluar se aperturaron un total de 209 sanciones por reincidencias, siendo el indicador del 37,80% incumplimiento la meta en periodo reportado.</v>
      </c>
      <c r="W16" s="221"/>
    </row>
    <row r="17" spans="1:23" ht="88.5" customHeight="1">
      <c r="A17" s="217"/>
      <c r="B17" s="217"/>
      <c r="C17" s="248"/>
      <c r="D17" s="217"/>
      <c r="E17" s="217"/>
      <c r="F17" s="218"/>
      <c r="G17" s="219"/>
      <c r="H17" s="59" t="s">
        <v>121</v>
      </c>
      <c r="I17" s="222">
        <f>+'HV 2'!E30</f>
        <v>554</v>
      </c>
      <c r="J17" s="222"/>
      <c r="K17" s="222"/>
      <c r="L17" s="250">
        <f>+'HV 2'!E33</f>
        <v>928</v>
      </c>
      <c r="M17" s="251"/>
      <c r="N17" s="252"/>
      <c r="O17" s="222">
        <f>+'HV 2'!E36</f>
        <v>209</v>
      </c>
      <c r="P17" s="222"/>
      <c r="Q17" s="222"/>
      <c r="R17" s="222">
        <f>+'HV 2'!E39</f>
        <v>0</v>
      </c>
      <c r="S17" s="222"/>
      <c r="T17" s="222"/>
      <c r="U17" s="62">
        <f>SUM(I17:T17)</f>
        <v>1691</v>
      </c>
      <c r="V17" s="221"/>
      <c r="W17" s="221"/>
    </row>
    <row r="18" spans="1:23" ht="99.75" customHeight="1">
      <c r="A18" s="217"/>
      <c r="B18" s="217"/>
      <c r="C18" s="248"/>
      <c r="D18" s="217"/>
      <c r="E18" s="217"/>
      <c r="F18" s="218"/>
      <c r="G18" s="219"/>
      <c r="H18" s="162" t="s">
        <v>182</v>
      </c>
      <c r="I18" s="223">
        <f>+I16/I17</f>
        <v>0.18231046931407943</v>
      </c>
      <c r="J18" s="223"/>
      <c r="K18" s="223"/>
      <c r="L18" s="215">
        <f>+L16/L17</f>
        <v>0.01939655172413793</v>
      </c>
      <c r="M18" s="216"/>
      <c r="N18" s="177" t="e">
        <f>+N16/N17</f>
        <v>#DIV/0!</v>
      </c>
      <c r="O18" s="223">
        <f>+O16/O17</f>
        <v>0.37799043062200954</v>
      </c>
      <c r="P18" s="223"/>
      <c r="Q18" s="223"/>
      <c r="R18" s="223" t="e">
        <f>+R16/R17</f>
        <v>#DIV/0!</v>
      </c>
      <c r="S18" s="223"/>
      <c r="T18" s="223"/>
      <c r="U18" s="63">
        <f>+U16/U17</f>
        <v>0.11709047900650503</v>
      </c>
      <c r="V18" s="221"/>
      <c r="W18" s="221"/>
    </row>
    <row r="19" spans="1:23" ht="70.5" customHeight="1" hidden="1">
      <c r="A19" s="217">
        <v>3</v>
      </c>
      <c r="B19" s="217"/>
      <c r="C19" s="248" t="s">
        <v>227</v>
      </c>
      <c r="D19" s="163"/>
      <c r="E19" s="179"/>
      <c r="F19" s="218" t="str">
        <f>'HV 3 MIPG'!F9:I9</f>
        <v>3. Realizar el 100% de las actividades programadas en el Modelo Integrado de Planeación y Gestión - MIPG de la vigencia, por la Subdirección de Contravenciones de Tránsito</v>
      </c>
      <c r="G19" s="219" t="s">
        <v>185</v>
      </c>
      <c r="H19" s="59" t="s">
        <v>188</v>
      </c>
      <c r="I19" s="249">
        <f>+'HV 3 MIPG'!C30</f>
        <v>0</v>
      </c>
      <c r="J19" s="249"/>
      <c r="K19" s="249"/>
      <c r="L19" s="249">
        <f>+'HV 3 MIPG'!C33</f>
        <v>0</v>
      </c>
      <c r="M19" s="249"/>
      <c r="N19" s="249"/>
      <c r="O19" s="249">
        <f>+'HV 3 MIPG'!C36</f>
        <v>0</v>
      </c>
      <c r="P19" s="249"/>
      <c r="Q19" s="249"/>
      <c r="R19" s="249">
        <f>+'HV 3 MIPG'!C39</f>
        <v>0</v>
      </c>
      <c r="S19" s="249"/>
      <c r="T19" s="249"/>
      <c r="U19" s="115">
        <f>SUM(I19:T19)</f>
        <v>0</v>
      </c>
      <c r="V19" s="221">
        <f>+'HV 3 MIPG'!C42</f>
        <v>0</v>
      </c>
      <c r="W19" s="221"/>
    </row>
    <row r="20" spans="1:23" ht="70.5" customHeight="1" hidden="1">
      <c r="A20" s="217"/>
      <c r="B20" s="217"/>
      <c r="C20" s="248"/>
      <c r="D20" s="163"/>
      <c r="E20" s="179"/>
      <c r="F20" s="218"/>
      <c r="G20" s="219"/>
      <c r="H20" s="59" t="s">
        <v>189</v>
      </c>
      <c r="I20" s="249">
        <f>+'HV 3 MIPG'!E30</f>
        <v>0</v>
      </c>
      <c r="J20" s="249"/>
      <c r="K20" s="249"/>
      <c r="L20" s="249">
        <f>+'HV 3 MIPG'!E33</f>
        <v>0</v>
      </c>
      <c r="M20" s="249"/>
      <c r="N20" s="249"/>
      <c r="O20" s="249">
        <f>+'HV 3 MIPG'!E36</f>
        <v>0</v>
      </c>
      <c r="P20" s="249"/>
      <c r="Q20" s="249"/>
      <c r="R20" s="249">
        <f>+'HV 3 MIPG'!E39</f>
        <v>0</v>
      </c>
      <c r="S20" s="249"/>
      <c r="T20" s="249"/>
      <c r="U20" s="115">
        <f>SUM(I20:T20)</f>
        <v>0</v>
      </c>
      <c r="V20" s="221"/>
      <c r="W20" s="221"/>
    </row>
    <row r="21" spans="1:23" ht="70.5" customHeight="1" hidden="1">
      <c r="A21" s="217"/>
      <c r="B21" s="217"/>
      <c r="C21" s="248"/>
      <c r="D21" s="163"/>
      <c r="E21" s="179"/>
      <c r="F21" s="218"/>
      <c r="G21" s="219"/>
      <c r="H21" s="162" t="s">
        <v>182</v>
      </c>
      <c r="I21" s="223" t="e">
        <f>+I19/I20</f>
        <v>#DIV/0!</v>
      </c>
      <c r="J21" s="223"/>
      <c r="K21" s="223"/>
      <c r="L21" s="223" t="e">
        <f>+L19/L20</f>
        <v>#DIV/0!</v>
      </c>
      <c r="M21" s="223"/>
      <c r="N21" s="223"/>
      <c r="O21" s="223" t="e">
        <f>+O19/O20</f>
        <v>#DIV/0!</v>
      </c>
      <c r="P21" s="223"/>
      <c r="Q21" s="223"/>
      <c r="R21" s="223" t="e">
        <f>+R19/R20</f>
        <v>#DIV/0!</v>
      </c>
      <c r="S21" s="223"/>
      <c r="T21" s="223"/>
      <c r="U21" s="63" t="e">
        <f>+U19/U20</f>
        <v>#DIV/0!</v>
      </c>
      <c r="V21" s="221"/>
      <c r="W21" s="221"/>
    </row>
  </sheetData>
  <sheetProtection formatCells="0" formatColumns="0" formatRows="0"/>
  <mergeCells count="72">
    <mergeCell ref="R21:T21"/>
    <mergeCell ref="O18:Q18"/>
    <mergeCell ref="R18:T18"/>
    <mergeCell ref="I19:K19"/>
    <mergeCell ref="L19:N19"/>
    <mergeCell ref="O19:Q19"/>
    <mergeCell ref="R19:T19"/>
    <mergeCell ref="F19:F21"/>
    <mergeCell ref="G19:G21"/>
    <mergeCell ref="V19:W21"/>
    <mergeCell ref="I20:K20"/>
    <mergeCell ref="L20:N20"/>
    <mergeCell ref="O20:Q20"/>
    <mergeCell ref="R20:T20"/>
    <mergeCell ref="I21:K21"/>
    <mergeCell ref="L21:N21"/>
    <mergeCell ref="O21:Q21"/>
    <mergeCell ref="A19:A21"/>
    <mergeCell ref="C19:C21"/>
    <mergeCell ref="B13:B21"/>
    <mergeCell ref="A13:A15"/>
    <mergeCell ref="C13:C15"/>
    <mergeCell ref="A16:A18"/>
    <mergeCell ref="C16:C18"/>
    <mergeCell ref="I14:K14"/>
    <mergeCell ref="L15:N15"/>
    <mergeCell ref="A1:B4"/>
    <mergeCell ref="C1:U1"/>
    <mergeCell ref="C2:U2"/>
    <mergeCell ref="C3:U3"/>
    <mergeCell ref="C4:I4"/>
    <mergeCell ref="J4:U4"/>
    <mergeCell ref="H11:H12"/>
    <mergeCell ref="C7:G7"/>
    <mergeCell ref="R15:T15"/>
    <mergeCell ref="A10:W10"/>
    <mergeCell ref="A11:A12"/>
    <mergeCell ref="B11:C11"/>
    <mergeCell ref="D11:D12"/>
    <mergeCell ref="F11:F12"/>
    <mergeCell ref="G11:G12"/>
    <mergeCell ref="E11:E12"/>
    <mergeCell ref="I11:W11"/>
    <mergeCell ref="V12:W12"/>
    <mergeCell ref="V13:W15"/>
    <mergeCell ref="L14:N14"/>
    <mergeCell ref="O14:Q14"/>
    <mergeCell ref="R14:T14"/>
    <mergeCell ref="I15:K15"/>
    <mergeCell ref="I13:K13"/>
    <mergeCell ref="L13:N13"/>
    <mergeCell ref="O13:Q13"/>
    <mergeCell ref="R13:T13"/>
    <mergeCell ref="O15:Q15"/>
    <mergeCell ref="V16:W18"/>
    <mergeCell ref="I16:K16"/>
    <mergeCell ref="O16:Q16"/>
    <mergeCell ref="R16:T16"/>
    <mergeCell ref="I17:K17"/>
    <mergeCell ref="O17:Q17"/>
    <mergeCell ref="R17:T17"/>
    <mergeCell ref="I18:K18"/>
    <mergeCell ref="L16:N16"/>
    <mergeCell ref="L17:N17"/>
    <mergeCell ref="D13:D15"/>
    <mergeCell ref="D16:D18"/>
    <mergeCell ref="E13:E15"/>
    <mergeCell ref="E16:E18"/>
    <mergeCell ref="F16:F18"/>
    <mergeCell ref="G16:G18"/>
    <mergeCell ref="F13:F15"/>
    <mergeCell ref="G13:G15"/>
  </mergeCells>
  <printOptions/>
  <pageMargins left="0.7086614173228347" right="0.7086614173228347" top="0.7480314960629921" bottom="0.7480314960629921" header="0.31496062992125984" footer="0.31496062992125984"/>
  <pageSetup fitToHeight="1" fitToWidth="1" horizontalDpi="600" verticalDpi="600" orientation="landscape" paperSize="3" scale="43" r:id="rId2"/>
  <headerFooter>
    <oddFooter>&amp;L&amp;"Arial,Normal"&amp;9F01-PE01-PR01 - V3</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4"/>
  <sheetViews>
    <sheetView zoomScalePageLayoutView="0" workbookViewId="0" topLeftCell="A13">
      <selection activeCell="I15" sqref="I15:K23"/>
    </sheetView>
  </sheetViews>
  <sheetFormatPr defaultColWidth="11.421875" defaultRowHeight="15"/>
  <cols>
    <col min="1" max="1" width="1.28515625" style="28" customWidth="1"/>
    <col min="2" max="2" width="28.140625" style="27" customWidth="1"/>
    <col min="3" max="3" width="34.57421875" style="28" customWidth="1"/>
    <col min="4" max="4" width="16.28125" style="28" customWidth="1"/>
    <col min="5" max="5" width="5.8515625" style="28" customWidth="1"/>
    <col min="6" max="6" width="47.00390625" style="28" customWidth="1"/>
    <col min="7" max="8" width="16.140625" style="28" customWidth="1"/>
    <col min="9" max="9" width="16.28125" style="28" customWidth="1"/>
    <col min="10" max="10" width="15.7109375" style="28" customWidth="1"/>
    <col min="11" max="11" width="35.28125" style="28" customWidth="1"/>
    <col min="12" max="197" width="11.421875" style="28" customWidth="1"/>
    <col min="198" max="198" width="1.421875" style="28" customWidth="1"/>
    <col min="199" max="16384" width="11.421875" style="28" customWidth="1"/>
  </cols>
  <sheetData>
    <row r="1" ht="15" thickBot="1"/>
    <row r="2" spans="2:10" ht="23.25" customHeight="1" thickBot="1">
      <c r="B2" s="410"/>
      <c r="C2" s="413" t="s">
        <v>151</v>
      </c>
      <c r="D2" s="414"/>
      <c r="E2" s="414"/>
      <c r="F2" s="414"/>
      <c r="G2" s="414"/>
      <c r="H2" s="414"/>
      <c r="I2" s="414"/>
      <c r="J2" s="415"/>
    </row>
    <row r="3" spans="2:10" ht="18" customHeight="1" thickBot="1">
      <c r="B3" s="411"/>
      <c r="C3" s="416" t="s">
        <v>18</v>
      </c>
      <c r="D3" s="417"/>
      <c r="E3" s="417"/>
      <c r="F3" s="417"/>
      <c r="G3" s="417"/>
      <c r="H3" s="417"/>
      <c r="I3" s="417"/>
      <c r="J3" s="418"/>
    </row>
    <row r="4" spans="2:10" ht="18" customHeight="1" thickBot="1">
      <c r="B4" s="411"/>
      <c r="C4" s="416" t="s">
        <v>123</v>
      </c>
      <c r="D4" s="417"/>
      <c r="E4" s="417"/>
      <c r="F4" s="417"/>
      <c r="G4" s="417"/>
      <c r="H4" s="417"/>
      <c r="I4" s="417"/>
      <c r="J4" s="418"/>
    </row>
    <row r="5" spans="2:10" ht="18" customHeight="1" thickBot="1">
      <c r="B5" s="412"/>
      <c r="C5" s="416" t="s">
        <v>124</v>
      </c>
      <c r="D5" s="417"/>
      <c r="E5" s="417"/>
      <c r="F5" s="417"/>
      <c r="G5" s="417"/>
      <c r="H5" s="427" t="s">
        <v>103</v>
      </c>
      <c r="I5" s="428"/>
      <c r="J5" s="429"/>
    </row>
    <row r="6" spans="2:10" ht="18" customHeight="1" thickBot="1">
      <c r="B6" s="26"/>
      <c r="C6" s="21"/>
      <c r="D6" s="21"/>
      <c r="E6" s="21"/>
      <c r="F6" s="21"/>
      <c r="G6" s="21"/>
      <c r="H6" s="21"/>
      <c r="I6" s="21"/>
      <c r="J6" s="29"/>
    </row>
    <row r="7" spans="2:10" ht="51.75" customHeight="1" thickBot="1">
      <c r="B7" s="22" t="s">
        <v>125</v>
      </c>
      <c r="C7" s="430" t="s">
        <v>143</v>
      </c>
      <c r="D7" s="431"/>
      <c r="E7" s="432"/>
      <c r="F7" s="23"/>
      <c r="G7" s="21"/>
      <c r="H7" s="21"/>
      <c r="I7" s="21"/>
      <c r="J7" s="29"/>
    </row>
    <row r="8" spans="2:10" ht="32.25" customHeight="1" thickBot="1">
      <c r="B8" s="24" t="s">
        <v>126</v>
      </c>
      <c r="C8" s="430" t="s">
        <v>107</v>
      </c>
      <c r="D8" s="431"/>
      <c r="E8" s="432"/>
      <c r="F8" s="23"/>
      <c r="G8" s="21"/>
      <c r="H8" s="21"/>
      <c r="I8" s="21"/>
      <c r="J8" s="29"/>
    </row>
    <row r="9" spans="2:10" ht="32.25" customHeight="1" thickBot="1">
      <c r="B9" s="24" t="s">
        <v>127</v>
      </c>
      <c r="C9" s="430" t="s">
        <v>144</v>
      </c>
      <c r="D9" s="431"/>
      <c r="E9" s="432"/>
      <c r="F9" s="25"/>
      <c r="G9" s="21"/>
      <c r="H9" s="21"/>
      <c r="I9" s="21"/>
      <c r="J9" s="29"/>
    </row>
    <row r="10" spans="2:10" ht="33.75" customHeight="1" thickBot="1">
      <c r="B10" s="24" t="s">
        <v>128</v>
      </c>
      <c r="C10" s="430" t="s">
        <v>145</v>
      </c>
      <c r="D10" s="431"/>
      <c r="E10" s="432"/>
      <c r="F10" s="23"/>
      <c r="G10" s="21"/>
      <c r="H10" s="21"/>
      <c r="I10" s="21"/>
      <c r="J10" s="29"/>
    </row>
    <row r="11" spans="2:10" ht="39" customHeight="1" thickBot="1">
      <c r="B11" s="24" t="s">
        <v>129</v>
      </c>
      <c r="C11" s="430" t="s">
        <v>183</v>
      </c>
      <c r="D11" s="431"/>
      <c r="E11" s="432"/>
      <c r="F11" s="23"/>
      <c r="G11" s="21"/>
      <c r="H11" s="21"/>
      <c r="I11" s="21"/>
      <c r="J11" s="29"/>
    </row>
    <row r="12" ht="14.25"/>
    <row r="13" spans="2:11" ht="26.25" customHeight="1">
      <c r="B13" s="546" t="s">
        <v>152</v>
      </c>
      <c r="C13" s="547"/>
      <c r="D13" s="547"/>
      <c r="E13" s="547"/>
      <c r="F13" s="547"/>
      <c r="G13" s="547"/>
      <c r="H13" s="548"/>
      <c r="I13" s="553" t="s">
        <v>130</v>
      </c>
      <c r="J13" s="554"/>
      <c r="K13" s="554"/>
    </row>
    <row r="14" spans="2:11" s="30" customFormat="1" ht="56.25" customHeight="1">
      <c r="B14" s="37" t="s">
        <v>131</v>
      </c>
      <c r="C14" s="37" t="s">
        <v>132</v>
      </c>
      <c r="D14" s="37" t="s">
        <v>133</v>
      </c>
      <c r="E14" s="37" t="s">
        <v>134</v>
      </c>
      <c r="F14" s="37" t="s">
        <v>135</v>
      </c>
      <c r="G14" s="37" t="s">
        <v>136</v>
      </c>
      <c r="H14" s="37" t="s">
        <v>137</v>
      </c>
      <c r="I14" s="33" t="s">
        <v>138</v>
      </c>
      <c r="J14" s="33" t="s">
        <v>139</v>
      </c>
      <c r="K14" s="33" t="s">
        <v>140</v>
      </c>
    </row>
    <row r="15" spans="2:11" s="16" customFormat="1" ht="33" customHeight="1">
      <c r="B15" s="555">
        <v>1</v>
      </c>
      <c r="C15" s="558" t="s">
        <v>192</v>
      </c>
      <c r="D15" s="543">
        <v>1</v>
      </c>
      <c r="E15" s="34">
        <v>1</v>
      </c>
      <c r="F15" s="57" t="s">
        <v>193</v>
      </c>
      <c r="G15" s="58">
        <v>0.2</v>
      </c>
      <c r="H15" s="32">
        <v>43466</v>
      </c>
      <c r="I15" s="58"/>
      <c r="J15" s="32"/>
      <c r="K15" s="113"/>
    </row>
    <row r="16" spans="2:11" s="16" customFormat="1" ht="33" customHeight="1">
      <c r="B16" s="556"/>
      <c r="C16" s="559"/>
      <c r="D16" s="544"/>
      <c r="E16" s="34">
        <v>2</v>
      </c>
      <c r="F16" s="57" t="s">
        <v>195</v>
      </c>
      <c r="G16" s="58">
        <v>0.1</v>
      </c>
      <c r="H16" s="32">
        <v>43525</v>
      </c>
      <c r="I16" s="58"/>
      <c r="J16" s="32"/>
      <c r="K16" s="117"/>
    </row>
    <row r="17" spans="2:11" s="16" customFormat="1" ht="33" customHeight="1">
      <c r="B17" s="556"/>
      <c r="C17" s="559"/>
      <c r="D17" s="544"/>
      <c r="E17" s="34">
        <v>3</v>
      </c>
      <c r="F17" s="57" t="s">
        <v>196</v>
      </c>
      <c r="G17" s="58">
        <v>0.1</v>
      </c>
      <c r="H17" s="32">
        <v>43556</v>
      </c>
      <c r="I17" s="58"/>
      <c r="J17" s="32"/>
      <c r="K17" s="117"/>
    </row>
    <row r="18" spans="2:11" s="16" customFormat="1" ht="33" customHeight="1">
      <c r="B18" s="556"/>
      <c r="C18" s="559"/>
      <c r="D18" s="544"/>
      <c r="E18" s="34">
        <v>4</v>
      </c>
      <c r="F18" s="57" t="s">
        <v>197</v>
      </c>
      <c r="G18" s="58">
        <v>0.1</v>
      </c>
      <c r="H18" s="32">
        <v>43617</v>
      </c>
      <c r="I18" s="58"/>
      <c r="J18" s="32"/>
      <c r="K18" s="117"/>
    </row>
    <row r="19" spans="2:11" s="16" customFormat="1" ht="33" customHeight="1">
      <c r="B19" s="556"/>
      <c r="C19" s="559"/>
      <c r="D19" s="544"/>
      <c r="E19" s="34">
        <v>5</v>
      </c>
      <c r="F19" s="57" t="s">
        <v>198</v>
      </c>
      <c r="G19" s="58">
        <v>0.1</v>
      </c>
      <c r="H19" s="32">
        <v>43647</v>
      </c>
      <c r="I19" s="58"/>
      <c r="J19" s="32"/>
      <c r="K19" s="116"/>
    </row>
    <row r="20" spans="2:11" s="16" customFormat="1" ht="33" customHeight="1">
      <c r="B20" s="556"/>
      <c r="C20" s="559"/>
      <c r="D20" s="544"/>
      <c r="E20" s="34">
        <v>6</v>
      </c>
      <c r="F20" s="57" t="s">
        <v>199</v>
      </c>
      <c r="G20" s="58">
        <v>0.1</v>
      </c>
      <c r="H20" s="32">
        <v>43709</v>
      </c>
      <c r="I20" s="58"/>
      <c r="J20" s="32"/>
      <c r="K20" s="117"/>
    </row>
    <row r="21" spans="2:11" s="16" customFormat="1" ht="33" customHeight="1">
      <c r="B21" s="556"/>
      <c r="C21" s="559"/>
      <c r="D21" s="544"/>
      <c r="E21" s="34">
        <v>7</v>
      </c>
      <c r="F21" s="57" t="s">
        <v>200</v>
      </c>
      <c r="G21" s="58">
        <v>0.1</v>
      </c>
      <c r="H21" s="32">
        <v>43739</v>
      </c>
      <c r="I21" s="58"/>
      <c r="J21" s="32"/>
      <c r="K21" s="61"/>
    </row>
    <row r="22" spans="2:11" s="16" customFormat="1" ht="33" customHeight="1">
      <c r="B22" s="556"/>
      <c r="C22" s="559"/>
      <c r="D22" s="544"/>
      <c r="E22" s="34">
        <v>8</v>
      </c>
      <c r="F22" s="57" t="s">
        <v>201</v>
      </c>
      <c r="G22" s="58">
        <v>0.1</v>
      </c>
      <c r="H22" s="32">
        <v>43800</v>
      </c>
      <c r="I22" s="58"/>
      <c r="J22" s="32"/>
      <c r="K22" s="117"/>
    </row>
    <row r="23" spans="2:11" s="16" customFormat="1" ht="33" customHeight="1">
      <c r="B23" s="557"/>
      <c r="C23" s="560"/>
      <c r="D23" s="545"/>
      <c r="E23" s="34">
        <v>9</v>
      </c>
      <c r="F23" s="57" t="s">
        <v>202</v>
      </c>
      <c r="G23" s="58">
        <v>0.1</v>
      </c>
      <c r="H23" s="32">
        <v>43800</v>
      </c>
      <c r="I23" s="58"/>
      <c r="J23" s="32"/>
      <c r="K23" s="61"/>
    </row>
    <row r="24" spans="2:11" s="27" customFormat="1" ht="21.75" customHeight="1">
      <c r="B24" s="549" t="s">
        <v>141</v>
      </c>
      <c r="C24" s="550"/>
      <c r="D24" s="35">
        <f>SUM(D15:D23)</f>
        <v>1</v>
      </c>
      <c r="E24" s="551" t="s">
        <v>142</v>
      </c>
      <c r="F24" s="552"/>
      <c r="G24" s="35">
        <f>SUM(G15:G23)</f>
        <v>0.9999999999999999</v>
      </c>
      <c r="H24" s="35"/>
      <c r="I24" s="114">
        <f>SUM(I15:I23)</f>
        <v>0</v>
      </c>
      <c r="J24" s="36"/>
      <c r="K24" s="36"/>
    </row>
  </sheetData>
  <sheetProtection selectLockedCells="1" selectUnlockedCells="1"/>
  <mergeCells count="18">
    <mergeCell ref="D15:D23"/>
    <mergeCell ref="C10:E10"/>
    <mergeCell ref="C11:E11"/>
    <mergeCell ref="B2:B5"/>
    <mergeCell ref="C2:J2"/>
    <mergeCell ref="C3:J3"/>
    <mergeCell ref="C4:J4"/>
    <mergeCell ref="C5:G5"/>
    <mergeCell ref="B24:C24"/>
    <mergeCell ref="E24:F24"/>
    <mergeCell ref="B13:H13"/>
    <mergeCell ref="I13:K13"/>
    <mergeCell ref="H5:J5"/>
    <mergeCell ref="C7:E7"/>
    <mergeCell ref="C8:E8"/>
    <mergeCell ref="C9:E9"/>
    <mergeCell ref="B15:B23"/>
    <mergeCell ref="C15:C23"/>
  </mergeCells>
  <printOptions/>
  <pageMargins left="1" right="1" top="1" bottom="1" header="0.5" footer="0.5"/>
  <pageSetup fitToHeight="1" fitToWidth="1" horizontalDpi="600" verticalDpi="600" orientation="landscape" scale="49" r:id="rId4"/>
  <drawing r:id="rId3"/>
  <legacyDrawing r:id="rId2"/>
</worksheet>
</file>

<file path=xl/worksheets/sheet2.xml><?xml version="1.0" encoding="utf-8"?>
<worksheet xmlns="http://schemas.openxmlformats.org/spreadsheetml/2006/main" xmlns:r="http://schemas.openxmlformats.org/officeDocument/2006/relationships">
  <dimension ref="A1:IV14"/>
  <sheetViews>
    <sheetView zoomScalePageLayoutView="0" workbookViewId="0" topLeftCell="A7">
      <selection activeCell="B1" sqref="B1:C4"/>
    </sheetView>
  </sheetViews>
  <sheetFormatPr defaultColWidth="11.421875" defaultRowHeight="15"/>
  <cols>
    <col min="1" max="1" width="1.8515625" style="66" customWidth="1"/>
    <col min="2" max="2" width="8.57421875" style="66" customWidth="1"/>
    <col min="3" max="3" width="32.140625" style="66" customWidth="1"/>
    <col min="4" max="4" width="19.57421875" style="66" customWidth="1"/>
    <col min="5" max="5" width="14.7109375" style="66" customWidth="1"/>
    <col min="6" max="6" width="17.421875" style="66" customWidth="1"/>
    <col min="7" max="11" width="10.57421875" style="66" customWidth="1"/>
    <col min="12" max="12" width="13.7109375" style="66" customWidth="1"/>
    <col min="13" max="16384" width="11.421875" style="66" customWidth="1"/>
  </cols>
  <sheetData>
    <row r="1" spans="1:256" ht="24" customHeight="1">
      <c r="A1" s="64"/>
      <c r="B1" s="253"/>
      <c r="C1" s="253"/>
      <c r="D1" s="254" t="s">
        <v>206</v>
      </c>
      <c r="E1" s="254"/>
      <c r="F1" s="254"/>
      <c r="G1" s="254"/>
      <c r="H1" s="254"/>
      <c r="I1" s="254"/>
      <c r="J1" s="254"/>
      <c r="K1" s="25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row>
    <row r="2" spans="1:256" ht="24" customHeight="1">
      <c r="A2" s="64"/>
      <c r="B2" s="253"/>
      <c r="C2" s="253"/>
      <c r="D2" s="254" t="s">
        <v>18</v>
      </c>
      <c r="E2" s="254"/>
      <c r="F2" s="254"/>
      <c r="G2" s="254"/>
      <c r="H2" s="254"/>
      <c r="I2" s="254"/>
      <c r="J2" s="254"/>
      <c r="K2" s="25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row>
    <row r="3" spans="1:256" ht="24" customHeight="1">
      <c r="A3" s="64"/>
      <c r="B3" s="253"/>
      <c r="C3" s="253"/>
      <c r="D3" s="254" t="s">
        <v>158</v>
      </c>
      <c r="E3" s="254"/>
      <c r="F3" s="254"/>
      <c r="G3" s="254"/>
      <c r="H3" s="254"/>
      <c r="I3" s="254"/>
      <c r="J3" s="254"/>
      <c r="K3" s="25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row>
    <row r="4" spans="1:256" ht="24" customHeight="1">
      <c r="A4" s="64"/>
      <c r="B4" s="253"/>
      <c r="C4" s="253"/>
      <c r="D4" s="255" t="s">
        <v>207</v>
      </c>
      <c r="E4" s="256"/>
      <c r="F4" s="256"/>
      <c r="G4" s="257"/>
      <c r="H4" s="258" t="s">
        <v>258</v>
      </c>
      <c r="I4" s="258"/>
      <c r="J4" s="258"/>
      <c r="K4" s="258"/>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spans="1:256" ht="24" customHeight="1" thickBo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19" ht="24" customHeight="1" thickBot="1">
      <c r="A6" s="65"/>
      <c r="B6" s="259" t="s">
        <v>126</v>
      </c>
      <c r="C6" s="260"/>
      <c r="D6" s="259" t="str">
        <f>+Metas_Magnitud!C7</f>
        <v>Subdirección de Contravenciones</v>
      </c>
      <c r="E6" s="261"/>
      <c r="F6" s="260"/>
      <c r="G6" s="64"/>
      <c r="H6" s="64"/>
      <c r="I6" s="64"/>
      <c r="J6" s="64"/>
      <c r="K6" s="64"/>
      <c r="L6" s="64"/>
      <c r="M6" s="64"/>
      <c r="N6" s="64"/>
      <c r="O6" s="64"/>
      <c r="P6" s="64"/>
      <c r="Q6" s="64"/>
      <c r="R6" s="64"/>
      <c r="S6" s="64"/>
    </row>
    <row r="7" spans="1:19" ht="24" customHeight="1" thickBot="1">
      <c r="A7" s="65"/>
      <c r="B7" s="259" t="s">
        <v>208</v>
      </c>
      <c r="C7" s="260"/>
      <c r="D7" s="259" t="s">
        <v>209</v>
      </c>
      <c r="E7" s="261"/>
      <c r="F7" s="260"/>
      <c r="G7" s="64"/>
      <c r="H7" s="64"/>
      <c r="I7" s="64"/>
      <c r="J7" s="64"/>
      <c r="K7" s="64"/>
      <c r="L7" s="64"/>
      <c r="M7" s="64"/>
      <c r="N7" s="64"/>
      <c r="O7" s="64"/>
      <c r="P7" s="64"/>
      <c r="Q7" s="64"/>
      <c r="R7" s="64"/>
      <c r="S7" s="64"/>
    </row>
    <row r="8" spans="1:19" ht="24" customHeight="1">
      <c r="A8" s="65"/>
      <c r="B8" s="64"/>
      <c r="C8" s="64"/>
      <c r="D8" s="64"/>
      <c r="E8" s="64"/>
      <c r="F8" s="64"/>
      <c r="G8" s="64"/>
      <c r="H8" s="64"/>
      <c r="I8" s="64"/>
      <c r="J8" s="64"/>
      <c r="K8" s="64"/>
      <c r="L8" s="64"/>
      <c r="M8" s="64"/>
      <c r="N8" s="64"/>
      <c r="O8" s="64"/>
      <c r="P8" s="64"/>
      <c r="Q8" s="64"/>
      <c r="R8" s="64"/>
      <c r="S8" s="64"/>
    </row>
    <row r="9" spans="1:256" ht="26.25" customHeight="1">
      <c r="A9" s="67"/>
      <c r="B9" s="262" t="s">
        <v>210</v>
      </c>
      <c r="C9" s="262"/>
      <c r="D9" s="262"/>
      <c r="E9" s="262"/>
      <c r="F9" s="262"/>
      <c r="G9" s="262"/>
      <c r="H9" s="262"/>
      <c r="I9" s="262"/>
      <c r="J9" s="262"/>
      <c r="K9" s="262"/>
      <c r="L9" s="263" t="s">
        <v>229</v>
      </c>
      <c r="M9" s="264"/>
      <c r="N9" s="265"/>
      <c r="O9" s="64"/>
      <c r="P9" s="64"/>
      <c r="Q9" s="64"/>
      <c r="R9" s="64"/>
      <c r="S9" s="64"/>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row>
    <row r="10" spans="1:256" ht="45">
      <c r="A10" s="67"/>
      <c r="B10" s="68" t="s">
        <v>161</v>
      </c>
      <c r="C10" s="68" t="s">
        <v>164</v>
      </c>
      <c r="D10" s="68" t="s">
        <v>212</v>
      </c>
      <c r="E10" s="68" t="s">
        <v>213</v>
      </c>
      <c r="F10" s="68" t="s">
        <v>214</v>
      </c>
      <c r="G10" s="68" t="s">
        <v>215</v>
      </c>
      <c r="H10" s="68" t="s">
        <v>216</v>
      </c>
      <c r="I10" s="68" t="s">
        <v>217</v>
      </c>
      <c r="J10" s="68" t="s">
        <v>218</v>
      </c>
      <c r="K10" s="68" t="s">
        <v>219</v>
      </c>
      <c r="L10" s="124" t="s">
        <v>230</v>
      </c>
      <c r="M10" s="125" t="s">
        <v>231</v>
      </c>
      <c r="N10" s="125" t="s">
        <v>211</v>
      </c>
      <c r="O10" s="64"/>
      <c r="P10" s="64"/>
      <c r="Q10" s="64"/>
      <c r="R10" s="64"/>
      <c r="S10" s="64"/>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c r="IR10" s="67"/>
      <c r="IS10" s="67"/>
      <c r="IT10" s="67"/>
      <c r="IU10" s="67"/>
      <c r="IV10" s="67"/>
    </row>
    <row r="11" spans="1:256" ht="39" customHeight="1">
      <c r="A11" s="69"/>
      <c r="B11" s="70">
        <v>1</v>
      </c>
      <c r="C11" s="71" t="str">
        <f>+Metas_Magnitud!F13</f>
        <v>1. Realizar el 85% de audiencias de continuación en un término menor a 180 días hábiles. </v>
      </c>
      <c r="D11" s="72" t="s">
        <v>60</v>
      </c>
      <c r="E11" s="73" t="s">
        <v>220</v>
      </c>
      <c r="F11" s="164">
        <v>0.85</v>
      </c>
      <c r="G11" s="75" t="s">
        <v>194</v>
      </c>
      <c r="H11" s="75" t="s">
        <v>194</v>
      </c>
      <c r="I11" s="75" t="s">
        <v>194</v>
      </c>
      <c r="J11" s="75" t="s">
        <v>194</v>
      </c>
      <c r="K11" s="164">
        <v>0.85</v>
      </c>
      <c r="L11" s="76">
        <f>+Metas_Magnitud!U15</f>
        <v>0.9997404956533021</v>
      </c>
      <c r="M11" s="175">
        <f>+L11/F11</f>
        <v>1.176165289003885</v>
      </c>
      <c r="N11" s="175">
        <f>+M11</f>
        <v>1.176165289003885</v>
      </c>
      <c r="O11" s="64"/>
      <c r="P11" s="64"/>
      <c r="Q11" s="64"/>
      <c r="R11" s="64"/>
      <c r="S11" s="64"/>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c r="IN11" s="69"/>
      <c r="IO11" s="69"/>
      <c r="IP11" s="69"/>
      <c r="IQ11" s="69"/>
      <c r="IR11" s="69"/>
      <c r="IS11" s="69"/>
      <c r="IT11" s="69"/>
      <c r="IU11" s="69"/>
      <c r="IV11" s="69"/>
    </row>
    <row r="12" spans="1:256" ht="48.75" customHeight="1">
      <c r="A12" s="69"/>
      <c r="B12" s="70">
        <v>2</v>
      </c>
      <c r="C12" s="71" t="str">
        <f>+Metas_Magnitud!F16</f>
        <v>2. Sustanciar el 50% de los autos de pruebas de los procesos que se encuentran aperturados en la vigencia allegados al grupo de reincidencias</v>
      </c>
      <c r="D12" s="72" t="s">
        <v>57</v>
      </c>
      <c r="E12" s="73" t="s">
        <v>220</v>
      </c>
      <c r="F12" s="164">
        <v>0.5</v>
      </c>
      <c r="G12" s="75" t="s">
        <v>194</v>
      </c>
      <c r="H12" s="75" t="s">
        <v>194</v>
      </c>
      <c r="I12" s="75" t="s">
        <v>194</v>
      </c>
      <c r="J12" s="75" t="s">
        <v>194</v>
      </c>
      <c r="K12" s="164">
        <v>0.5</v>
      </c>
      <c r="L12" s="76">
        <f>+Metas_Magnitud!U18</f>
        <v>0.11709047900650503</v>
      </c>
      <c r="M12" s="175">
        <f>+L12/F12</f>
        <v>0.23418095801301006</v>
      </c>
      <c r="N12" s="175">
        <f>+M12</f>
        <v>0.23418095801301006</v>
      </c>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c r="IN12" s="69"/>
      <c r="IO12" s="69"/>
      <c r="IP12" s="69"/>
      <c r="IQ12" s="69"/>
      <c r="IR12" s="69"/>
      <c r="IS12" s="69"/>
      <c r="IT12" s="69"/>
      <c r="IU12" s="69"/>
      <c r="IV12" s="69"/>
    </row>
    <row r="13" spans="1:256" ht="56.25" hidden="1">
      <c r="A13" s="69"/>
      <c r="B13" s="70">
        <v>3</v>
      </c>
      <c r="C13" s="71" t="str">
        <f>+Metas_Magnitud!F19</f>
        <v>3. Realizar el 100% de las actividades programadas en el Modelo Integrado de Planeación y Gestión - MIPG de la vigencia, por la Subdirección de Contravenciones de Tránsito</v>
      </c>
      <c r="D13" s="72" t="s">
        <v>57</v>
      </c>
      <c r="E13" s="73" t="s">
        <v>220</v>
      </c>
      <c r="F13" s="74">
        <v>1</v>
      </c>
      <c r="G13" s="75" t="s">
        <v>194</v>
      </c>
      <c r="H13" s="75" t="s">
        <v>194</v>
      </c>
      <c r="I13" s="75" t="s">
        <v>194</v>
      </c>
      <c r="J13" s="74">
        <v>1</v>
      </c>
      <c r="K13" s="74">
        <v>1</v>
      </c>
      <c r="L13" s="77"/>
      <c r="M13" s="126"/>
      <c r="N13" s="126"/>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c r="IN13" s="69"/>
      <c r="IO13" s="69"/>
      <c r="IP13" s="69"/>
      <c r="IQ13" s="69"/>
      <c r="IR13" s="69"/>
      <c r="IS13" s="69"/>
      <c r="IT13" s="69"/>
      <c r="IU13" s="69"/>
      <c r="IV13" s="69"/>
    </row>
    <row r="14" spans="1:256" ht="11.25">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row>
  </sheetData>
  <sheetProtection formatCells="0" formatColumns="0" formatRows="0"/>
  <mergeCells count="12">
    <mergeCell ref="B6:C6"/>
    <mergeCell ref="D6:F6"/>
    <mergeCell ref="B7:C7"/>
    <mergeCell ref="D7:F7"/>
    <mergeCell ref="B9:K9"/>
    <mergeCell ref="L9:N9"/>
    <mergeCell ref="B1:C4"/>
    <mergeCell ref="D1:K1"/>
    <mergeCell ref="D2:K2"/>
    <mergeCell ref="D3:K3"/>
    <mergeCell ref="D4:G4"/>
    <mergeCell ref="H4:K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2" tint="-0.4999699890613556"/>
    <pageSetUpPr fitToPage="1"/>
  </sheetPr>
  <dimension ref="B2:X67"/>
  <sheetViews>
    <sheetView zoomScale="80" zoomScaleNormal="80" zoomScaleSheetLayoutView="100" zoomScalePageLayoutView="70" workbookViewId="0" topLeftCell="A27">
      <selection activeCell="F36" sqref="F36:F38"/>
    </sheetView>
  </sheetViews>
  <sheetFormatPr defaultColWidth="11.421875" defaultRowHeight="15"/>
  <cols>
    <col min="1" max="1" width="0.13671875" style="16" customWidth="1"/>
    <col min="2" max="2" width="25.421875" style="15" customWidth="1"/>
    <col min="3" max="3" width="14.57421875" style="16" customWidth="1"/>
    <col min="4" max="4" width="20.140625" style="16" customWidth="1"/>
    <col min="5" max="5" width="16.421875" style="16" customWidth="1"/>
    <col min="6" max="6" width="25.00390625" style="16" customWidth="1"/>
    <col min="7" max="7" width="22.00390625" style="17" customWidth="1"/>
    <col min="8" max="8" width="20.57421875" style="16" customWidth="1"/>
    <col min="9" max="9" width="22.421875" style="16" customWidth="1"/>
    <col min="10" max="11" width="22.421875" style="18" customWidth="1"/>
    <col min="12" max="21" width="11.421875" style="127" customWidth="1"/>
    <col min="22" max="24" width="11.421875" style="128" customWidth="1"/>
    <col min="25" max="16384" width="11.421875" style="16" customWidth="1"/>
  </cols>
  <sheetData>
    <row r="1" ht="6" customHeight="1" thickBot="1"/>
    <row r="2" spans="2:24" ht="33.75" customHeight="1">
      <c r="B2" s="380"/>
      <c r="C2" s="383" t="s">
        <v>104</v>
      </c>
      <c r="D2" s="383"/>
      <c r="E2" s="383"/>
      <c r="F2" s="383"/>
      <c r="G2" s="383"/>
      <c r="H2" s="383"/>
      <c r="I2" s="384"/>
      <c r="J2" s="5"/>
      <c r="K2" s="127"/>
      <c r="L2" s="129" t="s">
        <v>35</v>
      </c>
      <c r="U2" s="128"/>
      <c r="X2" s="16"/>
    </row>
    <row r="3" spans="2:24" ht="25.5" customHeight="1">
      <c r="B3" s="381"/>
      <c r="C3" s="382" t="s">
        <v>18</v>
      </c>
      <c r="D3" s="382"/>
      <c r="E3" s="382"/>
      <c r="F3" s="382"/>
      <c r="G3" s="382"/>
      <c r="H3" s="382"/>
      <c r="I3" s="385"/>
      <c r="J3" s="5"/>
      <c r="K3" s="127"/>
      <c r="L3" s="129" t="s">
        <v>30</v>
      </c>
      <c r="U3" s="128"/>
      <c r="X3" s="16"/>
    </row>
    <row r="4" spans="2:24" ht="25.5" customHeight="1">
      <c r="B4" s="381"/>
      <c r="C4" s="382" t="s">
        <v>0</v>
      </c>
      <c r="D4" s="382"/>
      <c r="E4" s="382"/>
      <c r="F4" s="382"/>
      <c r="G4" s="382"/>
      <c r="H4" s="382"/>
      <c r="I4" s="385"/>
      <c r="J4" s="5"/>
      <c r="K4" s="127"/>
      <c r="L4" s="129" t="s">
        <v>36</v>
      </c>
      <c r="U4" s="128"/>
      <c r="X4" s="16"/>
    </row>
    <row r="5" spans="2:24" ht="25.5" customHeight="1">
      <c r="B5" s="381"/>
      <c r="C5" s="382" t="s">
        <v>38</v>
      </c>
      <c r="D5" s="382"/>
      <c r="E5" s="382"/>
      <c r="F5" s="382"/>
      <c r="G5" s="348" t="s">
        <v>103</v>
      </c>
      <c r="H5" s="348"/>
      <c r="I5" s="349"/>
      <c r="J5" s="5"/>
      <c r="K5" s="127"/>
      <c r="L5" s="129" t="s">
        <v>31</v>
      </c>
      <c r="U5" s="128"/>
      <c r="X5" s="16"/>
    </row>
    <row r="6" spans="2:11" ht="23.25" customHeight="1">
      <c r="B6" s="278" t="s">
        <v>1</v>
      </c>
      <c r="C6" s="279"/>
      <c r="D6" s="279"/>
      <c r="E6" s="279"/>
      <c r="F6" s="279"/>
      <c r="G6" s="279"/>
      <c r="H6" s="279"/>
      <c r="I6" s="280"/>
      <c r="J6" s="7"/>
      <c r="K6" s="7"/>
    </row>
    <row r="7" spans="2:11" ht="24" customHeight="1">
      <c r="B7" s="282" t="s">
        <v>37</v>
      </c>
      <c r="C7" s="283"/>
      <c r="D7" s="283"/>
      <c r="E7" s="283"/>
      <c r="F7" s="283"/>
      <c r="G7" s="283"/>
      <c r="H7" s="283"/>
      <c r="I7" s="284"/>
      <c r="J7" s="118"/>
      <c r="K7" s="118"/>
    </row>
    <row r="8" spans="2:14" ht="24" customHeight="1">
      <c r="B8" s="285" t="s">
        <v>19</v>
      </c>
      <c r="C8" s="286"/>
      <c r="D8" s="286"/>
      <c r="E8" s="286"/>
      <c r="F8" s="286"/>
      <c r="G8" s="286"/>
      <c r="H8" s="286"/>
      <c r="I8" s="287"/>
      <c r="J8" s="130"/>
      <c r="K8" s="130"/>
      <c r="N8" s="131" t="s">
        <v>57</v>
      </c>
    </row>
    <row r="9" spans="2:14" ht="30.75" customHeight="1">
      <c r="B9" s="137" t="s">
        <v>101</v>
      </c>
      <c r="C9" s="132" t="s">
        <v>105</v>
      </c>
      <c r="D9" s="288" t="s">
        <v>102</v>
      </c>
      <c r="E9" s="289"/>
      <c r="F9" s="390" t="s">
        <v>236</v>
      </c>
      <c r="G9" s="391"/>
      <c r="H9" s="391"/>
      <c r="I9" s="392"/>
      <c r="J9" s="133"/>
      <c r="K9" s="133"/>
      <c r="M9" s="129" t="s">
        <v>22</v>
      </c>
      <c r="N9" s="131" t="s">
        <v>58</v>
      </c>
    </row>
    <row r="10" spans="2:14" ht="30.75" customHeight="1">
      <c r="B10" s="137" t="s">
        <v>41</v>
      </c>
      <c r="C10" s="134" t="s">
        <v>89</v>
      </c>
      <c r="D10" s="288" t="s">
        <v>40</v>
      </c>
      <c r="E10" s="289"/>
      <c r="F10" s="295" t="s">
        <v>107</v>
      </c>
      <c r="G10" s="296"/>
      <c r="H10" s="135" t="s">
        <v>46</v>
      </c>
      <c r="I10" s="169" t="s">
        <v>89</v>
      </c>
      <c r="J10" s="136"/>
      <c r="K10" s="136"/>
      <c r="M10" s="129" t="s">
        <v>23</v>
      </c>
      <c r="N10" s="131" t="s">
        <v>59</v>
      </c>
    </row>
    <row r="11" spans="2:14" ht="30.75" customHeight="1">
      <c r="B11" s="137" t="s">
        <v>47</v>
      </c>
      <c r="C11" s="281" t="s">
        <v>105</v>
      </c>
      <c r="D11" s="281"/>
      <c r="E11" s="281"/>
      <c r="F11" s="281"/>
      <c r="G11" s="135" t="s">
        <v>48</v>
      </c>
      <c r="H11" s="293" t="s">
        <v>105</v>
      </c>
      <c r="I11" s="294"/>
      <c r="J11" s="138"/>
      <c r="K11" s="138"/>
      <c r="M11" s="129" t="s">
        <v>24</v>
      </c>
      <c r="N11" s="131" t="s">
        <v>60</v>
      </c>
    </row>
    <row r="12" spans="2:13" ht="30.75" customHeight="1">
      <c r="B12" s="137" t="s">
        <v>49</v>
      </c>
      <c r="C12" s="273" t="s">
        <v>23</v>
      </c>
      <c r="D12" s="273"/>
      <c r="E12" s="273"/>
      <c r="F12" s="273"/>
      <c r="G12" s="135" t="s">
        <v>50</v>
      </c>
      <c r="H12" s="276" t="s">
        <v>108</v>
      </c>
      <c r="I12" s="277"/>
      <c r="J12" s="139"/>
      <c r="K12" s="139"/>
      <c r="M12" s="140" t="s">
        <v>25</v>
      </c>
    </row>
    <row r="13" spans="2:13" ht="30.75" customHeight="1">
      <c r="B13" s="137" t="s">
        <v>51</v>
      </c>
      <c r="C13" s="274" t="s">
        <v>96</v>
      </c>
      <c r="D13" s="274"/>
      <c r="E13" s="274"/>
      <c r="F13" s="274"/>
      <c r="G13" s="274"/>
      <c r="H13" s="274"/>
      <c r="I13" s="275"/>
      <c r="J13" s="141"/>
      <c r="K13" s="141"/>
      <c r="M13" s="140"/>
    </row>
    <row r="14" spans="2:14" ht="30.75" customHeight="1">
      <c r="B14" s="137" t="s">
        <v>52</v>
      </c>
      <c r="C14" s="268" t="s">
        <v>105</v>
      </c>
      <c r="D14" s="269"/>
      <c r="E14" s="269"/>
      <c r="F14" s="269"/>
      <c r="G14" s="269"/>
      <c r="H14" s="269"/>
      <c r="I14" s="270"/>
      <c r="J14" s="136"/>
      <c r="K14" s="136"/>
      <c r="M14" s="140"/>
      <c r="N14" s="131" t="s">
        <v>88</v>
      </c>
    </row>
    <row r="15" spans="2:14" ht="30.75" customHeight="1">
      <c r="B15" s="137" t="s">
        <v>53</v>
      </c>
      <c r="C15" s="292" t="s">
        <v>109</v>
      </c>
      <c r="D15" s="292"/>
      <c r="E15" s="292"/>
      <c r="F15" s="292"/>
      <c r="G15" s="135" t="s">
        <v>54</v>
      </c>
      <c r="H15" s="266" t="s">
        <v>32</v>
      </c>
      <c r="I15" s="267"/>
      <c r="J15" s="136"/>
      <c r="K15" s="136"/>
      <c r="M15" s="140" t="s">
        <v>26</v>
      </c>
      <c r="N15" s="131" t="s">
        <v>89</v>
      </c>
    </row>
    <row r="16" spans="2:13" ht="30.75" customHeight="1">
      <c r="B16" s="137" t="s">
        <v>55</v>
      </c>
      <c r="C16" s="271" t="s">
        <v>233</v>
      </c>
      <c r="D16" s="272"/>
      <c r="E16" s="272"/>
      <c r="F16" s="272"/>
      <c r="G16" s="135" t="s">
        <v>56</v>
      </c>
      <c r="H16" s="266" t="s">
        <v>57</v>
      </c>
      <c r="I16" s="267"/>
      <c r="J16" s="136"/>
      <c r="K16" s="136"/>
      <c r="M16" s="140" t="s">
        <v>27</v>
      </c>
    </row>
    <row r="17" spans="2:14" ht="108.75" customHeight="1">
      <c r="B17" s="137" t="s">
        <v>61</v>
      </c>
      <c r="C17" s="360" t="s">
        <v>237</v>
      </c>
      <c r="D17" s="360"/>
      <c r="E17" s="360"/>
      <c r="F17" s="360"/>
      <c r="G17" s="360"/>
      <c r="H17" s="360"/>
      <c r="I17" s="361"/>
      <c r="J17" s="141"/>
      <c r="K17" s="141"/>
      <c r="M17" s="140" t="s">
        <v>28</v>
      </c>
      <c r="N17" s="131" t="s">
        <v>90</v>
      </c>
    </row>
    <row r="18" spans="2:14" ht="30.75" customHeight="1">
      <c r="B18" s="137" t="s">
        <v>62</v>
      </c>
      <c r="C18" s="356" t="s">
        <v>238</v>
      </c>
      <c r="D18" s="356"/>
      <c r="E18" s="356"/>
      <c r="F18" s="356"/>
      <c r="G18" s="356"/>
      <c r="H18" s="356"/>
      <c r="I18" s="357"/>
      <c r="J18" s="133"/>
      <c r="K18" s="133"/>
      <c r="M18" s="140" t="s">
        <v>29</v>
      </c>
      <c r="N18" s="131" t="s">
        <v>91</v>
      </c>
    </row>
    <row r="19" spans="2:14" ht="30.75" customHeight="1">
      <c r="B19" s="137" t="s">
        <v>63</v>
      </c>
      <c r="C19" s="309" t="s">
        <v>110</v>
      </c>
      <c r="D19" s="309"/>
      <c r="E19" s="309"/>
      <c r="F19" s="309"/>
      <c r="G19" s="309"/>
      <c r="H19" s="309"/>
      <c r="I19" s="310"/>
      <c r="J19" s="142"/>
      <c r="K19" s="142"/>
      <c r="M19" s="140"/>
      <c r="N19" s="131" t="s">
        <v>92</v>
      </c>
    </row>
    <row r="20" spans="2:14" ht="30.75" customHeight="1">
      <c r="B20" s="137" t="s">
        <v>64</v>
      </c>
      <c r="C20" s="311" t="s">
        <v>111</v>
      </c>
      <c r="D20" s="311"/>
      <c r="E20" s="311"/>
      <c r="F20" s="311"/>
      <c r="G20" s="311"/>
      <c r="H20" s="311"/>
      <c r="I20" s="312"/>
      <c r="J20" s="143"/>
      <c r="K20" s="143"/>
      <c r="M20" s="140" t="s">
        <v>32</v>
      </c>
      <c r="N20" s="131" t="s">
        <v>93</v>
      </c>
    </row>
    <row r="21" spans="2:14" ht="27.75" customHeight="1">
      <c r="B21" s="290" t="s">
        <v>65</v>
      </c>
      <c r="C21" s="368" t="s">
        <v>42</v>
      </c>
      <c r="D21" s="368"/>
      <c r="E21" s="368"/>
      <c r="F21" s="369" t="s">
        <v>43</v>
      </c>
      <c r="G21" s="369"/>
      <c r="H21" s="369"/>
      <c r="I21" s="370"/>
      <c r="J21" s="144"/>
      <c r="K21" s="144"/>
      <c r="M21" s="140" t="s">
        <v>33</v>
      </c>
      <c r="N21" s="131" t="s">
        <v>94</v>
      </c>
    </row>
    <row r="22" spans="2:14" ht="27" customHeight="1">
      <c r="B22" s="291"/>
      <c r="C22" s="358" t="s">
        <v>112</v>
      </c>
      <c r="D22" s="358"/>
      <c r="E22" s="358"/>
      <c r="F22" s="358" t="s">
        <v>113</v>
      </c>
      <c r="G22" s="358"/>
      <c r="H22" s="358"/>
      <c r="I22" s="359"/>
      <c r="J22" s="142"/>
      <c r="K22" s="142"/>
      <c r="M22" s="140" t="s">
        <v>34</v>
      </c>
      <c r="N22" s="131" t="s">
        <v>95</v>
      </c>
    </row>
    <row r="23" spans="2:14" ht="39.75" customHeight="1">
      <c r="B23" s="137" t="s">
        <v>66</v>
      </c>
      <c r="C23" s="266" t="s">
        <v>114</v>
      </c>
      <c r="D23" s="266"/>
      <c r="E23" s="266"/>
      <c r="F23" s="266" t="s">
        <v>114</v>
      </c>
      <c r="G23" s="266"/>
      <c r="H23" s="266"/>
      <c r="I23" s="267"/>
      <c r="J23" s="136"/>
      <c r="K23" s="136"/>
      <c r="M23" s="140"/>
      <c r="N23" s="131" t="s">
        <v>96</v>
      </c>
    </row>
    <row r="24" spans="2:14" ht="44.25" customHeight="1">
      <c r="B24" s="137" t="s">
        <v>67</v>
      </c>
      <c r="C24" s="350" t="s">
        <v>115</v>
      </c>
      <c r="D24" s="351"/>
      <c r="E24" s="352"/>
      <c r="F24" s="353" t="s">
        <v>116</v>
      </c>
      <c r="G24" s="354"/>
      <c r="H24" s="354"/>
      <c r="I24" s="355"/>
      <c r="J24" s="133"/>
      <c r="K24" s="133"/>
      <c r="M24" s="145"/>
      <c r="N24" s="131" t="s">
        <v>97</v>
      </c>
    </row>
    <row r="25" spans="2:13" ht="29.25" customHeight="1">
      <c r="B25" s="137" t="s">
        <v>68</v>
      </c>
      <c r="C25" s="365" t="s">
        <v>233</v>
      </c>
      <c r="D25" s="366"/>
      <c r="E25" s="367"/>
      <c r="F25" s="135" t="s">
        <v>99</v>
      </c>
      <c r="G25" s="322" t="s">
        <v>194</v>
      </c>
      <c r="H25" s="323"/>
      <c r="I25" s="324"/>
      <c r="J25" s="146"/>
      <c r="K25" s="146"/>
      <c r="M25" s="145"/>
    </row>
    <row r="26" spans="2:13" ht="27" customHeight="1">
      <c r="B26" s="137" t="s">
        <v>98</v>
      </c>
      <c r="C26" s="319" t="s">
        <v>234</v>
      </c>
      <c r="D26" s="320"/>
      <c r="E26" s="321"/>
      <c r="F26" s="135" t="s">
        <v>69</v>
      </c>
      <c r="G26" s="325">
        <v>0.85</v>
      </c>
      <c r="H26" s="326"/>
      <c r="I26" s="327"/>
      <c r="J26" s="147"/>
      <c r="K26" s="147"/>
      <c r="M26" s="145"/>
    </row>
    <row r="27" spans="2:13" ht="105" customHeight="1">
      <c r="B27" s="165" t="s">
        <v>100</v>
      </c>
      <c r="C27" s="374" t="s">
        <v>28</v>
      </c>
      <c r="D27" s="375"/>
      <c r="E27" s="376"/>
      <c r="F27" s="148" t="s">
        <v>70</v>
      </c>
      <c r="G27" s="377" t="s">
        <v>239</v>
      </c>
      <c r="H27" s="378"/>
      <c r="I27" s="379"/>
      <c r="J27" s="144"/>
      <c r="K27" s="144"/>
      <c r="M27" s="145"/>
    </row>
    <row r="28" spans="2:13" ht="30" customHeight="1">
      <c r="B28" s="333" t="s">
        <v>20</v>
      </c>
      <c r="C28" s="334"/>
      <c r="D28" s="334"/>
      <c r="E28" s="334"/>
      <c r="F28" s="334"/>
      <c r="G28" s="334"/>
      <c r="H28" s="334"/>
      <c r="I28" s="335"/>
      <c r="J28" s="130"/>
      <c r="K28" s="130"/>
      <c r="M28" s="145"/>
    </row>
    <row r="29" spans="2:13" ht="56.25" customHeight="1">
      <c r="B29" s="149" t="s">
        <v>2</v>
      </c>
      <c r="C29" s="150" t="s">
        <v>71</v>
      </c>
      <c r="D29" s="150" t="s">
        <v>44</v>
      </c>
      <c r="E29" s="150" t="s">
        <v>72</v>
      </c>
      <c r="F29" s="150" t="s">
        <v>45</v>
      </c>
      <c r="G29" s="151" t="s">
        <v>13</v>
      </c>
      <c r="H29" s="151" t="s">
        <v>14</v>
      </c>
      <c r="I29" s="152" t="s">
        <v>15</v>
      </c>
      <c r="J29" s="142"/>
      <c r="K29" s="142"/>
      <c r="M29" s="145"/>
    </row>
    <row r="30" spans="2:13" ht="19.5" customHeight="1">
      <c r="B30" s="153" t="s">
        <v>3</v>
      </c>
      <c r="C30" s="362">
        <f>2587+2557+1284</f>
        <v>6428</v>
      </c>
      <c r="D30" s="393">
        <f>+C30</f>
        <v>6428</v>
      </c>
      <c r="E30" s="396">
        <f>2588+2557+1284</f>
        <v>6429</v>
      </c>
      <c r="F30" s="399">
        <f>+E30</f>
        <v>6429</v>
      </c>
      <c r="G30" s="402">
        <f>+C30/E30</f>
        <v>0.9998444548141235</v>
      </c>
      <c r="H30" s="405">
        <f>+D30/F30</f>
        <v>0.9998444548141235</v>
      </c>
      <c r="I30" s="386">
        <f>+H30/$G$26</f>
        <v>1.176287593898969</v>
      </c>
      <c r="J30" s="154"/>
      <c r="K30" s="154"/>
      <c r="M30" s="145"/>
    </row>
    <row r="31" spans="2:13" ht="19.5" customHeight="1">
      <c r="B31" s="153" t="s">
        <v>4</v>
      </c>
      <c r="C31" s="363"/>
      <c r="D31" s="394"/>
      <c r="E31" s="397"/>
      <c r="F31" s="400"/>
      <c r="G31" s="403"/>
      <c r="H31" s="406"/>
      <c r="I31" s="387"/>
      <c r="J31" s="154"/>
      <c r="K31" s="154"/>
      <c r="M31" s="145"/>
    </row>
    <row r="32" spans="2:13" ht="19.5" customHeight="1">
      <c r="B32" s="153" t="s">
        <v>5</v>
      </c>
      <c r="C32" s="364"/>
      <c r="D32" s="395"/>
      <c r="E32" s="398"/>
      <c r="F32" s="401"/>
      <c r="G32" s="404"/>
      <c r="H32" s="407"/>
      <c r="I32" s="388"/>
      <c r="J32" s="154"/>
      <c r="K32" s="154"/>
      <c r="M32" s="145"/>
    </row>
    <row r="33" spans="2:11" ht="19.5" customHeight="1">
      <c r="B33" s="153" t="s">
        <v>6</v>
      </c>
      <c r="C33" s="362">
        <v>0</v>
      </c>
      <c r="D33" s="393">
        <f>+D30+C33</f>
        <v>6428</v>
      </c>
      <c r="E33" s="362">
        <v>0</v>
      </c>
      <c r="F33" s="399">
        <f>+F30+E33</f>
        <v>6429</v>
      </c>
      <c r="G33" s="402" t="e">
        <f>+C33/E33</f>
        <v>#DIV/0!</v>
      </c>
      <c r="H33" s="405">
        <f>+D33/F33</f>
        <v>0.9998444548141235</v>
      </c>
      <c r="I33" s="386">
        <f>+H33/$G$26</f>
        <v>1.176287593898969</v>
      </c>
      <c r="J33" s="154"/>
      <c r="K33" s="154"/>
    </row>
    <row r="34" spans="2:11" ht="19.5" customHeight="1">
      <c r="B34" s="153" t="s">
        <v>7</v>
      </c>
      <c r="C34" s="363"/>
      <c r="D34" s="394"/>
      <c r="E34" s="363"/>
      <c r="F34" s="400"/>
      <c r="G34" s="403"/>
      <c r="H34" s="406"/>
      <c r="I34" s="387"/>
      <c r="J34" s="154"/>
      <c r="K34" s="154"/>
    </row>
    <row r="35" spans="2:11" ht="19.5" customHeight="1">
      <c r="B35" s="153" t="s">
        <v>8</v>
      </c>
      <c r="C35" s="364"/>
      <c r="D35" s="395"/>
      <c r="E35" s="364"/>
      <c r="F35" s="401"/>
      <c r="G35" s="404"/>
      <c r="H35" s="407"/>
      <c r="I35" s="388"/>
      <c r="J35" s="154"/>
      <c r="K35" s="154"/>
    </row>
    <row r="36" spans="2:11" ht="19.5" customHeight="1">
      <c r="B36" s="153" t="s">
        <v>9</v>
      </c>
      <c r="C36" s="362">
        <v>1277</v>
      </c>
      <c r="D36" s="393">
        <f>+D33+C36</f>
        <v>7705</v>
      </c>
      <c r="E36" s="362">
        <v>1278</v>
      </c>
      <c r="F36" s="399">
        <f>+F33+E36</f>
        <v>7707</v>
      </c>
      <c r="G36" s="402">
        <f>+C36/E36</f>
        <v>0.9992175273865415</v>
      </c>
      <c r="H36" s="405">
        <f>+D36/F36</f>
        <v>0.9997404956533021</v>
      </c>
      <c r="I36" s="386">
        <f>+H36/$G$26</f>
        <v>1.176165289003885</v>
      </c>
      <c r="J36" s="154"/>
      <c r="K36" s="154"/>
    </row>
    <row r="37" spans="2:11" ht="19.5" customHeight="1">
      <c r="B37" s="153" t="s">
        <v>10</v>
      </c>
      <c r="C37" s="363"/>
      <c r="D37" s="394"/>
      <c r="E37" s="363"/>
      <c r="F37" s="400"/>
      <c r="G37" s="403"/>
      <c r="H37" s="406"/>
      <c r="I37" s="387"/>
      <c r="J37" s="154"/>
      <c r="K37" s="154"/>
    </row>
    <row r="38" spans="2:11" ht="19.5" customHeight="1">
      <c r="B38" s="153" t="s">
        <v>11</v>
      </c>
      <c r="C38" s="364"/>
      <c r="D38" s="395"/>
      <c r="E38" s="364"/>
      <c r="F38" s="401"/>
      <c r="G38" s="404"/>
      <c r="H38" s="407"/>
      <c r="I38" s="388"/>
      <c r="J38" s="154"/>
      <c r="K38" s="154"/>
    </row>
    <row r="39" spans="2:11" ht="19.5" customHeight="1">
      <c r="B39" s="153" t="s">
        <v>12</v>
      </c>
      <c r="C39" s="396"/>
      <c r="D39" s="393"/>
      <c r="E39" s="396"/>
      <c r="F39" s="399"/>
      <c r="G39" s="402" t="e">
        <f>+C39/E39</f>
        <v>#DIV/0!</v>
      </c>
      <c r="H39" s="405" t="e">
        <f>+D39/F39</f>
        <v>#DIV/0!</v>
      </c>
      <c r="I39" s="386" t="e">
        <f>+H39/$G$26</f>
        <v>#DIV/0!</v>
      </c>
      <c r="J39" s="154"/>
      <c r="K39" s="154"/>
    </row>
    <row r="40" spans="2:11" ht="19.5" customHeight="1">
      <c r="B40" s="153" t="s">
        <v>16</v>
      </c>
      <c r="C40" s="397"/>
      <c r="D40" s="394"/>
      <c r="E40" s="397"/>
      <c r="F40" s="400"/>
      <c r="G40" s="403"/>
      <c r="H40" s="406"/>
      <c r="I40" s="387"/>
      <c r="J40" s="154"/>
      <c r="K40" s="154"/>
    </row>
    <row r="41" spans="2:11" ht="19.5" customHeight="1">
      <c r="B41" s="153" t="s">
        <v>17</v>
      </c>
      <c r="C41" s="398"/>
      <c r="D41" s="395"/>
      <c r="E41" s="398"/>
      <c r="F41" s="401"/>
      <c r="G41" s="404"/>
      <c r="H41" s="407"/>
      <c r="I41" s="388"/>
      <c r="J41" s="154"/>
      <c r="K41" s="154"/>
    </row>
    <row r="42" spans="2:11" ht="43.5" customHeight="1">
      <c r="B42" s="170" t="s">
        <v>73</v>
      </c>
      <c r="C42" s="345" t="s">
        <v>263</v>
      </c>
      <c r="D42" s="345"/>
      <c r="E42" s="345"/>
      <c r="F42" s="345"/>
      <c r="G42" s="345"/>
      <c r="H42" s="345"/>
      <c r="I42" s="346"/>
      <c r="J42" s="8"/>
      <c r="K42" s="8"/>
    </row>
    <row r="43" spans="2:11" ht="29.25" customHeight="1">
      <c r="B43" s="333" t="s">
        <v>21</v>
      </c>
      <c r="C43" s="334"/>
      <c r="D43" s="334"/>
      <c r="E43" s="334"/>
      <c r="F43" s="334"/>
      <c r="G43" s="334"/>
      <c r="H43" s="334"/>
      <c r="I43" s="335"/>
      <c r="J43" s="130"/>
      <c r="K43" s="130"/>
    </row>
    <row r="44" spans="2:11" ht="47.25" customHeight="1">
      <c r="B44" s="282"/>
      <c r="C44" s="283"/>
      <c r="D44" s="283"/>
      <c r="E44" s="283"/>
      <c r="F44" s="283"/>
      <c r="G44" s="283"/>
      <c r="H44" s="283"/>
      <c r="I44" s="284"/>
      <c r="J44" s="130"/>
      <c r="K44" s="130"/>
    </row>
    <row r="45" spans="2:11" ht="47.25" customHeight="1">
      <c r="B45" s="339"/>
      <c r="C45" s="340"/>
      <c r="D45" s="340"/>
      <c r="E45" s="340"/>
      <c r="F45" s="340"/>
      <c r="G45" s="340"/>
      <c r="H45" s="340"/>
      <c r="I45" s="341"/>
      <c r="J45" s="8"/>
      <c r="K45" s="8"/>
    </row>
    <row r="46" spans="2:11" ht="47.25" customHeight="1">
      <c r="B46" s="339"/>
      <c r="C46" s="340"/>
      <c r="D46" s="340"/>
      <c r="E46" s="340"/>
      <c r="F46" s="340"/>
      <c r="G46" s="340"/>
      <c r="H46" s="340"/>
      <c r="I46" s="341"/>
      <c r="J46" s="8"/>
      <c r="K46" s="8"/>
    </row>
    <row r="47" spans="2:11" ht="47.25" customHeight="1">
      <c r="B47" s="339"/>
      <c r="C47" s="340"/>
      <c r="D47" s="340"/>
      <c r="E47" s="340"/>
      <c r="F47" s="340"/>
      <c r="G47" s="340"/>
      <c r="H47" s="340"/>
      <c r="I47" s="341"/>
      <c r="J47" s="8"/>
      <c r="K47" s="8"/>
    </row>
    <row r="48" spans="2:11" ht="47.25" customHeight="1">
      <c r="B48" s="342"/>
      <c r="C48" s="343"/>
      <c r="D48" s="343"/>
      <c r="E48" s="343"/>
      <c r="F48" s="343"/>
      <c r="G48" s="343"/>
      <c r="H48" s="343"/>
      <c r="I48" s="344"/>
      <c r="J48" s="9"/>
      <c r="K48" s="9"/>
    </row>
    <row r="49" spans="2:11" ht="75" customHeight="1">
      <c r="B49" s="137" t="s">
        <v>74</v>
      </c>
      <c r="C49" s="336" t="s">
        <v>262</v>
      </c>
      <c r="D49" s="337"/>
      <c r="E49" s="337"/>
      <c r="F49" s="337"/>
      <c r="G49" s="337"/>
      <c r="H49" s="337"/>
      <c r="I49" s="338"/>
      <c r="J49" s="10"/>
      <c r="K49" s="10"/>
    </row>
    <row r="50" spans="2:11" ht="33" customHeight="1">
      <c r="B50" s="137" t="s">
        <v>75</v>
      </c>
      <c r="C50" s="328" t="s">
        <v>205</v>
      </c>
      <c r="D50" s="328"/>
      <c r="E50" s="328"/>
      <c r="F50" s="328"/>
      <c r="G50" s="328"/>
      <c r="H50" s="328"/>
      <c r="I50" s="329"/>
      <c r="J50" s="10"/>
      <c r="K50" s="10"/>
    </row>
    <row r="51" spans="2:11" ht="33" customHeight="1">
      <c r="B51" s="171" t="s">
        <v>76</v>
      </c>
      <c r="C51" s="336" t="s">
        <v>240</v>
      </c>
      <c r="D51" s="336"/>
      <c r="E51" s="336"/>
      <c r="F51" s="336"/>
      <c r="G51" s="336"/>
      <c r="H51" s="336"/>
      <c r="I51" s="389"/>
      <c r="J51" s="10"/>
      <c r="K51" s="10"/>
    </row>
    <row r="52" spans="2:11" ht="29.25" customHeight="1">
      <c r="B52" s="333" t="s">
        <v>39</v>
      </c>
      <c r="C52" s="334"/>
      <c r="D52" s="334"/>
      <c r="E52" s="334"/>
      <c r="F52" s="334"/>
      <c r="G52" s="334"/>
      <c r="H52" s="334"/>
      <c r="I52" s="335"/>
      <c r="J52" s="10"/>
      <c r="K52" s="10"/>
    </row>
    <row r="53" spans="2:11" ht="33" customHeight="1">
      <c r="B53" s="371" t="s">
        <v>77</v>
      </c>
      <c r="C53" s="166" t="s">
        <v>78</v>
      </c>
      <c r="D53" s="316" t="s">
        <v>79</v>
      </c>
      <c r="E53" s="316"/>
      <c r="F53" s="316"/>
      <c r="G53" s="316" t="s">
        <v>80</v>
      </c>
      <c r="H53" s="316"/>
      <c r="I53" s="347"/>
      <c r="J53" s="11"/>
      <c r="K53" s="11"/>
    </row>
    <row r="54" spans="2:11" ht="31.5" customHeight="1">
      <c r="B54" s="371"/>
      <c r="C54" s="155"/>
      <c r="D54" s="297"/>
      <c r="E54" s="297"/>
      <c r="F54" s="297"/>
      <c r="G54" s="372"/>
      <c r="H54" s="372"/>
      <c r="I54" s="373"/>
      <c r="J54" s="11"/>
      <c r="K54" s="11"/>
    </row>
    <row r="55" spans="2:11" ht="31.5" customHeight="1">
      <c r="B55" s="171" t="s">
        <v>81</v>
      </c>
      <c r="C55" s="317" t="s">
        <v>117</v>
      </c>
      <c r="D55" s="318"/>
      <c r="E55" s="330" t="s">
        <v>82</v>
      </c>
      <c r="F55" s="330"/>
      <c r="G55" s="317" t="s">
        <v>117</v>
      </c>
      <c r="H55" s="331"/>
      <c r="I55" s="332"/>
      <c r="J55" s="12"/>
      <c r="K55" s="12"/>
    </row>
    <row r="56" spans="2:11" ht="31.5" customHeight="1">
      <c r="B56" s="171" t="s">
        <v>83</v>
      </c>
      <c r="C56" s="297" t="s">
        <v>259</v>
      </c>
      <c r="D56" s="297"/>
      <c r="E56" s="315" t="s">
        <v>87</v>
      </c>
      <c r="F56" s="315"/>
      <c r="G56" s="313" t="s">
        <v>260</v>
      </c>
      <c r="H56" s="313"/>
      <c r="I56" s="314"/>
      <c r="J56" s="12"/>
      <c r="K56" s="12"/>
    </row>
    <row r="57" spans="2:11" ht="31.5" customHeight="1">
      <c r="B57" s="171" t="s">
        <v>85</v>
      </c>
      <c r="C57" s="297"/>
      <c r="D57" s="297"/>
      <c r="E57" s="299" t="s">
        <v>84</v>
      </c>
      <c r="F57" s="300"/>
      <c r="G57" s="303"/>
      <c r="H57" s="304"/>
      <c r="I57" s="305"/>
      <c r="J57" s="13"/>
      <c r="K57" s="13"/>
    </row>
    <row r="58" spans="2:11" ht="49.5" customHeight="1" thickBot="1">
      <c r="B58" s="172" t="s">
        <v>86</v>
      </c>
      <c r="C58" s="298"/>
      <c r="D58" s="298"/>
      <c r="E58" s="301"/>
      <c r="F58" s="302"/>
      <c r="G58" s="306"/>
      <c r="H58" s="307"/>
      <c r="I58" s="308"/>
      <c r="J58" s="13"/>
      <c r="K58" s="13"/>
    </row>
    <row r="59" spans="2:11" ht="15" hidden="1">
      <c r="B59" s="156"/>
      <c r="C59" s="156"/>
      <c r="D59" s="19"/>
      <c r="E59" s="19"/>
      <c r="F59" s="19"/>
      <c r="G59" s="19"/>
      <c r="H59" s="19"/>
      <c r="I59" s="157"/>
      <c r="J59" s="158"/>
      <c r="K59" s="158"/>
    </row>
    <row r="60" spans="2:11" ht="12.75" hidden="1">
      <c r="B60" s="1"/>
      <c r="C60" s="2"/>
      <c r="D60" s="2"/>
      <c r="E60" s="20"/>
      <c r="F60" s="20"/>
      <c r="G60" s="3"/>
      <c r="H60" s="4"/>
      <c r="I60" s="2"/>
      <c r="J60" s="14"/>
      <c r="K60" s="14"/>
    </row>
    <row r="61" spans="2:11" ht="12.75" hidden="1">
      <c r="B61" s="1"/>
      <c r="C61" s="2"/>
      <c r="D61" s="2"/>
      <c r="E61" s="20"/>
      <c r="F61" s="20"/>
      <c r="G61" s="3"/>
      <c r="H61" s="4"/>
      <c r="I61" s="2"/>
      <c r="J61" s="14"/>
      <c r="K61" s="14"/>
    </row>
    <row r="62" spans="2:11" ht="12.75" hidden="1">
      <c r="B62" s="1"/>
      <c r="C62" s="2"/>
      <c r="D62" s="2"/>
      <c r="E62" s="20"/>
      <c r="F62" s="20"/>
      <c r="G62" s="3"/>
      <c r="H62" s="4"/>
      <c r="I62" s="2"/>
      <c r="J62" s="14"/>
      <c r="K62" s="14"/>
    </row>
    <row r="63" spans="2:11" ht="12.75" hidden="1">
      <c r="B63" s="1"/>
      <c r="C63" s="2"/>
      <c r="D63" s="2"/>
      <c r="E63" s="20"/>
      <c r="F63" s="20"/>
      <c r="G63" s="3"/>
      <c r="H63" s="4"/>
      <c r="I63" s="2"/>
      <c r="J63" s="14"/>
      <c r="K63" s="14"/>
    </row>
    <row r="64" spans="2:11" ht="12.75" hidden="1">
      <c r="B64" s="1"/>
      <c r="C64" s="2"/>
      <c r="D64" s="2"/>
      <c r="E64" s="20"/>
      <c r="F64" s="20"/>
      <c r="G64" s="3"/>
      <c r="H64" s="4"/>
      <c r="I64" s="2"/>
      <c r="J64" s="14"/>
      <c r="K64" s="14"/>
    </row>
    <row r="65" spans="2:11" ht="12.75" hidden="1">
      <c r="B65" s="1"/>
      <c r="C65" s="2"/>
      <c r="D65" s="2"/>
      <c r="E65" s="20"/>
      <c r="F65" s="20"/>
      <c r="G65" s="3"/>
      <c r="H65" s="4"/>
      <c r="I65" s="2"/>
      <c r="J65" s="14"/>
      <c r="K65" s="14"/>
    </row>
    <row r="66" spans="2:11" ht="12.75" hidden="1">
      <c r="B66" s="1"/>
      <c r="C66" s="2"/>
      <c r="D66" s="2"/>
      <c r="E66" s="20"/>
      <c r="F66" s="20"/>
      <c r="G66" s="3"/>
      <c r="H66" s="4"/>
      <c r="I66" s="2"/>
      <c r="J66" s="14"/>
      <c r="K66" s="14"/>
    </row>
    <row r="67" spans="2:11" ht="12.75" hidden="1">
      <c r="B67" s="1"/>
      <c r="C67" s="2"/>
      <c r="D67" s="2"/>
      <c r="E67" s="20"/>
      <c r="F67" s="20"/>
      <c r="G67" s="3"/>
      <c r="H67" s="4"/>
      <c r="I67" s="2"/>
      <c r="J67" s="14"/>
      <c r="K67" s="14"/>
    </row>
  </sheetData>
  <sheetProtection/>
  <mergeCells count="93">
    <mergeCell ref="I36:I38"/>
    <mergeCell ref="H39:H41"/>
    <mergeCell ref="I39:I41"/>
    <mergeCell ref="C39:C41"/>
    <mergeCell ref="D39:D41"/>
    <mergeCell ref="E39:E41"/>
    <mergeCell ref="F39:F41"/>
    <mergeCell ref="G39:G41"/>
    <mergeCell ref="C36:C38"/>
    <mergeCell ref="D36:D38"/>
    <mergeCell ref="F36:F38"/>
    <mergeCell ref="G36:G38"/>
    <mergeCell ref="H36:H38"/>
    <mergeCell ref="D33:D35"/>
    <mergeCell ref="E33:E35"/>
    <mergeCell ref="F33:F35"/>
    <mergeCell ref="G33:G35"/>
    <mergeCell ref="H33:H35"/>
    <mergeCell ref="C51:I51"/>
    <mergeCell ref="F9:I9"/>
    <mergeCell ref="C30:C32"/>
    <mergeCell ref="D30:D32"/>
    <mergeCell ref="E30:E32"/>
    <mergeCell ref="F30:F32"/>
    <mergeCell ref="G30:G32"/>
    <mergeCell ref="H30:H32"/>
    <mergeCell ref="I30:I32"/>
    <mergeCell ref="E36:E38"/>
    <mergeCell ref="B53:B54"/>
    <mergeCell ref="G54:I54"/>
    <mergeCell ref="C27:E27"/>
    <mergeCell ref="G27:I27"/>
    <mergeCell ref="B2:B5"/>
    <mergeCell ref="C5:F5"/>
    <mergeCell ref="C2:I2"/>
    <mergeCell ref="C3:I3"/>
    <mergeCell ref="C4:I4"/>
    <mergeCell ref="I33:I35"/>
    <mergeCell ref="B28:I28"/>
    <mergeCell ref="H16:I16"/>
    <mergeCell ref="C22:E22"/>
    <mergeCell ref="F22:I22"/>
    <mergeCell ref="C17:I17"/>
    <mergeCell ref="C33:C35"/>
    <mergeCell ref="C25:E25"/>
    <mergeCell ref="C21:E21"/>
    <mergeCell ref="F21:I21"/>
    <mergeCell ref="B44:I48"/>
    <mergeCell ref="C42:I42"/>
    <mergeCell ref="B43:I43"/>
    <mergeCell ref="G53:I53"/>
    <mergeCell ref="G5:I5"/>
    <mergeCell ref="C23:E23"/>
    <mergeCell ref="F23:I23"/>
    <mergeCell ref="C24:E24"/>
    <mergeCell ref="F24:I24"/>
    <mergeCell ref="C18:I18"/>
    <mergeCell ref="C55:D55"/>
    <mergeCell ref="C26:E26"/>
    <mergeCell ref="G25:I25"/>
    <mergeCell ref="G26:I26"/>
    <mergeCell ref="D54:F54"/>
    <mergeCell ref="C50:I50"/>
    <mergeCell ref="E55:F55"/>
    <mergeCell ref="G55:I55"/>
    <mergeCell ref="B52:I52"/>
    <mergeCell ref="C49:I49"/>
    <mergeCell ref="C57:D57"/>
    <mergeCell ref="C58:D58"/>
    <mergeCell ref="E57:F58"/>
    <mergeCell ref="G57:I58"/>
    <mergeCell ref="C19:I19"/>
    <mergeCell ref="C20:I20"/>
    <mergeCell ref="G56:I56"/>
    <mergeCell ref="E56:F56"/>
    <mergeCell ref="C56:D56"/>
    <mergeCell ref="D53:F53"/>
    <mergeCell ref="B6:I6"/>
    <mergeCell ref="C11:F11"/>
    <mergeCell ref="B7:I7"/>
    <mergeCell ref="B8:I8"/>
    <mergeCell ref="D9:E9"/>
    <mergeCell ref="B21:B22"/>
    <mergeCell ref="C15:F15"/>
    <mergeCell ref="H11:I11"/>
    <mergeCell ref="D10:E10"/>
    <mergeCell ref="F10:G10"/>
    <mergeCell ref="H15:I15"/>
    <mergeCell ref="C14:I14"/>
    <mergeCell ref="C16:F16"/>
    <mergeCell ref="C12:F12"/>
    <mergeCell ref="C13:I13"/>
    <mergeCell ref="H12:I12"/>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rintOptions horizontalCentered="1"/>
  <pageMargins left="1" right="1" top="1" bottom="1" header="0.5" footer="0.5"/>
  <pageSetup fitToHeight="1" fitToWidth="1" horizontalDpi="600" verticalDpi="600" orientation="portrait" scale="34" r:id="rId4"/>
  <headerFooter>
    <oddFooter>&amp;CPágina &amp;P&amp;R&amp;A</oddFooter>
  </headerFooter>
  <rowBreaks count="1" manualBreakCount="1">
    <brk id="58" max="8" man="1"/>
  </rowBreaks>
  <colBreaks count="1" manualBreakCount="1">
    <brk id="9" max="65" man="1"/>
  </col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K19"/>
  <sheetViews>
    <sheetView zoomScalePageLayoutView="0" workbookViewId="0" topLeftCell="C13">
      <selection activeCell="G15" sqref="G15"/>
    </sheetView>
  </sheetViews>
  <sheetFormatPr defaultColWidth="11.421875" defaultRowHeight="15"/>
  <cols>
    <col min="1" max="1" width="1.28515625" style="28" customWidth="1"/>
    <col min="2" max="2" width="28.140625" style="27" customWidth="1"/>
    <col min="3" max="3" width="34.57421875" style="28" customWidth="1"/>
    <col min="4" max="4" width="17.57421875" style="28" customWidth="1"/>
    <col min="5" max="5" width="7.140625" style="28" customWidth="1"/>
    <col min="6" max="6" width="47.00390625" style="28" customWidth="1"/>
    <col min="7" max="8" width="16.140625" style="28" customWidth="1"/>
    <col min="9" max="9" width="16.28125" style="28" customWidth="1"/>
    <col min="10" max="10" width="15.7109375" style="28" customWidth="1"/>
    <col min="11" max="11" width="32.00390625" style="28" customWidth="1"/>
    <col min="12" max="197" width="11.421875" style="28" customWidth="1"/>
    <col min="198" max="198" width="1.421875" style="28" customWidth="1"/>
    <col min="199" max="16384" width="11.421875" style="28" customWidth="1"/>
  </cols>
  <sheetData>
    <row r="1" ht="15" thickBot="1"/>
    <row r="2" spans="2:10" ht="23.25" customHeight="1" thickBot="1">
      <c r="B2" s="410"/>
      <c r="C2" s="413" t="s">
        <v>151</v>
      </c>
      <c r="D2" s="414"/>
      <c r="E2" s="414"/>
      <c r="F2" s="414"/>
      <c r="G2" s="414"/>
      <c r="H2" s="414"/>
      <c r="I2" s="414"/>
      <c r="J2" s="415"/>
    </row>
    <row r="3" spans="2:10" ht="18" customHeight="1" thickBot="1">
      <c r="B3" s="411"/>
      <c r="C3" s="416" t="s">
        <v>18</v>
      </c>
      <c r="D3" s="417"/>
      <c r="E3" s="417"/>
      <c r="F3" s="417"/>
      <c r="G3" s="417"/>
      <c r="H3" s="417"/>
      <c r="I3" s="417"/>
      <c r="J3" s="418"/>
    </row>
    <row r="4" spans="2:10" ht="18" customHeight="1" thickBot="1">
      <c r="B4" s="411"/>
      <c r="C4" s="416" t="s">
        <v>123</v>
      </c>
      <c r="D4" s="417"/>
      <c r="E4" s="417"/>
      <c r="F4" s="417"/>
      <c r="G4" s="417"/>
      <c r="H4" s="417"/>
      <c r="I4" s="417"/>
      <c r="J4" s="418"/>
    </row>
    <row r="5" spans="2:10" ht="18" customHeight="1" thickBot="1">
      <c r="B5" s="412"/>
      <c r="C5" s="416" t="s">
        <v>124</v>
      </c>
      <c r="D5" s="417"/>
      <c r="E5" s="417"/>
      <c r="F5" s="417"/>
      <c r="G5" s="417"/>
      <c r="H5" s="427" t="s">
        <v>103</v>
      </c>
      <c r="I5" s="428"/>
      <c r="J5" s="429"/>
    </row>
    <row r="6" spans="2:10" ht="18" customHeight="1" thickBot="1">
      <c r="B6" s="26"/>
      <c r="C6" s="21"/>
      <c r="D6" s="21"/>
      <c r="E6" s="21"/>
      <c r="F6" s="21"/>
      <c r="G6" s="21"/>
      <c r="H6" s="21"/>
      <c r="I6" s="21"/>
      <c r="J6" s="29"/>
    </row>
    <row r="7" spans="2:10" ht="51.75" customHeight="1" thickBot="1">
      <c r="B7" s="22" t="s">
        <v>125</v>
      </c>
      <c r="C7" s="430" t="s">
        <v>143</v>
      </c>
      <c r="D7" s="431"/>
      <c r="E7" s="432"/>
      <c r="F7" s="23"/>
      <c r="G7" s="21"/>
      <c r="H7" s="21"/>
      <c r="I7" s="21"/>
      <c r="J7" s="29"/>
    </row>
    <row r="8" spans="2:10" ht="32.25" customHeight="1" thickBot="1">
      <c r="B8" s="24" t="s">
        <v>126</v>
      </c>
      <c r="C8" s="430" t="s">
        <v>107</v>
      </c>
      <c r="D8" s="431"/>
      <c r="E8" s="432"/>
      <c r="F8" s="23"/>
      <c r="G8" s="21"/>
      <c r="H8" s="21"/>
      <c r="I8" s="21"/>
      <c r="J8" s="29"/>
    </row>
    <row r="9" spans="2:10" ht="32.25" customHeight="1" thickBot="1">
      <c r="B9" s="24" t="s">
        <v>127</v>
      </c>
      <c r="C9" s="430" t="s">
        <v>144</v>
      </c>
      <c r="D9" s="431"/>
      <c r="E9" s="432"/>
      <c r="F9" s="25"/>
      <c r="G9" s="21"/>
      <c r="H9" s="21"/>
      <c r="I9" s="21"/>
      <c r="J9" s="29"/>
    </row>
    <row r="10" spans="2:10" ht="33.75" customHeight="1" thickBot="1">
      <c r="B10" s="24" t="s">
        <v>128</v>
      </c>
      <c r="C10" s="430" t="s">
        <v>264</v>
      </c>
      <c r="D10" s="431"/>
      <c r="E10" s="432"/>
      <c r="F10" s="23"/>
      <c r="G10" s="21"/>
      <c r="H10" s="21"/>
      <c r="I10" s="21"/>
      <c r="J10" s="29"/>
    </row>
    <row r="11" spans="2:10" ht="33.75" customHeight="1" thickBot="1">
      <c r="B11" s="24" t="s">
        <v>129</v>
      </c>
      <c r="C11" s="419" t="s">
        <v>106</v>
      </c>
      <c r="D11" s="420"/>
      <c r="E11" s="421"/>
      <c r="F11" s="23"/>
      <c r="G11" s="21"/>
      <c r="H11" s="21"/>
      <c r="I11" s="21"/>
      <c r="J11" s="29"/>
    </row>
    <row r="12" ht="14.25"/>
    <row r="13" spans="2:11" ht="26.25" customHeight="1">
      <c r="B13" s="409" t="s">
        <v>241</v>
      </c>
      <c r="C13" s="409"/>
      <c r="D13" s="409"/>
      <c r="E13" s="409"/>
      <c r="F13" s="409"/>
      <c r="G13" s="409"/>
      <c r="H13" s="409"/>
      <c r="I13" s="424" t="s">
        <v>130</v>
      </c>
      <c r="J13" s="424"/>
      <c r="K13" s="424"/>
    </row>
    <row r="14" spans="2:11" s="30" customFormat="1" ht="56.25" customHeight="1">
      <c r="B14" s="119" t="s">
        <v>131</v>
      </c>
      <c r="C14" s="119" t="s">
        <v>132</v>
      </c>
      <c r="D14" s="119" t="s">
        <v>133</v>
      </c>
      <c r="E14" s="119" t="s">
        <v>134</v>
      </c>
      <c r="F14" s="119" t="s">
        <v>135</v>
      </c>
      <c r="G14" s="119" t="s">
        <v>136</v>
      </c>
      <c r="H14" s="119" t="s">
        <v>137</v>
      </c>
      <c r="I14" s="33" t="s">
        <v>138</v>
      </c>
      <c r="J14" s="33" t="s">
        <v>139</v>
      </c>
      <c r="K14" s="33" t="s">
        <v>140</v>
      </c>
    </row>
    <row r="15" spans="2:11" ht="60" customHeight="1">
      <c r="B15" s="408">
        <v>1</v>
      </c>
      <c r="C15" s="426" t="s">
        <v>146</v>
      </c>
      <c r="D15" s="425" t="s">
        <v>105</v>
      </c>
      <c r="E15" s="122">
        <v>1</v>
      </c>
      <c r="F15" s="31" t="s">
        <v>147</v>
      </c>
      <c r="G15" s="121" t="s">
        <v>194</v>
      </c>
      <c r="H15" s="32">
        <v>43891</v>
      </c>
      <c r="I15" s="174" t="s">
        <v>194</v>
      </c>
      <c r="J15" s="32">
        <v>43891</v>
      </c>
      <c r="K15" s="176" t="s">
        <v>255</v>
      </c>
    </row>
    <row r="16" spans="2:11" ht="69" customHeight="1">
      <c r="B16" s="408"/>
      <c r="C16" s="426"/>
      <c r="D16" s="425"/>
      <c r="E16" s="122">
        <v>2</v>
      </c>
      <c r="F16" s="31" t="s">
        <v>148</v>
      </c>
      <c r="G16" s="174" t="s">
        <v>194</v>
      </c>
      <c r="H16" s="32">
        <v>43983</v>
      </c>
      <c r="I16" s="167" t="s">
        <v>194</v>
      </c>
      <c r="J16" s="32">
        <v>43983</v>
      </c>
      <c r="K16" s="61" t="s">
        <v>266</v>
      </c>
    </row>
    <row r="17" spans="2:11" ht="63.75" customHeight="1">
      <c r="B17" s="408"/>
      <c r="C17" s="426"/>
      <c r="D17" s="425"/>
      <c r="E17" s="122">
        <v>3</v>
      </c>
      <c r="F17" s="31" t="s">
        <v>149</v>
      </c>
      <c r="G17" s="174" t="s">
        <v>194</v>
      </c>
      <c r="H17" s="32">
        <v>44075</v>
      </c>
      <c r="I17" s="178" t="s">
        <v>194</v>
      </c>
      <c r="J17" s="32">
        <v>44075</v>
      </c>
      <c r="K17" s="61" t="s">
        <v>265</v>
      </c>
    </row>
    <row r="18" spans="2:11" ht="41.25" customHeight="1">
      <c r="B18" s="408"/>
      <c r="C18" s="426"/>
      <c r="D18" s="425"/>
      <c r="E18" s="122">
        <v>4</v>
      </c>
      <c r="F18" s="31" t="s">
        <v>150</v>
      </c>
      <c r="G18" s="174" t="s">
        <v>194</v>
      </c>
      <c r="H18" s="32">
        <v>44166</v>
      </c>
      <c r="I18" s="167"/>
      <c r="J18" s="60"/>
      <c r="K18" s="159"/>
    </row>
    <row r="19" spans="2:11" s="27" customFormat="1" ht="21.75" customHeight="1">
      <c r="B19" s="422" t="s">
        <v>141</v>
      </c>
      <c r="C19" s="422"/>
      <c r="D19" s="120">
        <f>SUM(D15:D18)</f>
        <v>0</v>
      </c>
      <c r="E19" s="423" t="s">
        <v>142</v>
      </c>
      <c r="F19" s="423"/>
      <c r="G19" s="120">
        <f>SUM(G15:G18)</f>
        <v>0</v>
      </c>
      <c r="H19" s="120"/>
      <c r="I19" s="160">
        <f>SUM(I15:I18)</f>
        <v>0</v>
      </c>
      <c r="J19" s="36"/>
      <c r="K19" s="36"/>
    </row>
    <row r="37" ht="14.25"/>
    <row r="38" ht="14.25"/>
    <row r="39" ht="14.25"/>
    <row r="40" ht="14.25"/>
  </sheetData>
  <sheetProtection selectLockedCells="1" selectUnlockedCells="1"/>
  <mergeCells count="18">
    <mergeCell ref="B19:C19"/>
    <mergeCell ref="E19:F19"/>
    <mergeCell ref="I13:K13"/>
    <mergeCell ref="D15:D18"/>
    <mergeCell ref="C15:C18"/>
    <mergeCell ref="H5:J5"/>
    <mergeCell ref="C7:E7"/>
    <mergeCell ref="C8:E8"/>
    <mergeCell ref="C9:E9"/>
    <mergeCell ref="C10:E10"/>
    <mergeCell ref="B15:B18"/>
    <mergeCell ref="B13:H13"/>
    <mergeCell ref="B2:B5"/>
    <mergeCell ref="C2:J2"/>
    <mergeCell ref="C3:J3"/>
    <mergeCell ref="C4:J4"/>
    <mergeCell ref="C5:G5"/>
    <mergeCell ref="C11:E11"/>
  </mergeCells>
  <printOptions/>
  <pageMargins left="1" right="1" top="1" bottom="1" header="0.5" footer="0.5"/>
  <pageSetup fitToHeight="1" fitToWidth="1" horizontalDpi="600" verticalDpi="600" orientation="landscape" scale="41" r:id="rId4"/>
  <drawing r:id="rId3"/>
  <legacyDrawing r:id="rId2"/>
</worksheet>
</file>

<file path=xl/worksheets/sheet5.xml><?xml version="1.0" encoding="utf-8"?>
<worksheet xmlns="http://schemas.openxmlformats.org/spreadsheetml/2006/main" xmlns:r="http://schemas.openxmlformats.org/officeDocument/2006/relationships">
  <sheetPr>
    <tabColor theme="2" tint="-0.4999699890613556"/>
    <pageSetUpPr fitToPage="1"/>
  </sheetPr>
  <dimension ref="B2:X67"/>
  <sheetViews>
    <sheetView zoomScaleSheetLayoutView="100" zoomScalePageLayoutView="70" workbookViewId="0" topLeftCell="A14">
      <selection activeCell="C50" sqref="C50:I50"/>
    </sheetView>
  </sheetViews>
  <sheetFormatPr defaultColWidth="11.421875" defaultRowHeight="15"/>
  <cols>
    <col min="1" max="1" width="0.9921875" style="16" customWidth="1"/>
    <col min="2" max="2" width="25.421875" style="15" customWidth="1"/>
    <col min="3" max="3" width="14.57421875" style="16" customWidth="1"/>
    <col min="4" max="4" width="20.140625" style="16" customWidth="1"/>
    <col min="5" max="5" width="16.421875" style="16" customWidth="1"/>
    <col min="6" max="6" width="25.00390625" style="16" customWidth="1"/>
    <col min="7" max="7" width="22.00390625" style="17" customWidth="1"/>
    <col min="8" max="8" width="20.57421875" style="16" customWidth="1"/>
    <col min="9" max="9" width="22.421875" style="16" customWidth="1"/>
    <col min="10" max="11" width="22.421875" style="18" customWidth="1"/>
    <col min="12" max="21" width="11.421875" style="127" customWidth="1"/>
    <col min="22" max="24" width="11.421875" style="128" customWidth="1"/>
    <col min="25" max="16384" width="11.421875" style="16" customWidth="1"/>
  </cols>
  <sheetData>
    <row r="1" ht="6" customHeight="1" thickBot="1"/>
    <row r="2" spans="2:24" ht="33.75" customHeight="1">
      <c r="B2" s="464"/>
      <c r="C2" s="467" t="s">
        <v>104</v>
      </c>
      <c r="D2" s="468"/>
      <c r="E2" s="468"/>
      <c r="F2" s="468"/>
      <c r="G2" s="468"/>
      <c r="H2" s="468"/>
      <c r="I2" s="469"/>
      <c r="J2" s="5"/>
      <c r="K2" s="127"/>
      <c r="L2" s="129" t="s">
        <v>35</v>
      </c>
      <c r="U2" s="128"/>
      <c r="X2" s="16"/>
    </row>
    <row r="3" spans="2:24" ht="25.5" customHeight="1">
      <c r="B3" s="465"/>
      <c r="C3" s="470" t="s">
        <v>18</v>
      </c>
      <c r="D3" s="471"/>
      <c r="E3" s="471"/>
      <c r="F3" s="471"/>
      <c r="G3" s="471"/>
      <c r="H3" s="471"/>
      <c r="I3" s="472"/>
      <c r="J3" s="5"/>
      <c r="K3" s="127"/>
      <c r="L3" s="129" t="s">
        <v>30</v>
      </c>
      <c r="U3" s="128"/>
      <c r="X3" s="16"/>
    </row>
    <row r="4" spans="2:24" ht="25.5" customHeight="1">
      <c r="B4" s="465"/>
      <c r="C4" s="470" t="s">
        <v>0</v>
      </c>
      <c r="D4" s="471"/>
      <c r="E4" s="471"/>
      <c r="F4" s="471"/>
      <c r="G4" s="471"/>
      <c r="H4" s="471"/>
      <c r="I4" s="472"/>
      <c r="J4" s="5"/>
      <c r="K4" s="127"/>
      <c r="L4" s="129" t="s">
        <v>36</v>
      </c>
      <c r="U4" s="128"/>
      <c r="X4" s="16"/>
    </row>
    <row r="5" spans="2:24" ht="25.5" customHeight="1">
      <c r="B5" s="466"/>
      <c r="C5" s="470" t="s">
        <v>38</v>
      </c>
      <c r="D5" s="471"/>
      <c r="E5" s="471"/>
      <c r="F5" s="473"/>
      <c r="G5" s="477" t="s">
        <v>103</v>
      </c>
      <c r="H5" s="478"/>
      <c r="I5" s="479"/>
      <c r="J5" s="5"/>
      <c r="K5" s="127"/>
      <c r="L5" s="129" t="s">
        <v>31</v>
      </c>
      <c r="U5" s="128"/>
      <c r="X5" s="16"/>
    </row>
    <row r="6" spans="2:11" ht="23.25" customHeight="1">
      <c r="B6" s="480" t="s">
        <v>1</v>
      </c>
      <c r="C6" s="481"/>
      <c r="D6" s="481"/>
      <c r="E6" s="481"/>
      <c r="F6" s="481"/>
      <c r="G6" s="481"/>
      <c r="H6" s="481"/>
      <c r="I6" s="482"/>
      <c r="J6" s="7"/>
      <c r="K6" s="7"/>
    </row>
    <row r="7" spans="2:11" ht="24" customHeight="1">
      <c r="B7" s="483" t="s">
        <v>37</v>
      </c>
      <c r="C7" s="484"/>
      <c r="D7" s="484"/>
      <c r="E7" s="484"/>
      <c r="F7" s="484"/>
      <c r="G7" s="484"/>
      <c r="H7" s="484"/>
      <c r="I7" s="485"/>
      <c r="J7" s="118"/>
      <c r="K7" s="118"/>
    </row>
    <row r="8" spans="2:14" ht="24" customHeight="1">
      <c r="B8" s="486" t="s">
        <v>19</v>
      </c>
      <c r="C8" s="487"/>
      <c r="D8" s="487"/>
      <c r="E8" s="487"/>
      <c r="F8" s="487"/>
      <c r="G8" s="487"/>
      <c r="H8" s="487"/>
      <c r="I8" s="488"/>
      <c r="J8" s="130"/>
      <c r="K8" s="130"/>
      <c r="N8" s="131" t="s">
        <v>57</v>
      </c>
    </row>
    <row r="9" spans="2:14" ht="30.75" customHeight="1">
      <c r="B9" s="137" t="s">
        <v>101</v>
      </c>
      <c r="C9" s="132" t="s">
        <v>105</v>
      </c>
      <c r="D9" s="288" t="s">
        <v>102</v>
      </c>
      <c r="E9" s="289"/>
      <c r="F9" s="489" t="s">
        <v>242</v>
      </c>
      <c r="G9" s="490"/>
      <c r="H9" s="490"/>
      <c r="I9" s="491"/>
      <c r="J9" s="133"/>
      <c r="K9" s="133"/>
      <c r="M9" s="129" t="s">
        <v>22</v>
      </c>
      <c r="N9" s="131" t="s">
        <v>58</v>
      </c>
    </row>
    <row r="10" spans="2:14" ht="30.75" customHeight="1">
      <c r="B10" s="137" t="s">
        <v>41</v>
      </c>
      <c r="C10" s="134" t="s">
        <v>89</v>
      </c>
      <c r="D10" s="288" t="s">
        <v>40</v>
      </c>
      <c r="E10" s="289"/>
      <c r="F10" s="295" t="s">
        <v>107</v>
      </c>
      <c r="G10" s="463"/>
      <c r="H10" s="135" t="s">
        <v>46</v>
      </c>
      <c r="I10" s="169" t="s">
        <v>89</v>
      </c>
      <c r="J10" s="136"/>
      <c r="K10" s="136"/>
      <c r="M10" s="129" t="s">
        <v>23</v>
      </c>
      <c r="N10" s="131" t="s">
        <v>59</v>
      </c>
    </row>
    <row r="11" spans="2:14" ht="30.75" customHeight="1">
      <c r="B11" s="137" t="s">
        <v>47</v>
      </c>
      <c r="C11" s="492" t="s">
        <v>105</v>
      </c>
      <c r="D11" s="493"/>
      <c r="E11" s="493"/>
      <c r="F11" s="494"/>
      <c r="G11" s="135" t="s">
        <v>48</v>
      </c>
      <c r="H11" s="495" t="s">
        <v>105</v>
      </c>
      <c r="I11" s="496"/>
      <c r="J11" s="138"/>
      <c r="K11" s="138"/>
      <c r="M11" s="129" t="s">
        <v>24</v>
      </c>
      <c r="N11" s="131" t="s">
        <v>60</v>
      </c>
    </row>
    <row r="12" spans="2:13" ht="30.75" customHeight="1">
      <c r="B12" s="137" t="s">
        <v>49</v>
      </c>
      <c r="C12" s="447" t="s">
        <v>23</v>
      </c>
      <c r="D12" s="448"/>
      <c r="E12" s="448"/>
      <c r="F12" s="449"/>
      <c r="G12" s="135" t="s">
        <v>50</v>
      </c>
      <c r="H12" s="453" t="s">
        <v>108</v>
      </c>
      <c r="I12" s="454"/>
      <c r="J12" s="139"/>
      <c r="K12" s="139"/>
      <c r="M12" s="140" t="s">
        <v>25</v>
      </c>
    </row>
    <row r="13" spans="2:13" ht="30.75" customHeight="1">
      <c r="B13" s="137" t="s">
        <v>51</v>
      </c>
      <c r="C13" s="455" t="s">
        <v>96</v>
      </c>
      <c r="D13" s="456"/>
      <c r="E13" s="456"/>
      <c r="F13" s="456"/>
      <c r="G13" s="456"/>
      <c r="H13" s="456"/>
      <c r="I13" s="457"/>
      <c r="J13" s="141"/>
      <c r="K13" s="141"/>
      <c r="M13" s="140"/>
    </row>
    <row r="14" spans="2:14" ht="30.75" customHeight="1">
      <c r="B14" s="137" t="s">
        <v>52</v>
      </c>
      <c r="C14" s="268" t="s">
        <v>105</v>
      </c>
      <c r="D14" s="269"/>
      <c r="E14" s="269"/>
      <c r="F14" s="269"/>
      <c r="G14" s="269"/>
      <c r="H14" s="269"/>
      <c r="I14" s="270"/>
      <c r="J14" s="136"/>
      <c r="K14" s="136"/>
      <c r="M14" s="140"/>
      <c r="N14" s="131" t="s">
        <v>88</v>
      </c>
    </row>
    <row r="15" spans="2:14" ht="30.75" customHeight="1">
      <c r="B15" s="137" t="s">
        <v>53</v>
      </c>
      <c r="C15" s="474" t="s">
        <v>243</v>
      </c>
      <c r="D15" s="475"/>
      <c r="E15" s="475"/>
      <c r="F15" s="476"/>
      <c r="G15" s="135" t="s">
        <v>54</v>
      </c>
      <c r="H15" s="458" t="s">
        <v>32</v>
      </c>
      <c r="I15" s="459"/>
      <c r="J15" s="136"/>
      <c r="K15" s="136"/>
      <c r="M15" s="140" t="s">
        <v>26</v>
      </c>
      <c r="N15" s="131" t="s">
        <v>89</v>
      </c>
    </row>
    <row r="16" spans="2:13" ht="30.75" customHeight="1">
      <c r="B16" s="137" t="s">
        <v>55</v>
      </c>
      <c r="C16" s="271" t="s">
        <v>233</v>
      </c>
      <c r="D16" s="272"/>
      <c r="E16" s="272"/>
      <c r="F16" s="433"/>
      <c r="G16" s="135" t="s">
        <v>56</v>
      </c>
      <c r="H16" s="458" t="s">
        <v>57</v>
      </c>
      <c r="I16" s="459"/>
      <c r="J16" s="136"/>
      <c r="K16" s="136"/>
      <c r="M16" s="140" t="s">
        <v>27</v>
      </c>
    </row>
    <row r="17" spans="2:14" ht="125.25" customHeight="1">
      <c r="B17" s="137" t="s">
        <v>61</v>
      </c>
      <c r="C17" s="455" t="s">
        <v>244</v>
      </c>
      <c r="D17" s="456"/>
      <c r="E17" s="456"/>
      <c r="F17" s="456"/>
      <c r="G17" s="456"/>
      <c r="H17" s="456"/>
      <c r="I17" s="457"/>
      <c r="J17" s="141"/>
      <c r="K17" s="141"/>
      <c r="M17" s="140" t="s">
        <v>28</v>
      </c>
      <c r="N17" s="131" t="s">
        <v>90</v>
      </c>
    </row>
    <row r="18" spans="2:14" ht="30.75" customHeight="1">
      <c r="B18" s="137" t="s">
        <v>62</v>
      </c>
      <c r="C18" s="504" t="s">
        <v>245</v>
      </c>
      <c r="D18" s="505"/>
      <c r="E18" s="505"/>
      <c r="F18" s="505"/>
      <c r="G18" s="505"/>
      <c r="H18" s="505"/>
      <c r="I18" s="506"/>
      <c r="J18" s="133"/>
      <c r="K18" s="133"/>
      <c r="M18" s="140" t="s">
        <v>29</v>
      </c>
      <c r="N18" s="131" t="s">
        <v>91</v>
      </c>
    </row>
    <row r="19" spans="2:14" ht="30.75" customHeight="1">
      <c r="B19" s="137" t="s">
        <v>63</v>
      </c>
      <c r="C19" s="460" t="s">
        <v>246</v>
      </c>
      <c r="D19" s="461"/>
      <c r="E19" s="461"/>
      <c r="F19" s="461"/>
      <c r="G19" s="461"/>
      <c r="H19" s="461"/>
      <c r="I19" s="462"/>
      <c r="J19" s="142"/>
      <c r="K19" s="142"/>
      <c r="M19" s="140"/>
      <c r="N19" s="131" t="s">
        <v>92</v>
      </c>
    </row>
    <row r="20" spans="2:14" ht="30.75" customHeight="1">
      <c r="B20" s="137" t="s">
        <v>64</v>
      </c>
      <c r="C20" s="450" t="s">
        <v>111</v>
      </c>
      <c r="D20" s="451"/>
      <c r="E20" s="451"/>
      <c r="F20" s="451"/>
      <c r="G20" s="451"/>
      <c r="H20" s="451"/>
      <c r="I20" s="452"/>
      <c r="J20" s="143"/>
      <c r="K20" s="143"/>
      <c r="M20" s="140" t="s">
        <v>32</v>
      </c>
      <c r="N20" s="131" t="s">
        <v>93</v>
      </c>
    </row>
    <row r="21" spans="2:14" ht="27.75" customHeight="1">
      <c r="B21" s="290" t="s">
        <v>65</v>
      </c>
      <c r="C21" s="497" t="s">
        <v>42</v>
      </c>
      <c r="D21" s="498"/>
      <c r="E21" s="499"/>
      <c r="F21" s="500" t="s">
        <v>43</v>
      </c>
      <c r="G21" s="501"/>
      <c r="H21" s="501"/>
      <c r="I21" s="502"/>
      <c r="J21" s="144"/>
      <c r="K21" s="144"/>
      <c r="M21" s="140" t="s">
        <v>33</v>
      </c>
      <c r="N21" s="131" t="s">
        <v>94</v>
      </c>
    </row>
    <row r="22" spans="2:14" ht="27" customHeight="1">
      <c r="B22" s="291"/>
      <c r="C22" s="460" t="s">
        <v>247</v>
      </c>
      <c r="D22" s="461"/>
      <c r="E22" s="503"/>
      <c r="F22" s="460" t="s">
        <v>248</v>
      </c>
      <c r="G22" s="461"/>
      <c r="H22" s="461"/>
      <c r="I22" s="462"/>
      <c r="J22" s="142"/>
      <c r="K22" s="142"/>
      <c r="M22" s="140" t="s">
        <v>34</v>
      </c>
      <c r="N22" s="131" t="s">
        <v>95</v>
      </c>
    </row>
    <row r="23" spans="2:14" ht="39.75" customHeight="1">
      <c r="B23" s="137" t="s">
        <v>66</v>
      </c>
      <c r="C23" s="434" t="s">
        <v>114</v>
      </c>
      <c r="D23" s="435"/>
      <c r="E23" s="463"/>
      <c r="F23" s="434" t="s">
        <v>114</v>
      </c>
      <c r="G23" s="435"/>
      <c r="H23" s="435"/>
      <c r="I23" s="436"/>
      <c r="J23" s="136"/>
      <c r="K23" s="136"/>
      <c r="M23" s="140"/>
      <c r="N23" s="131" t="s">
        <v>96</v>
      </c>
    </row>
    <row r="24" spans="2:14" ht="44.25" customHeight="1">
      <c r="B24" s="137" t="s">
        <v>67</v>
      </c>
      <c r="C24" s="437" t="s">
        <v>249</v>
      </c>
      <c r="D24" s="438"/>
      <c r="E24" s="439"/>
      <c r="F24" s="437" t="s">
        <v>250</v>
      </c>
      <c r="G24" s="438"/>
      <c r="H24" s="438"/>
      <c r="I24" s="440"/>
      <c r="J24" s="133"/>
      <c r="K24" s="133"/>
      <c r="M24" s="145"/>
      <c r="N24" s="131" t="s">
        <v>97</v>
      </c>
    </row>
    <row r="25" spans="2:13" ht="29.25" customHeight="1">
      <c r="B25" s="137" t="s">
        <v>68</v>
      </c>
      <c r="C25" s="441" t="s">
        <v>233</v>
      </c>
      <c r="D25" s="442"/>
      <c r="E25" s="443"/>
      <c r="F25" s="135" t="s">
        <v>99</v>
      </c>
      <c r="G25" s="444" t="s">
        <v>205</v>
      </c>
      <c r="H25" s="445"/>
      <c r="I25" s="446"/>
      <c r="J25" s="146"/>
      <c r="K25" s="146"/>
      <c r="M25" s="145"/>
    </row>
    <row r="26" spans="2:13" ht="27" customHeight="1">
      <c r="B26" s="137" t="s">
        <v>98</v>
      </c>
      <c r="C26" s="474" t="s">
        <v>234</v>
      </c>
      <c r="D26" s="475"/>
      <c r="E26" s="476"/>
      <c r="F26" s="135" t="s">
        <v>69</v>
      </c>
      <c r="G26" s="507">
        <v>0.5</v>
      </c>
      <c r="H26" s="508"/>
      <c r="I26" s="509"/>
      <c r="J26" s="147"/>
      <c r="K26" s="147"/>
      <c r="M26" s="145"/>
    </row>
    <row r="27" spans="2:13" ht="106.5" customHeight="1">
      <c r="B27" s="165" t="s">
        <v>100</v>
      </c>
      <c r="C27" s="268" t="s">
        <v>28</v>
      </c>
      <c r="D27" s="269"/>
      <c r="E27" s="510"/>
      <c r="F27" s="148" t="s">
        <v>70</v>
      </c>
      <c r="G27" s="511" t="s">
        <v>205</v>
      </c>
      <c r="H27" s="512"/>
      <c r="I27" s="513"/>
      <c r="J27" s="144"/>
      <c r="K27" s="144"/>
      <c r="M27" s="145"/>
    </row>
    <row r="28" spans="2:13" ht="30" customHeight="1">
      <c r="B28" s="514" t="s">
        <v>20</v>
      </c>
      <c r="C28" s="515"/>
      <c r="D28" s="515"/>
      <c r="E28" s="515"/>
      <c r="F28" s="515"/>
      <c r="G28" s="515"/>
      <c r="H28" s="515"/>
      <c r="I28" s="516"/>
      <c r="J28" s="130"/>
      <c r="K28" s="130"/>
      <c r="M28" s="145"/>
    </row>
    <row r="29" spans="2:13" ht="56.25" customHeight="1">
      <c r="B29" s="149" t="s">
        <v>2</v>
      </c>
      <c r="C29" s="150" t="s">
        <v>71</v>
      </c>
      <c r="D29" s="150" t="s">
        <v>44</v>
      </c>
      <c r="E29" s="150" t="s">
        <v>72</v>
      </c>
      <c r="F29" s="150" t="s">
        <v>45</v>
      </c>
      <c r="G29" s="151" t="s">
        <v>13</v>
      </c>
      <c r="H29" s="151" t="s">
        <v>14</v>
      </c>
      <c r="I29" s="152" t="s">
        <v>15</v>
      </c>
      <c r="J29" s="142"/>
      <c r="K29" s="142"/>
      <c r="M29" s="145"/>
    </row>
    <row r="30" spans="2:13" ht="19.5" customHeight="1">
      <c r="B30" s="153" t="s">
        <v>3</v>
      </c>
      <c r="C30" s="362">
        <v>101</v>
      </c>
      <c r="D30" s="393">
        <f>+C30</f>
        <v>101</v>
      </c>
      <c r="E30" s="396">
        <v>554</v>
      </c>
      <c r="F30" s="399">
        <f>+E30</f>
        <v>554</v>
      </c>
      <c r="G30" s="402">
        <f>+C30/E30</f>
        <v>0.18231046931407943</v>
      </c>
      <c r="H30" s="405">
        <f>+D30/F30</f>
        <v>0.18231046931407943</v>
      </c>
      <c r="I30" s="386">
        <f>+H30/$G$26</f>
        <v>0.36462093862815886</v>
      </c>
      <c r="J30" s="154"/>
      <c r="K30" s="154"/>
      <c r="M30" s="145"/>
    </row>
    <row r="31" spans="2:13" ht="19.5" customHeight="1">
      <c r="B31" s="153" t="s">
        <v>4</v>
      </c>
      <c r="C31" s="363"/>
      <c r="D31" s="394"/>
      <c r="E31" s="397"/>
      <c r="F31" s="400"/>
      <c r="G31" s="403"/>
      <c r="H31" s="406"/>
      <c r="I31" s="387"/>
      <c r="J31" s="154"/>
      <c r="K31" s="154"/>
      <c r="M31" s="145"/>
    </row>
    <row r="32" spans="2:13" ht="19.5" customHeight="1">
      <c r="B32" s="153" t="s">
        <v>5</v>
      </c>
      <c r="C32" s="364"/>
      <c r="D32" s="395"/>
      <c r="E32" s="398"/>
      <c r="F32" s="401"/>
      <c r="G32" s="404"/>
      <c r="H32" s="407"/>
      <c r="I32" s="388"/>
      <c r="J32" s="154"/>
      <c r="K32" s="154"/>
      <c r="M32" s="145"/>
    </row>
    <row r="33" spans="2:11" ht="19.5" customHeight="1">
      <c r="B33" s="153" t="s">
        <v>6</v>
      </c>
      <c r="C33" s="362">
        <f>18+0</f>
        <v>18</v>
      </c>
      <c r="D33" s="393">
        <f>+D30+C33</f>
        <v>119</v>
      </c>
      <c r="E33" s="362">
        <f>635+293</f>
        <v>928</v>
      </c>
      <c r="F33" s="399">
        <f>+F30+E33</f>
        <v>1482</v>
      </c>
      <c r="G33" s="402">
        <f>+C33/E33</f>
        <v>0.01939655172413793</v>
      </c>
      <c r="H33" s="405">
        <f>+D33/F33</f>
        <v>0.08029689608636977</v>
      </c>
      <c r="I33" s="386">
        <f>+H33/$G$26</f>
        <v>0.16059379217273953</v>
      </c>
      <c r="J33" s="154"/>
      <c r="K33" s="154"/>
    </row>
    <row r="34" spans="2:11" ht="19.5" customHeight="1">
      <c r="B34" s="153" t="s">
        <v>7</v>
      </c>
      <c r="C34" s="363"/>
      <c r="D34" s="394"/>
      <c r="E34" s="363"/>
      <c r="F34" s="400"/>
      <c r="G34" s="403"/>
      <c r="H34" s="406"/>
      <c r="I34" s="387"/>
      <c r="J34" s="154"/>
      <c r="K34" s="154"/>
    </row>
    <row r="35" spans="2:11" ht="14.25">
      <c r="B35" s="168" t="s">
        <v>8</v>
      </c>
      <c r="C35" s="364"/>
      <c r="D35" s="395"/>
      <c r="E35" s="364"/>
      <c r="F35" s="401"/>
      <c r="G35" s="404"/>
      <c r="H35" s="407"/>
      <c r="I35" s="388"/>
      <c r="J35" s="154"/>
      <c r="K35" s="154"/>
    </row>
    <row r="36" spans="2:11" ht="19.5" customHeight="1">
      <c r="B36" s="153" t="s">
        <v>9</v>
      </c>
      <c r="C36" s="362">
        <f>1+0+78</f>
        <v>79</v>
      </c>
      <c r="D36" s="393">
        <f>+D35+C36</f>
        <v>79</v>
      </c>
      <c r="E36" s="362">
        <f>1+186+22</f>
        <v>209</v>
      </c>
      <c r="F36" s="399">
        <f>+F35+E36</f>
        <v>209</v>
      </c>
      <c r="G36" s="402">
        <f>+C36/E36</f>
        <v>0.37799043062200954</v>
      </c>
      <c r="H36" s="405">
        <f>+D36/F36</f>
        <v>0.37799043062200954</v>
      </c>
      <c r="I36" s="386">
        <f>+H36/$G$26</f>
        <v>0.7559808612440191</v>
      </c>
      <c r="J36" s="154"/>
      <c r="K36" s="154"/>
    </row>
    <row r="37" spans="2:11" ht="19.5" customHeight="1">
      <c r="B37" s="153" t="s">
        <v>10</v>
      </c>
      <c r="C37" s="363"/>
      <c r="D37" s="394"/>
      <c r="E37" s="363"/>
      <c r="F37" s="400"/>
      <c r="G37" s="403"/>
      <c r="H37" s="406"/>
      <c r="I37" s="387"/>
      <c r="J37" s="154"/>
      <c r="K37" s="154"/>
    </row>
    <row r="38" spans="2:11" ht="19.5" customHeight="1">
      <c r="B38" s="153" t="s">
        <v>11</v>
      </c>
      <c r="C38" s="364"/>
      <c r="D38" s="395"/>
      <c r="E38" s="364"/>
      <c r="F38" s="401"/>
      <c r="G38" s="404"/>
      <c r="H38" s="407"/>
      <c r="I38" s="388"/>
      <c r="J38" s="154"/>
      <c r="K38" s="154"/>
    </row>
    <row r="39" spans="2:11" ht="19.5" customHeight="1">
      <c r="B39" s="153" t="s">
        <v>12</v>
      </c>
      <c r="C39" s="396"/>
      <c r="D39" s="393"/>
      <c r="E39" s="396"/>
      <c r="F39" s="399"/>
      <c r="G39" s="402" t="e">
        <f>+C39/E39</f>
        <v>#DIV/0!</v>
      </c>
      <c r="H39" s="405" t="e">
        <f>+D39/F39</f>
        <v>#DIV/0!</v>
      </c>
      <c r="I39" s="386" t="e">
        <f>+H39/$G$26</f>
        <v>#DIV/0!</v>
      </c>
      <c r="J39" s="154"/>
      <c r="K39" s="154"/>
    </row>
    <row r="40" spans="2:11" ht="19.5" customHeight="1">
      <c r="B40" s="153" t="s">
        <v>16</v>
      </c>
      <c r="C40" s="397"/>
      <c r="D40" s="394"/>
      <c r="E40" s="397"/>
      <c r="F40" s="400"/>
      <c r="G40" s="403"/>
      <c r="H40" s="406"/>
      <c r="I40" s="387"/>
      <c r="J40" s="154"/>
      <c r="K40" s="154"/>
    </row>
    <row r="41" spans="2:11" ht="19.5" customHeight="1">
      <c r="B41" s="153" t="s">
        <v>17</v>
      </c>
      <c r="C41" s="398"/>
      <c r="D41" s="395"/>
      <c r="E41" s="398"/>
      <c r="F41" s="401"/>
      <c r="G41" s="404"/>
      <c r="H41" s="407"/>
      <c r="I41" s="388"/>
      <c r="J41" s="154"/>
      <c r="K41" s="154"/>
    </row>
    <row r="42" spans="2:11" ht="54" customHeight="1">
      <c r="B42" s="170" t="s">
        <v>73</v>
      </c>
      <c r="C42" s="517" t="s">
        <v>261</v>
      </c>
      <c r="D42" s="518"/>
      <c r="E42" s="518"/>
      <c r="F42" s="518"/>
      <c r="G42" s="518"/>
      <c r="H42" s="518"/>
      <c r="I42" s="519"/>
      <c r="J42" s="8"/>
      <c r="K42" s="8"/>
    </row>
    <row r="43" spans="2:11" ht="29.25" customHeight="1">
      <c r="B43" s="514" t="s">
        <v>21</v>
      </c>
      <c r="C43" s="515"/>
      <c r="D43" s="515"/>
      <c r="E43" s="515"/>
      <c r="F43" s="515"/>
      <c r="G43" s="515"/>
      <c r="H43" s="515"/>
      <c r="I43" s="516"/>
      <c r="J43" s="130"/>
      <c r="K43" s="130"/>
    </row>
    <row r="44" spans="2:11" ht="39" customHeight="1">
      <c r="B44" s="282"/>
      <c r="C44" s="283"/>
      <c r="D44" s="283"/>
      <c r="E44" s="283"/>
      <c r="F44" s="283"/>
      <c r="G44" s="283"/>
      <c r="H44" s="283"/>
      <c r="I44" s="284"/>
      <c r="J44" s="130"/>
      <c r="K44" s="130"/>
    </row>
    <row r="45" spans="2:11" ht="39" customHeight="1">
      <c r="B45" s="339"/>
      <c r="C45" s="340"/>
      <c r="D45" s="340"/>
      <c r="E45" s="340"/>
      <c r="F45" s="340"/>
      <c r="G45" s="340"/>
      <c r="H45" s="340"/>
      <c r="I45" s="341"/>
      <c r="J45" s="8"/>
      <c r="K45" s="8"/>
    </row>
    <row r="46" spans="2:11" ht="39" customHeight="1">
      <c r="B46" s="339"/>
      <c r="C46" s="340"/>
      <c r="D46" s="340"/>
      <c r="E46" s="340"/>
      <c r="F46" s="340"/>
      <c r="G46" s="340"/>
      <c r="H46" s="340"/>
      <c r="I46" s="341"/>
      <c r="J46" s="8"/>
      <c r="K46" s="8"/>
    </row>
    <row r="47" spans="2:11" ht="39" customHeight="1">
      <c r="B47" s="339"/>
      <c r="C47" s="340"/>
      <c r="D47" s="340"/>
      <c r="E47" s="340"/>
      <c r="F47" s="340"/>
      <c r="G47" s="340"/>
      <c r="H47" s="340"/>
      <c r="I47" s="341"/>
      <c r="J47" s="8"/>
      <c r="K47" s="8"/>
    </row>
    <row r="48" spans="2:11" ht="39" customHeight="1">
      <c r="B48" s="342"/>
      <c r="C48" s="343"/>
      <c r="D48" s="343"/>
      <c r="E48" s="343"/>
      <c r="F48" s="343"/>
      <c r="G48" s="343"/>
      <c r="H48" s="343"/>
      <c r="I48" s="344"/>
      <c r="J48" s="9"/>
      <c r="K48" s="9"/>
    </row>
    <row r="49" spans="2:11" ht="31.5" customHeight="1">
      <c r="B49" s="137" t="s">
        <v>74</v>
      </c>
      <c r="C49" s="522" t="s">
        <v>205</v>
      </c>
      <c r="D49" s="523"/>
      <c r="E49" s="523"/>
      <c r="F49" s="523"/>
      <c r="G49" s="523"/>
      <c r="H49" s="523"/>
      <c r="I49" s="524"/>
      <c r="J49" s="10"/>
      <c r="K49" s="10"/>
    </row>
    <row r="50" spans="2:11" ht="51.75" customHeight="1">
      <c r="B50" s="137" t="s">
        <v>75</v>
      </c>
      <c r="C50" s="522" t="s">
        <v>269</v>
      </c>
      <c r="D50" s="523"/>
      <c r="E50" s="523"/>
      <c r="F50" s="523"/>
      <c r="G50" s="523"/>
      <c r="H50" s="523"/>
      <c r="I50" s="524"/>
      <c r="J50" s="10"/>
      <c r="K50" s="10"/>
    </row>
    <row r="51" spans="2:11" ht="42.75" customHeight="1">
      <c r="B51" s="171" t="s">
        <v>76</v>
      </c>
      <c r="C51" s="527" t="s">
        <v>251</v>
      </c>
      <c r="D51" s="528"/>
      <c r="E51" s="528"/>
      <c r="F51" s="528"/>
      <c r="G51" s="528"/>
      <c r="H51" s="528"/>
      <c r="I51" s="529"/>
      <c r="J51" s="10"/>
      <c r="K51" s="10"/>
    </row>
    <row r="52" spans="2:11" ht="29.25" customHeight="1">
      <c r="B52" s="514" t="s">
        <v>39</v>
      </c>
      <c r="C52" s="515"/>
      <c r="D52" s="515"/>
      <c r="E52" s="515"/>
      <c r="F52" s="515"/>
      <c r="G52" s="515"/>
      <c r="H52" s="515"/>
      <c r="I52" s="516"/>
      <c r="J52" s="10"/>
      <c r="K52" s="10"/>
    </row>
    <row r="53" spans="2:11" ht="33" customHeight="1">
      <c r="B53" s="530" t="s">
        <v>77</v>
      </c>
      <c r="C53" s="166" t="s">
        <v>78</v>
      </c>
      <c r="D53" s="534" t="s">
        <v>79</v>
      </c>
      <c r="E53" s="535"/>
      <c r="F53" s="536"/>
      <c r="G53" s="534" t="s">
        <v>80</v>
      </c>
      <c r="H53" s="535"/>
      <c r="I53" s="537"/>
      <c r="J53" s="11"/>
      <c r="K53" s="11"/>
    </row>
    <row r="54" spans="2:11" ht="31.5" customHeight="1">
      <c r="B54" s="531"/>
      <c r="C54" s="155"/>
      <c r="D54" s="317"/>
      <c r="E54" s="331"/>
      <c r="F54" s="318"/>
      <c r="G54" s="538"/>
      <c r="H54" s="539"/>
      <c r="I54" s="540"/>
      <c r="J54" s="11"/>
      <c r="K54" s="11"/>
    </row>
    <row r="55" spans="2:11" ht="37.5" customHeight="1">
      <c r="B55" s="171" t="s">
        <v>81</v>
      </c>
      <c r="C55" s="541" t="s">
        <v>252</v>
      </c>
      <c r="D55" s="542"/>
      <c r="E55" s="525" t="s">
        <v>82</v>
      </c>
      <c r="F55" s="526"/>
      <c r="G55" s="317" t="s">
        <v>122</v>
      </c>
      <c r="H55" s="331"/>
      <c r="I55" s="332"/>
      <c r="J55" s="12"/>
      <c r="K55" s="12"/>
    </row>
    <row r="56" spans="2:11" ht="31.5" customHeight="1">
      <c r="B56" s="171" t="s">
        <v>83</v>
      </c>
      <c r="C56" s="297" t="s">
        <v>259</v>
      </c>
      <c r="D56" s="297"/>
      <c r="E56" s="520" t="s">
        <v>87</v>
      </c>
      <c r="F56" s="521"/>
      <c r="G56" s="313" t="s">
        <v>260</v>
      </c>
      <c r="H56" s="313"/>
      <c r="I56" s="314"/>
      <c r="J56" s="12"/>
      <c r="K56" s="12"/>
    </row>
    <row r="57" spans="2:11" ht="31.5" customHeight="1">
      <c r="B57" s="171" t="s">
        <v>85</v>
      </c>
      <c r="C57" s="317"/>
      <c r="D57" s="318"/>
      <c r="E57" s="299" t="s">
        <v>84</v>
      </c>
      <c r="F57" s="300"/>
      <c r="G57" s="303"/>
      <c r="H57" s="304"/>
      <c r="I57" s="305"/>
      <c r="J57" s="13"/>
      <c r="K57" s="13"/>
    </row>
    <row r="58" spans="2:11" ht="31.5" customHeight="1" thickBot="1">
      <c r="B58" s="172" t="s">
        <v>86</v>
      </c>
      <c r="C58" s="532"/>
      <c r="D58" s="533"/>
      <c r="E58" s="301"/>
      <c r="F58" s="302"/>
      <c r="G58" s="306"/>
      <c r="H58" s="307"/>
      <c r="I58" s="308"/>
      <c r="J58" s="13"/>
      <c r="K58" s="13"/>
    </row>
    <row r="59" spans="2:11" ht="15" hidden="1">
      <c r="B59" s="156"/>
      <c r="C59" s="156"/>
      <c r="D59" s="19"/>
      <c r="E59" s="19"/>
      <c r="F59" s="19"/>
      <c r="G59" s="19"/>
      <c r="H59" s="19"/>
      <c r="I59" s="157"/>
      <c r="J59" s="158"/>
      <c r="K59" s="158"/>
    </row>
    <row r="60" spans="2:11" ht="12.75" hidden="1">
      <c r="B60" s="1"/>
      <c r="C60" s="2"/>
      <c r="D60" s="2"/>
      <c r="E60" s="20"/>
      <c r="F60" s="20"/>
      <c r="G60" s="3"/>
      <c r="H60" s="4"/>
      <c r="I60" s="2"/>
      <c r="J60" s="14"/>
      <c r="K60" s="14"/>
    </row>
    <row r="61" spans="2:11" ht="12.75" hidden="1">
      <c r="B61" s="1"/>
      <c r="C61" s="2"/>
      <c r="D61" s="2"/>
      <c r="E61" s="20"/>
      <c r="F61" s="20"/>
      <c r="G61" s="3"/>
      <c r="H61" s="4"/>
      <c r="I61" s="2"/>
      <c r="J61" s="14"/>
      <c r="K61" s="14"/>
    </row>
    <row r="62" spans="2:11" ht="12.75" hidden="1">
      <c r="B62" s="1"/>
      <c r="C62" s="2"/>
      <c r="D62" s="2"/>
      <c r="E62" s="20"/>
      <c r="F62" s="20"/>
      <c r="G62" s="3"/>
      <c r="H62" s="4"/>
      <c r="I62" s="2"/>
      <c r="J62" s="14"/>
      <c r="K62" s="14"/>
    </row>
    <row r="63" spans="2:11" ht="12.75" hidden="1">
      <c r="B63" s="1"/>
      <c r="C63" s="2"/>
      <c r="D63" s="2"/>
      <c r="E63" s="20"/>
      <c r="F63" s="20"/>
      <c r="G63" s="3"/>
      <c r="H63" s="4"/>
      <c r="I63" s="2"/>
      <c r="J63" s="14"/>
      <c r="K63" s="14"/>
    </row>
    <row r="64" spans="2:11" ht="12.75" hidden="1">
      <c r="B64" s="1"/>
      <c r="C64" s="2"/>
      <c r="D64" s="2"/>
      <c r="E64" s="20"/>
      <c r="F64" s="20"/>
      <c r="G64" s="3"/>
      <c r="H64" s="4"/>
      <c r="I64" s="2"/>
      <c r="J64" s="14"/>
      <c r="K64" s="14"/>
    </row>
    <row r="65" spans="2:11" ht="12.75" hidden="1">
      <c r="B65" s="1"/>
      <c r="C65" s="2"/>
      <c r="D65" s="2"/>
      <c r="E65" s="20"/>
      <c r="F65" s="20"/>
      <c r="G65" s="3"/>
      <c r="H65" s="4"/>
      <c r="I65" s="2"/>
      <c r="J65" s="14"/>
      <c r="K65" s="14"/>
    </row>
    <row r="66" spans="2:11" ht="12.75" hidden="1">
      <c r="B66" s="1"/>
      <c r="C66" s="2"/>
      <c r="D66" s="2"/>
      <c r="E66" s="20"/>
      <c r="F66" s="20"/>
      <c r="G66" s="3"/>
      <c r="H66" s="4"/>
      <c r="I66" s="2"/>
      <c r="J66" s="14"/>
      <c r="K66" s="14"/>
    </row>
    <row r="67" spans="2:11" ht="12.75" hidden="1">
      <c r="B67" s="1"/>
      <c r="C67" s="2"/>
      <c r="D67" s="2"/>
      <c r="E67" s="20"/>
      <c r="F67" s="20"/>
      <c r="G67" s="3"/>
      <c r="H67" s="4"/>
      <c r="I67" s="2"/>
      <c r="J67" s="14"/>
      <c r="K67" s="14"/>
    </row>
    <row r="70" ht="12.75"/>
  </sheetData>
  <sheetProtection/>
  <mergeCells count="93">
    <mergeCell ref="G53:I53"/>
    <mergeCell ref="D54:F54"/>
    <mergeCell ref="G54:I54"/>
    <mergeCell ref="G56:I56"/>
    <mergeCell ref="C55:D55"/>
    <mergeCell ref="B43:I43"/>
    <mergeCell ref="B44:I48"/>
    <mergeCell ref="C51:I51"/>
    <mergeCell ref="B52:I52"/>
    <mergeCell ref="B53:B54"/>
    <mergeCell ref="C57:D57"/>
    <mergeCell ref="E57:F58"/>
    <mergeCell ref="G57:I58"/>
    <mergeCell ref="C58:D58"/>
    <mergeCell ref="D53:F53"/>
    <mergeCell ref="C56:D56"/>
    <mergeCell ref="E56:F56"/>
    <mergeCell ref="C39:C41"/>
    <mergeCell ref="D39:D41"/>
    <mergeCell ref="E39:E41"/>
    <mergeCell ref="F39:F41"/>
    <mergeCell ref="C49:I49"/>
    <mergeCell ref="C50:I50"/>
    <mergeCell ref="E55:F55"/>
    <mergeCell ref="G55:I55"/>
    <mergeCell ref="C33:C35"/>
    <mergeCell ref="D33:D35"/>
    <mergeCell ref="E33:E35"/>
    <mergeCell ref="G30:G32"/>
    <mergeCell ref="C42:I42"/>
    <mergeCell ref="C36:C38"/>
    <mergeCell ref="D36:D38"/>
    <mergeCell ref="E36:E38"/>
    <mergeCell ref="I33:I35"/>
    <mergeCell ref="H36:H38"/>
    <mergeCell ref="C26:E26"/>
    <mergeCell ref="G26:I26"/>
    <mergeCell ref="C27:E27"/>
    <mergeCell ref="G27:I27"/>
    <mergeCell ref="B28:I28"/>
    <mergeCell ref="E30:E32"/>
    <mergeCell ref="C30:C32"/>
    <mergeCell ref="D30:D32"/>
    <mergeCell ref="I30:I32"/>
    <mergeCell ref="H30:H32"/>
    <mergeCell ref="H11:I11"/>
    <mergeCell ref="F10:G10"/>
    <mergeCell ref="B21:B22"/>
    <mergeCell ref="C21:E21"/>
    <mergeCell ref="F21:I21"/>
    <mergeCell ref="C22:E22"/>
    <mergeCell ref="F22:I22"/>
    <mergeCell ref="C18:I18"/>
    <mergeCell ref="C15:F15"/>
    <mergeCell ref="H15:I15"/>
    <mergeCell ref="G5:I5"/>
    <mergeCell ref="B6:I6"/>
    <mergeCell ref="B7:I7"/>
    <mergeCell ref="B8:I8"/>
    <mergeCell ref="D9:E9"/>
    <mergeCell ref="F9:I9"/>
    <mergeCell ref="D10:E10"/>
    <mergeCell ref="C11:F11"/>
    <mergeCell ref="C14:I14"/>
    <mergeCell ref="H16:I16"/>
    <mergeCell ref="C17:I17"/>
    <mergeCell ref="C19:I19"/>
    <mergeCell ref="C23:E23"/>
    <mergeCell ref="B2:B5"/>
    <mergeCell ref="C2:I2"/>
    <mergeCell ref="C3:I3"/>
    <mergeCell ref="C4:I4"/>
    <mergeCell ref="C5:F5"/>
    <mergeCell ref="H39:H41"/>
    <mergeCell ref="F33:F35"/>
    <mergeCell ref="G33:G35"/>
    <mergeCell ref="H33:H35"/>
    <mergeCell ref="G25:I25"/>
    <mergeCell ref="C12:F12"/>
    <mergeCell ref="C20:I20"/>
    <mergeCell ref="F30:F32"/>
    <mergeCell ref="H12:I12"/>
    <mergeCell ref="C13:I13"/>
    <mergeCell ref="I36:I38"/>
    <mergeCell ref="I39:I41"/>
    <mergeCell ref="F36:F38"/>
    <mergeCell ref="G36:G38"/>
    <mergeCell ref="G39:G41"/>
    <mergeCell ref="C16:F16"/>
    <mergeCell ref="F23:I23"/>
    <mergeCell ref="C24:E24"/>
    <mergeCell ref="F24:I24"/>
    <mergeCell ref="C25:E25"/>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horizontalCentered="1"/>
  <pageMargins left="1" right="1" top="1" bottom="1" header="0.5" footer="0.5"/>
  <pageSetup fitToHeight="1" fitToWidth="1" horizontalDpi="600" verticalDpi="600" orientation="portrait" scale="35" r:id="rId4"/>
  <headerFooter>
    <oddFooter>&amp;CPágina &amp;P&amp;R&amp;A</oddFooter>
  </headerFooter>
  <rowBreaks count="1" manualBreakCount="1">
    <brk id="58" max="8" man="1"/>
  </rowBreaks>
  <colBreaks count="1" manualBreakCount="1">
    <brk id="9" max="65" man="1"/>
  </colBreaks>
  <ignoredErrors>
    <ignoredError sqref="E33 E36" formula="1"/>
  </ignoredError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B2:M19"/>
  <sheetViews>
    <sheetView zoomScalePageLayoutView="0" workbookViewId="0" topLeftCell="E13">
      <selection activeCell="F15" sqref="F15"/>
    </sheetView>
  </sheetViews>
  <sheetFormatPr defaultColWidth="11.421875" defaultRowHeight="15"/>
  <cols>
    <col min="1" max="1" width="1.28515625" style="28" customWidth="1"/>
    <col min="2" max="2" width="28.140625" style="27" customWidth="1"/>
    <col min="3" max="3" width="34.57421875" style="28" customWidth="1"/>
    <col min="4" max="4" width="16.28125" style="28" customWidth="1"/>
    <col min="5" max="5" width="5.8515625" style="28" customWidth="1"/>
    <col min="6" max="6" width="47.00390625" style="28" customWidth="1"/>
    <col min="7" max="8" width="16.140625" style="28" customWidth="1"/>
    <col min="9" max="9" width="16.28125" style="28" customWidth="1"/>
    <col min="10" max="10" width="15.7109375" style="28" customWidth="1"/>
    <col min="11" max="11" width="40.421875" style="28" customWidth="1"/>
    <col min="12" max="197" width="11.421875" style="28" customWidth="1"/>
    <col min="198" max="198" width="1.421875" style="28" customWidth="1"/>
    <col min="199" max="16384" width="11.421875" style="28" customWidth="1"/>
  </cols>
  <sheetData>
    <row r="1" ht="15" thickBot="1"/>
    <row r="2" spans="2:10" ht="23.25" customHeight="1" thickBot="1">
      <c r="B2" s="410"/>
      <c r="C2" s="413" t="s">
        <v>151</v>
      </c>
      <c r="D2" s="414"/>
      <c r="E2" s="414"/>
      <c r="F2" s="414"/>
      <c r="G2" s="414"/>
      <c r="H2" s="414"/>
      <c r="I2" s="414"/>
      <c r="J2" s="415"/>
    </row>
    <row r="3" spans="2:10" ht="18" customHeight="1" thickBot="1">
      <c r="B3" s="411"/>
      <c r="C3" s="416" t="s">
        <v>18</v>
      </c>
      <c r="D3" s="417"/>
      <c r="E3" s="417"/>
      <c r="F3" s="417"/>
      <c r="G3" s="417"/>
      <c r="H3" s="417"/>
      <c r="I3" s="417"/>
      <c r="J3" s="418"/>
    </row>
    <row r="4" spans="2:10" ht="18" customHeight="1" thickBot="1">
      <c r="B4" s="411"/>
      <c r="C4" s="416" t="s">
        <v>123</v>
      </c>
      <c r="D4" s="417"/>
      <c r="E4" s="417"/>
      <c r="F4" s="417"/>
      <c r="G4" s="417"/>
      <c r="H4" s="417"/>
      <c r="I4" s="417"/>
      <c r="J4" s="418"/>
    </row>
    <row r="5" spans="2:10" ht="18" customHeight="1" thickBot="1">
      <c r="B5" s="412"/>
      <c r="C5" s="416" t="s">
        <v>124</v>
      </c>
      <c r="D5" s="417"/>
      <c r="E5" s="417"/>
      <c r="F5" s="417"/>
      <c r="G5" s="417"/>
      <c r="H5" s="427" t="s">
        <v>103</v>
      </c>
      <c r="I5" s="428"/>
      <c r="J5" s="429"/>
    </row>
    <row r="6" spans="2:10" ht="18" customHeight="1" thickBot="1">
      <c r="B6" s="26"/>
      <c r="C6" s="21"/>
      <c r="D6" s="21"/>
      <c r="E6" s="21"/>
      <c r="F6" s="21"/>
      <c r="G6" s="21"/>
      <c r="H6" s="21"/>
      <c r="I6" s="21"/>
      <c r="J6" s="29"/>
    </row>
    <row r="7" spans="2:10" ht="51.75" customHeight="1" thickBot="1">
      <c r="B7" s="22" t="s">
        <v>125</v>
      </c>
      <c r="C7" s="430" t="s">
        <v>143</v>
      </c>
      <c r="D7" s="431"/>
      <c r="E7" s="432"/>
      <c r="F7" s="23"/>
      <c r="G7" s="21"/>
      <c r="H7" s="21"/>
      <c r="I7" s="21"/>
      <c r="J7" s="29"/>
    </row>
    <row r="8" spans="2:10" ht="32.25" customHeight="1" thickBot="1">
      <c r="B8" s="24" t="s">
        <v>126</v>
      </c>
      <c r="C8" s="430" t="s">
        <v>107</v>
      </c>
      <c r="D8" s="431"/>
      <c r="E8" s="432"/>
      <c r="F8" s="23"/>
      <c r="G8" s="21"/>
      <c r="H8" s="21"/>
      <c r="I8" s="21"/>
      <c r="J8" s="29"/>
    </row>
    <row r="9" spans="2:10" ht="32.25" customHeight="1" thickBot="1">
      <c r="B9" s="24" t="s">
        <v>127</v>
      </c>
      <c r="C9" s="430" t="s">
        <v>144</v>
      </c>
      <c r="D9" s="431"/>
      <c r="E9" s="432"/>
      <c r="F9" s="25"/>
      <c r="G9" s="21"/>
      <c r="H9" s="21"/>
      <c r="I9" s="21"/>
      <c r="J9" s="29"/>
    </row>
    <row r="10" spans="2:10" ht="33.75" customHeight="1" thickBot="1">
      <c r="B10" s="24" t="s">
        <v>128</v>
      </c>
      <c r="C10" s="430" t="s">
        <v>264</v>
      </c>
      <c r="D10" s="431"/>
      <c r="E10" s="432"/>
      <c r="F10" s="23"/>
      <c r="G10" s="21"/>
      <c r="H10" s="21"/>
      <c r="I10" s="21"/>
      <c r="J10" s="29"/>
    </row>
    <row r="11" spans="2:10" ht="38.25" customHeight="1" thickBot="1">
      <c r="B11" s="24" t="s">
        <v>129</v>
      </c>
      <c r="C11" s="430" t="s">
        <v>242</v>
      </c>
      <c r="D11" s="431"/>
      <c r="E11" s="432"/>
      <c r="F11" s="23"/>
      <c r="G11" s="21"/>
      <c r="H11" s="21"/>
      <c r="I11" s="21"/>
      <c r="J11" s="29"/>
    </row>
    <row r="12" ht="14.25"/>
    <row r="13" spans="2:11" ht="26.25" customHeight="1">
      <c r="B13" s="546" t="s">
        <v>235</v>
      </c>
      <c r="C13" s="547"/>
      <c r="D13" s="547"/>
      <c r="E13" s="547"/>
      <c r="F13" s="547"/>
      <c r="G13" s="547"/>
      <c r="H13" s="548"/>
      <c r="I13" s="553" t="s">
        <v>130</v>
      </c>
      <c r="J13" s="554"/>
      <c r="K13" s="554"/>
    </row>
    <row r="14" spans="2:11" s="30" customFormat="1" ht="56.25" customHeight="1">
      <c r="B14" s="37" t="s">
        <v>131</v>
      </c>
      <c r="C14" s="37" t="s">
        <v>132</v>
      </c>
      <c r="D14" s="37" t="s">
        <v>133</v>
      </c>
      <c r="E14" s="37" t="s">
        <v>134</v>
      </c>
      <c r="F14" s="37" t="s">
        <v>135</v>
      </c>
      <c r="G14" s="37" t="s">
        <v>136</v>
      </c>
      <c r="H14" s="37" t="s">
        <v>137</v>
      </c>
      <c r="I14" s="33" t="s">
        <v>138</v>
      </c>
      <c r="J14" s="33" t="s">
        <v>139</v>
      </c>
      <c r="K14" s="33" t="s">
        <v>140</v>
      </c>
    </row>
    <row r="15" spans="2:11" s="16" customFormat="1" ht="63" customHeight="1">
      <c r="B15" s="555">
        <v>1</v>
      </c>
      <c r="C15" s="558" t="s">
        <v>153</v>
      </c>
      <c r="D15" s="543" t="s">
        <v>105</v>
      </c>
      <c r="E15" s="122">
        <v>1</v>
      </c>
      <c r="F15" s="31" t="s">
        <v>154</v>
      </c>
      <c r="G15" s="38" t="s">
        <v>194</v>
      </c>
      <c r="H15" s="32">
        <v>43952</v>
      </c>
      <c r="I15" s="38" t="s">
        <v>194</v>
      </c>
      <c r="J15" s="32">
        <v>43952</v>
      </c>
      <c r="K15" s="176" t="s">
        <v>256</v>
      </c>
    </row>
    <row r="16" spans="2:13" s="16" customFormat="1" ht="51.75" customHeight="1">
      <c r="B16" s="556"/>
      <c r="C16" s="559"/>
      <c r="D16" s="544"/>
      <c r="E16" s="122">
        <v>2</v>
      </c>
      <c r="F16" s="31" t="s">
        <v>155</v>
      </c>
      <c r="G16" s="38" t="s">
        <v>194</v>
      </c>
      <c r="H16" s="32">
        <v>43983</v>
      </c>
      <c r="I16" s="38" t="s">
        <v>194</v>
      </c>
      <c r="J16" s="32">
        <v>43983</v>
      </c>
      <c r="K16" s="61" t="s">
        <v>267</v>
      </c>
      <c r="M16" s="16">
        <f>50/4</f>
        <v>12.5</v>
      </c>
    </row>
    <row r="17" spans="2:11" s="16" customFormat="1" ht="60.75" customHeight="1">
      <c r="B17" s="556"/>
      <c r="C17" s="559"/>
      <c r="D17" s="544"/>
      <c r="E17" s="122">
        <v>3</v>
      </c>
      <c r="F17" s="31" t="s">
        <v>156</v>
      </c>
      <c r="G17" s="38" t="s">
        <v>194</v>
      </c>
      <c r="H17" s="32">
        <v>44075</v>
      </c>
      <c r="I17" s="38" t="s">
        <v>194</v>
      </c>
      <c r="J17" s="32">
        <v>44075</v>
      </c>
      <c r="K17" s="61" t="s">
        <v>268</v>
      </c>
    </row>
    <row r="18" spans="2:11" s="16" customFormat="1" ht="33" customHeight="1">
      <c r="B18" s="557"/>
      <c r="C18" s="560"/>
      <c r="D18" s="545"/>
      <c r="E18" s="122">
        <v>4</v>
      </c>
      <c r="F18" s="31" t="s">
        <v>157</v>
      </c>
      <c r="G18" s="38" t="s">
        <v>194</v>
      </c>
      <c r="H18" s="32">
        <v>44166</v>
      </c>
      <c r="I18" s="173"/>
      <c r="J18" s="60"/>
      <c r="K18" s="159"/>
    </row>
    <row r="19" spans="2:11" s="27" customFormat="1" ht="21.75" customHeight="1">
      <c r="B19" s="549" t="s">
        <v>141</v>
      </c>
      <c r="C19" s="550"/>
      <c r="D19" s="120">
        <f>SUM(D15:D18)</f>
        <v>0</v>
      </c>
      <c r="E19" s="551" t="s">
        <v>142</v>
      </c>
      <c r="F19" s="552"/>
      <c r="G19" s="120">
        <f>SUM(G15:G18)</f>
        <v>0</v>
      </c>
      <c r="H19" s="120"/>
      <c r="I19" s="161">
        <f>SUM(I15:I18)</f>
        <v>0</v>
      </c>
      <c r="J19" s="36"/>
      <c r="K19" s="36"/>
    </row>
  </sheetData>
  <sheetProtection selectLockedCells="1" selectUnlockedCells="1"/>
  <mergeCells count="18">
    <mergeCell ref="B19:C19"/>
    <mergeCell ref="E19:F19"/>
    <mergeCell ref="I13:K13"/>
    <mergeCell ref="B15:B18"/>
    <mergeCell ref="C15:C18"/>
    <mergeCell ref="H5:J5"/>
    <mergeCell ref="C7:E7"/>
    <mergeCell ref="C8:E8"/>
    <mergeCell ref="C9:E9"/>
    <mergeCell ref="C10:E10"/>
    <mergeCell ref="D15:D18"/>
    <mergeCell ref="B13:H13"/>
    <mergeCell ref="B2:B5"/>
    <mergeCell ref="C2:J2"/>
    <mergeCell ref="C3:J3"/>
    <mergeCell ref="C4:J4"/>
    <mergeCell ref="C5:G5"/>
    <mergeCell ref="C11:E11"/>
  </mergeCells>
  <printOptions/>
  <pageMargins left="1" right="1" top="1" bottom="1" header="0.5" footer="0.5"/>
  <pageSetup fitToHeight="1" fitToWidth="1" horizontalDpi="600" verticalDpi="600" orientation="landscape" scale="45" r:id="rId4"/>
  <drawing r:id="rId3"/>
  <legacyDrawing r:id="rId2"/>
</worksheet>
</file>

<file path=xl/worksheets/sheet7.xml><?xml version="1.0" encoding="utf-8"?>
<worksheet xmlns="http://schemas.openxmlformats.org/spreadsheetml/2006/main" xmlns:r="http://schemas.openxmlformats.org/officeDocument/2006/relationships">
  <dimension ref="A1:F40"/>
  <sheetViews>
    <sheetView zoomScalePageLayoutView="0" workbookViewId="0" topLeftCell="A1">
      <selection activeCell="A1" sqref="A1:IV16384"/>
    </sheetView>
  </sheetViews>
  <sheetFormatPr defaultColWidth="11.421875" defaultRowHeight="15"/>
  <cols>
    <col min="1" max="1" width="65.28125" style="182" bestFit="1" customWidth="1"/>
    <col min="2" max="2" width="11.421875" style="181" customWidth="1"/>
    <col min="3" max="3" width="63.421875" style="182" customWidth="1"/>
    <col min="4" max="4" width="11.421875" style="182" customWidth="1"/>
    <col min="5" max="5" width="11.421875" style="192" customWidth="1"/>
    <col min="6" max="6" width="18.8515625" style="192" customWidth="1"/>
    <col min="7" max="16384" width="11.421875" style="181" customWidth="1"/>
  </cols>
  <sheetData>
    <row r="1" spans="1:6" ht="23.25" customHeight="1">
      <c r="A1" s="180" t="s">
        <v>270</v>
      </c>
      <c r="C1" s="180" t="s">
        <v>271</v>
      </c>
      <c r="E1" s="180" t="s">
        <v>272</v>
      </c>
      <c r="F1" s="180" t="s">
        <v>273</v>
      </c>
    </row>
    <row r="2" spans="1:6" ht="37.5" customHeight="1">
      <c r="A2" s="183" t="s">
        <v>274</v>
      </c>
      <c r="C2" s="184" t="s">
        <v>275</v>
      </c>
      <c r="E2" s="185">
        <v>1</v>
      </c>
      <c r="F2" s="185" t="s">
        <v>276</v>
      </c>
    </row>
    <row r="3" spans="1:6" ht="37.5" customHeight="1">
      <c r="A3" s="186" t="s">
        <v>277</v>
      </c>
      <c r="C3" s="184" t="s">
        <v>278</v>
      </c>
      <c r="E3" s="185">
        <v>2</v>
      </c>
      <c r="F3" s="185" t="s">
        <v>279</v>
      </c>
    </row>
    <row r="4" spans="3:6" ht="37.5" customHeight="1">
      <c r="C4" s="184" t="s">
        <v>280</v>
      </c>
      <c r="E4" s="185">
        <v>3</v>
      </c>
      <c r="F4" s="185" t="s">
        <v>281</v>
      </c>
    </row>
    <row r="5" spans="3:6" ht="37.5" customHeight="1">
      <c r="C5" s="184" t="s">
        <v>282</v>
      </c>
      <c r="E5" s="185">
        <v>4</v>
      </c>
      <c r="F5" s="185" t="s">
        <v>283</v>
      </c>
    </row>
    <row r="6" spans="1:6" ht="37.5" customHeight="1">
      <c r="A6" s="187" t="s">
        <v>163</v>
      </c>
      <c r="C6" s="184" t="s">
        <v>284</v>
      </c>
      <c r="E6" s="185">
        <v>5</v>
      </c>
      <c r="F6" s="185" t="s">
        <v>285</v>
      </c>
    </row>
    <row r="7" spans="1:6" ht="37.5" customHeight="1">
      <c r="A7" s="184" t="s">
        <v>286</v>
      </c>
      <c r="C7" s="184" t="s">
        <v>287</v>
      </c>
      <c r="E7" s="185">
        <v>6</v>
      </c>
      <c r="F7" s="185" t="s">
        <v>288</v>
      </c>
    </row>
    <row r="8" spans="1:6" ht="37.5" customHeight="1">
      <c r="A8" s="184" t="s">
        <v>289</v>
      </c>
      <c r="C8" s="184" t="s">
        <v>290</v>
      </c>
      <c r="E8" s="185">
        <v>7</v>
      </c>
      <c r="F8" s="185" t="s">
        <v>291</v>
      </c>
    </row>
    <row r="9" spans="1:6" ht="37.5" customHeight="1">
      <c r="A9" s="184" t="s">
        <v>292</v>
      </c>
      <c r="C9" s="180" t="s">
        <v>293</v>
      </c>
      <c r="E9" s="185">
        <v>8</v>
      </c>
      <c r="F9" s="185" t="s">
        <v>294</v>
      </c>
    </row>
    <row r="10" spans="1:6" ht="37.5" customHeight="1">
      <c r="A10" s="184" t="s">
        <v>295</v>
      </c>
      <c r="C10" s="184" t="s">
        <v>296</v>
      </c>
      <c r="E10" s="185">
        <v>9</v>
      </c>
      <c r="F10" s="185" t="s">
        <v>297</v>
      </c>
    </row>
    <row r="11" spans="1:6" ht="37.5" customHeight="1">
      <c r="A11" s="184" t="s">
        <v>298</v>
      </c>
      <c r="C11" s="184" t="s">
        <v>299</v>
      </c>
      <c r="E11" s="185">
        <v>10</v>
      </c>
      <c r="F11" s="185" t="s">
        <v>300</v>
      </c>
    </row>
    <row r="12" spans="1:6" ht="37.5" customHeight="1">
      <c r="A12" s="184" t="s">
        <v>301</v>
      </c>
      <c r="C12" s="184" t="s">
        <v>302</v>
      </c>
      <c r="E12" s="185">
        <v>11</v>
      </c>
      <c r="F12" s="185" t="s">
        <v>303</v>
      </c>
    </row>
    <row r="13" spans="1:6" ht="37.5" customHeight="1">
      <c r="A13" s="184" t="s">
        <v>304</v>
      </c>
      <c r="C13" s="184" t="s">
        <v>305</v>
      </c>
      <c r="E13" s="185">
        <v>12</v>
      </c>
      <c r="F13" s="185" t="s">
        <v>306</v>
      </c>
    </row>
    <row r="14" spans="1:6" ht="37.5" customHeight="1">
      <c r="A14" s="184" t="s">
        <v>307</v>
      </c>
      <c r="C14" s="184" t="s">
        <v>308</v>
      </c>
      <c r="E14" s="185">
        <v>13</v>
      </c>
      <c r="F14" s="185" t="s">
        <v>309</v>
      </c>
    </row>
    <row r="15" spans="1:6" ht="37.5" customHeight="1">
      <c r="A15" s="184" t="s">
        <v>310</v>
      </c>
      <c r="C15" s="184" t="s">
        <v>311</v>
      </c>
      <c r="E15" s="185">
        <v>14</v>
      </c>
      <c r="F15" s="185" t="s">
        <v>312</v>
      </c>
    </row>
    <row r="16" spans="1:6" ht="37.5" customHeight="1">
      <c r="A16" s="184" t="s">
        <v>204</v>
      </c>
      <c r="C16" s="184" t="s">
        <v>313</v>
      </c>
      <c r="E16" s="185">
        <v>15</v>
      </c>
      <c r="F16" s="185" t="s">
        <v>314</v>
      </c>
    </row>
    <row r="17" spans="1:6" ht="37.5" customHeight="1">
      <c r="A17" s="187" t="s">
        <v>315</v>
      </c>
      <c r="C17" s="184" t="s">
        <v>316</v>
      </c>
      <c r="E17" s="185">
        <v>16</v>
      </c>
      <c r="F17" s="185" t="s">
        <v>317</v>
      </c>
    </row>
    <row r="18" spans="1:6" ht="37.5" customHeight="1">
      <c r="A18" s="188" t="s">
        <v>90</v>
      </c>
      <c r="C18" s="184" t="s">
        <v>318</v>
      </c>
      <c r="E18" s="185">
        <v>17</v>
      </c>
      <c r="F18" s="185" t="s">
        <v>319</v>
      </c>
    </row>
    <row r="19" spans="1:6" ht="37.5" customHeight="1">
      <c r="A19" s="188" t="s">
        <v>91</v>
      </c>
      <c r="C19" s="184" t="s">
        <v>320</v>
      </c>
      <c r="E19" s="185">
        <v>18</v>
      </c>
      <c r="F19" s="185" t="s">
        <v>321</v>
      </c>
    </row>
    <row r="20" spans="1:6" ht="37.5" customHeight="1">
      <c r="A20" s="188" t="s">
        <v>92</v>
      </c>
      <c r="C20" s="184" t="s">
        <v>322</v>
      </c>
      <c r="E20" s="185">
        <v>19</v>
      </c>
      <c r="F20" s="185" t="s">
        <v>323</v>
      </c>
    </row>
    <row r="21" spans="1:6" ht="37.5" customHeight="1">
      <c r="A21" s="188" t="s">
        <v>93</v>
      </c>
      <c r="C21" s="184" t="s">
        <v>324</v>
      </c>
      <c r="E21" s="185">
        <v>20</v>
      </c>
      <c r="F21" s="185" t="s">
        <v>325</v>
      </c>
    </row>
    <row r="22" spans="1:6" ht="37.5" customHeight="1">
      <c r="A22" s="188" t="s">
        <v>94</v>
      </c>
      <c r="C22" s="184" t="s">
        <v>326</v>
      </c>
      <c r="E22" s="185">
        <v>55</v>
      </c>
      <c r="F22" s="185" t="s">
        <v>327</v>
      </c>
    </row>
    <row r="23" spans="1:6" ht="37.5" customHeight="1">
      <c r="A23" s="188" t="s">
        <v>95</v>
      </c>
      <c r="C23" s="189" t="s">
        <v>328</v>
      </c>
      <c r="E23" s="185">
        <v>66</v>
      </c>
      <c r="F23" s="185" t="s">
        <v>329</v>
      </c>
    </row>
    <row r="24" spans="1:6" ht="37.5" customHeight="1">
      <c r="A24" s="188" t="s">
        <v>96</v>
      </c>
      <c r="C24" s="184" t="s">
        <v>330</v>
      </c>
      <c r="E24" s="185">
        <v>77</v>
      </c>
      <c r="F24" s="185" t="s">
        <v>331</v>
      </c>
    </row>
    <row r="25" spans="1:6" ht="37.5" customHeight="1">
      <c r="A25" s="188" t="s">
        <v>97</v>
      </c>
      <c r="C25" s="184" t="s">
        <v>332</v>
      </c>
      <c r="E25" s="185">
        <v>88</v>
      </c>
      <c r="F25" s="185" t="s">
        <v>333</v>
      </c>
    </row>
    <row r="26" spans="1:6" ht="37.5" customHeight="1">
      <c r="A26" s="187" t="s">
        <v>334</v>
      </c>
      <c r="C26" s="184" t="s">
        <v>335</v>
      </c>
      <c r="E26" s="185">
        <v>98</v>
      </c>
      <c r="F26" s="185" t="s">
        <v>336</v>
      </c>
    </row>
    <row r="27" spans="1:6" ht="37.5" customHeight="1">
      <c r="A27" s="190" t="s">
        <v>337</v>
      </c>
      <c r="C27" s="184" t="s">
        <v>338</v>
      </c>
      <c r="E27" s="191"/>
      <c r="F27" s="191"/>
    </row>
    <row r="28" spans="1:3" ht="37.5" customHeight="1">
      <c r="A28" s="190" t="s">
        <v>339</v>
      </c>
      <c r="C28" s="184" t="s">
        <v>340</v>
      </c>
    </row>
    <row r="29" spans="1:3" ht="37.5" customHeight="1">
      <c r="A29" s="190" t="s">
        <v>341</v>
      </c>
      <c r="C29" s="184" t="s">
        <v>342</v>
      </c>
    </row>
    <row r="30" spans="1:3" ht="37.5" customHeight="1">
      <c r="A30" s="190" t="s">
        <v>343</v>
      </c>
      <c r="C30" s="184" t="s">
        <v>344</v>
      </c>
    </row>
    <row r="31" spans="1:3" ht="37.5" customHeight="1">
      <c r="A31" s="190" t="s">
        <v>345</v>
      </c>
      <c r="C31" s="184" t="s">
        <v>346</v>
      </c>
    </row>
    <row r="32" spans="1:3" ht="37.5" customHeight="1">
      <c r="A32" s="180" t="s">
        <v>347</v>
      </c>
      <c r="C32" s="184" t="s">
        <v>348</v>
      </c>
    </row>
    <row r="33" spans="1:3" ht="37.5" customHeight="1">
      <c r="A33" s="193" t="s">
        <v>349</v>
      </c>
      <c r="C33" s="180" t="s">
        <v>350</v>
      </c>
    </row>
    <row r="34" spans="1:3" ht="37.5" customHeight="1">
      <c r="A34" s="194" t="s">
        <v>351</v>
      </c>
      <c r="C34" s="184" t="s">
        <v>290</v>
      </c>
    </row>
    <row r="35" spans="1:3" ht="37.5" customHeight="1">
      <c r="A35" s="195" t="s">
        <v>352</v>
      </c>
      <c r="C35" s="184" t="s">
        <v>353</v>
      </c>
    </row>
    <row r="36" spans="1:3" ht="37.5" customHeight="1">
      <c r="A36" s="196" t="s">
        <v>354</v>
      </c>
      <c r="C36" s="184" t="s">
        <v>355</v>
      </c>
    </row>
    <row r="37" spans="1:4" ht="37.5" customHeight="1">
      <c r="A37" s="196" t="s">
        <v>356</v>
      </c>
      <c r="C37" s="184" t="s">
        <v>357</v>
      </c>
      <c r="D37" s="197"/>
    </row>
    <row r="38" spans="1:4" ht="37.5" customHeight="1">
      <c r="A38" s="198" t="s">
        <v>358</v>
      </c>
      <c r="C38" s="184" t="s">
        <v>359</v>
      </c>
      <c r="D38" s="199"/>
    </row>
    <row r="39" spans="1:4" ht="37.5" customHeight="1">
      <c r="A39" s="194"/>
      <c r="C39" s="184" t="s">
        <v>360</v>
      </c>
      <c r="D39" s="199"/>
    </row>
    <row r="40" spans="3:4" ht="37.5" customHeight="1">
      <c r="C40" s="184" t="s">
        <v>361</v>
      </c>
      <c r="D40" s="199"/>
    </row>
    <row r="41" ht="22.5" customHeight="1"/>
  </sheetData>
  <sheetProtection/>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E707"/>
  <sheetViews>
    <sheetView zoomScalePageLayoutView="0" workbookViewId="0" topLeftCell="A1">
      <selection activeCell="A1" sqref="A1:IV16384"/>
    </sheetView>
  </sheetViews>
  <sheetFormatPr defaultColWidth="9.140625" defaultRowHeight="15"/>
  <cols>
    <col min="1" max="1" width="4.421875" style="200" customWidth="1"/>
    <col min="2" max="2" width="3.28125" style="214" bestFit="1" customWidth="1"/>
    <col min="3" max="3" width="9.140625" style="202" customWidth="1"/>
    <col min="4" max="4" width="198.7109375" style="203" customWidth="1"/>
    <col min="5" max="5" width="9.140625" style="204" customWidth="1"/>
    <col min="6" max="28" width="9.140625" style="200" customWidth="1"/>
  </cols>
  <sheetData>
    <row r="1" ht="15">
      <c r="B1" s="201"/>
    </row>
    <row r="2" spans="2:5" s="205" customFormat="1" ht="14.25" customHeight="1">
      <c r="B2" s="561">
        <v>1</v>
      </c>
      <c r="C2" s="562" t="s">
        <v>362</v>
      </c>
      <c r="D2" s="562"/>
      <c r="E2" s="206"/>
    </row>
    <row r="3" spans="2:5" s="205" customFormat="1" ht="15">
      <c r="B3" s="561"/>
      <c r="C3" s="207">
        <v>1</v>
      </c>
      <c r="D3" s="208" t="s">
        <v>363</v>
      </c>
      <c r="E3" s="206"/>
    </row>
    <row r="4" spans="2:5" s="205" customFormat="1" ht="15">
      <c r="B4" s="561"/>
      <c r="C4" s="207">
        <v>2</v>
      </c>
      <c r="D4" s="208" t="s">
        <v>364</v>
      </c>
      <c r="E4" s="206"/>
    </row>
    <row r="5" spans="2:5" s="205" customFormat="1" ht="15">
      <c r="B5" s="561"/>
      <c r="C5" s="207">
        <v>3</v>
      </c>
      <c r="D5" s="208" t="s">
        <v>365</v>
      </c>
      <c r="E5" s="206"/>
    </row>
    <row r="6" spans="2:5" s="205" customFormat="1" ht="24">
      <c r="B6" s="561"/>
      <c r="C6" s="207">
        <v>4</v>
      </c>
      <c r="D6" s="208" t="s">
        <v>366</v>
      </c>
      <c r="E6" s="206"/>
    </row>
    <row r="7" spans="2:5" s="205" customFormat="1" ht="24">
      <c r="B7" s="561"/>
      <c r="C7" s="207">
        <v>5</v>
      </c>
      <c r="D7" s="208" t="s">
        <v>367</v>
      </c>
      <c r="E7" s="206"/>
    </row>
    <row r="8" spans="2:5" s="205" customFormat="1" ht="24">
      <c r="B8" s="561"/>
      <c r="C8" s="207">
        <v>6</v>
      </c>
      <c r="D8" s="208" t="s">
        <v>368</v>
      </c>
      <c r="E8" s="206"/>
    </row>
    <row r="9" spans="2:5" s="205" customFormat="1" ht="24">
      <c r="B9" s="561"/>
      <c r="C9" s="207">
        <v>7</v>
      </c>
      <c r="D9" s="208" t="s">
        <v>369</v>
      </c>
      <c r="E9" s="206"/>
    </row>
    <row r="10" spans="2:5" s="205" customFormat="1" ht="15">
      <c r="B10" s="563">
        <v>2</v>
      </c>
      <c r="C10" s="566" t="s">
        <v>370</v>
      </c>
      <c r="D10" s="567"/>
      <c r="E10" s="206"/>
    </row>
    <row r="11" spans="2:5" s="205" customFormat="1" ht="15">
      <c r="B11" s="564"/>
      <c r="C11" s="207">
        <v>8</v>
      </c>
      <c r="D11" s="208" t="s">
        <v>371</v>
      </c>
      <c r="E11" s="206"/>
    </row>
    <row r="12" spans="2:5" s="205" customFormat="1" ht="24">
      <c r="B12" s="564"/>
      <c r="C12" s="207">
        <v>9</v>
      </c>
      <c r="D12" s="208" t="s">
        <v>372</v>
      </c>
      <c r="E12" s="206"/>
    </row>
    <row r="13" spans="2:5" s="205" customFormat="1" ht="24">
      <c r="B13" s="564"/>
      <c r="C13" s="207">
        <v>10</v>
      </c>
      <c r="D13" s="208" t="s">
        <v>373</v>
      </c>
      <c r="E13" s="206"/>
    </row>
    <row r="14" spans="2:5" s="205" customFormat="1" ht="24">
      <c r="B14" s="564"/>
      <c r="C14" s="207">
        <v>11</v>
      </c>
      <c r="D14" s="208" t="s">
        <v>374</v>
      </c>
      <c r="E14" s="206"/>
    </row>
    <row r="15" spans="2:5" s="205" customFormat="1" ht="36">
      <c r="B15" s="564"/>
      <c r="C15" s="207">
        <v>12</v>
      </c>
      <c r="D15" s="208" t="s">
        <v>375</v>
      </c>
      <c r="E15" s="206"/>
    </row>
    <row r="16" spans="2:5" s="205" customFormat="1" ht="24">
      <c r="B16" s="564"/>
      <c r="C16" s="207">
        <v>13</v>
      </c>
      <c r="D16" s="208" t="s">
        <v>376</v>
      </c>
      <c r="E16" s="206"/>
    </row>
    <row r="17" spans="2:5" s="205" customFormat="1" ht="24">
      <c r="B17" s="564"/>
      <c r="C17" s="207">
        <v>14</v>
      </c>
      <c r="D17" s="208" t="s">
        <v>377</v>
      </c>
      <c r="E17" s="206"/>
    </row>
    <row r="18" spans="2:5" s="205" customFormat="1" ht="24">
      <c r="B18" s="565"/>
      <c r="C18" s="207">
        <v>15</v>
      </c>
      <c r="D18" s="208" t="s">
        <v>378</v>
      </c>
      <c r="E18" s="206"/>
    </row>
    <row r="19" spans="2:5" s="205" customFormat="1" ht="15">
      <c r="B19" s="563">
        <v>3</v>
      </c>
      <c r="C19" s="568" t="s">
        <v>379</v>
      </c>
      <c r="D19" s="568"/>
      <c r="E19" s="206"/>
    </row>
    <row r="20" spans="2:5" s="205" customFormat="1" ht="15">
      <c r="B20" s="564"/>
      <c r="C20" s="207">
        <v>16</v>
      </c>
      <c r="D20" s="208" t="s">
        <v>380</v>
      </c>
      <c r="E20" s="206"/>
    </row>
    <row r="21" spans="2:5" s="205" customFormat="1" ht="24">
      <c r="B21" s="564"/>
      <c r="C21" s="207">
        <v>17</v>
      </c>
      <c r="D21" s="208" t="s">
        <v>381</v>
      </c>
      <c r="E21" s="206"/>
    </row>
    <row r="22" spans="2:5" s="205" customFormat="1" ht="15">
      <c r="B22" s="564"/>
      <c r="C22" s="207">
        <v>18</v>
      </c>
      <c r="D22" s="208" t="s">
        <v>382</v>
      </c>
      <c r="E22" s="206"/>
    </row>
    <row r="23" spans="2:5" s="205" customFormat="1" ht="15">
      <c r="B23" s="564"/>
      <c r="C23" s="207">
        <v>19</v>
      </c>
      <c r="D23" s="208" t="s">
        <v>383</v>
      </c>
      <c r="E23" s="206"/>
    </row>
    <row r="24" spans="2:5" s="205" customFormat="1" ht="15">
      <c r="B24" s="564"/>
      <c r="C24" s="207">
        <v>20</v>
      </c>
      <c r="D24" s="208" t="s">
        <v>384</v>
      </c>
      <c r="E24" s="206"/>
    </row>
    <row r="25" spans="2:5" s="205" customFormat="1" ht="15">
      <c r="B25" s="564"/>
      <c r="C25" s="207">
        <v>21</v>
      </c>
      <c r="D25" s="208" t="s">
        <v>385</v>
      </c>
      <c r="E25" s="206"/>
    </row>
    <row r="26" spans="2:5" s="205" customFormat="1" ht="24">
      <c r="B26" s="564"/>
      <c r="C26" s="207">
        <v>22</v>
      </c>
      <c r="D26" s="208" t="s">
        <v>386</v>
      </c>
      <c r="E26" s="206"/>
    </row>
    <row r="27" spans="2:5" s="205" customFormat="1" ht="24">
      <c r="B27" s="564"/>
      <c r="C27" s="207">
        <v>23</v>
      </c>
      <c r="D27" s="208" t="s">
        <v>387</v>
      </c>
      <c r="E27" s="206"/>
    </row>
    <row r="28" spans="2:5" s="205" customFormat="1" ht="15">
      <c r="B28" s="564"/>
      <c r="C28" s="207">
        <v>24</v>
      </c>
      <c r="D28" s="208" t="s">
        <v>388</v>
      </c>
      <c r="E28" s="206"/>
    </row>
    <row r="29" spans="2:5" s="205" customFormat="1" ht="15">
      <c r="B29" s="564"/>
      <c r="C29" s="207">
        <v>25</v>
      </c>
      <c r="D29" s="208" t="s">
        <v>389</v>
      </c>
      <c r="E29" s="206"/>
    </row>
    <row r="30" spans="2:5" s="205" customFormat="1" ht="36">
      <c r="B30" s="564"/>
      <c r="C30" s="207">
        <v>26</v>
      </c>
      <c r="D30" s="208" t="s">
        <v>390</v>
      </c>
      <c r="E30" s="206"/>
    </row>
    <row r="31" spans="2:5" s="205" customFormat="1" ht="24">
      <c r="B31" s="564"/>
      <c r="C31" s="207">
        <v>27</v>
      </c>
      <c r="D31" s="208" t="s">
        <v>391</v>
      </c>
      <c r="E31" s="206"/>
    </row>
    <row r="32" spans="2:5" s="205" customFormat="1" ht="15">
      <c r="B32" s="565"/>
      <c r="C32" s="207">
        <v>28</v>
      </c>
      <c r="D32" s="208" t="s">
        <v>392</v>
      </c>
      <c r="E32" s="206"/>
    </row>
    <row r="33" spans="2:5" s="205" customFormat="1" ht="15">
      <c r="B33" s="563">
        <v>4</v>
      </c>
      <c r="C33" s="569" t="s">
        <v>393</v>
      </c>
      <c r="D33" s="570"/>
      <c r="E33" s="206"/>
    </row>
    <row r="34" spans="2:5" s="205" customFormat="1" ht="15">
      <c r="B34" s="564"/>
      <c r="C34" s="207">
        <v>29</v>
      </c>
      <c r="D34" s="208" t="s">
        <v>394</v>
      </c>
      <c r="E34" s="206"/>
    </row>
    <row r="35" spans="2:5" s="205" customFormat="1" ht="15">
      <c r="B35" s="564"/>
      <c r="C35" s="207">
        <v>30</v>
      </c>
      <c r="D35" s="208" t="s">
        <v>395</v>
      </c>
      <c r="E35" s="206"/>
    </row>
    <row r="36" spans="2:5" s="205" customFormat="1" ht="15">
      <c r="B36" s="564"/>
      <c r="C36" s="207">
        <v>31</v>
      </c>
      <c r="D36" s="208" t="s">
        <v>396</v>
      </c>
      <c r="E36" s="206"/>
    </row>
    <row r="37" spans="2:5" s="205" customFormat="1" ht="15">
      <c r="B37" s="564"/>
      <c r="C37" s="207">
        <v>32</v>
      </c>
      <c r="D37" s="208" t="s">
        <v>397</v>
      </c>
      <c r="E37" s="206"/>
    </row>
    <row r="38" spans="2:5" s="205" customFormat="1" ht="24">
      <c r="B38" s="564"/>
      <c r="C38" s="207">
        <v>33</v>
      </c>
      <c r="D38" s="208" t="s">
        <v>398</v>
      </c>
      <c r="E38" s="206"/>
    </row>
    <row r="39" spans="2:5" s="205" customFormat="1" ht="15">
      <c r="B39" s="564"/>
      <c r="C39" s="207">
        <v>34</v>
      </c>
      <c r="D39" s="208" t="s">
        <v>399</v>
      </c>
      <c r="E39" s="206"/>
    </row>
    <row r="40" spans="2:5" s="205" customFormat="1" ht="36">
      <c r="B40" s="564"/>
      <c r="C40" s="207">
        <v>35</v>
      </c>
      <c r="D40" s="208" t="s">
        <v>400</v>
      </c>
      <c r="E40" s="206"/>
    </row>
    <row r="41" spans="2:5" s="205" customFormat="1" ht="24">
      <c r="B41" s="564"/>
      <c r="C41" s="207">
        <v>36</v>
      </c>
      <c r="D41" s="208" t="s">
        <v>401</v>
      </c>
      <c r="E41" s="206"/>
    </row>
    <row r="42" spans="2:5" s="205" customFormat="1" ht="36">
      <c r="B42" s="564"/>
      <c r="C42" s="207">
        <v>37</v>
      </c>
      <c r="D42" s="208" t="s">
        <v>402</v>
      </c>
      <c r="E42" s="206"/>
    </row>
    <row r="43" spans="2:5" s="205" customFormat="1" ht="24">
      <c r="B43" s="565"/>
      <c r="C43" s="207">
        <v>38</v>
      </c>
      <c r="D43" s="208" t="s">
        <v>403</v>
      </c>
      <c r="E43" s="206"/>
    </row>
    <row r="44" spans="2:5" s="205" customFormat="1" ht="15">
      <c r="B44" s="563">
        <v>5</v>
      </c>
      <c r="C44" s="568" t="s">
        <v>404</v>
      </c>
      <c r="D44" s="568"/>
      <c r="E44" s="206"/>
    </row>
    <row r="45" spans="2:5" s="205" customFormat="1" ht="15">
      <c r="B45" s="564"/>
      <c r="C45" s="207">
        <v>39</v>
      </c>
      <c r="D45" s="208" t="s">
        <v>405</v>
      </c>
      <c r="E45" s="206"/>
    </row>
    <row r="46" spans="2:5" s="205" customFormat="1" ht="15">
      <c r="B46" s="564"/>
      <c r="C46" s="207">
        <v>40</v>
      </c>
      <c r="D46" s="208" t="s">
        <v>406</v>
      </c>
      <c r="E46" s="206"/>
    </row>
    <row r="47" spans="2:5" s="205" customFormat="1" ht="15">
      <c r="B47" s="564"/>
      <c r="C47" s="207">
        <v>41</v>
      </c>
      <c r="D47" s="208" t="s">
        <v>407</v>
      </c>
      <c r="E47" s="206"/>
    </row>
    <row r="48" spans="2:5" s="205" customFormat="1" ht="24">
      <c r="B48" s="564"/>
      <c r="C48" s="207">
        <v>42</v>
      </c>
      <c r="D48" s="208" t="s">
        <v>408</v>
      </c>
      <c r="E48" s="206"/>
    </row>
    <row r="49" spans="2:5" s="205" customFormat="1" ht="15">
      <c r="B49" s="564"/>
      <c r="C49" s="207">
        <v>43</v>
      </c>
      <c r="D49" s="208" t="s">
        <v>409</v>
      </c>
      <c r="E49" s="206"/>
    </row>
    <row r="50" spans="2:5" s="205" customFormat="1" ht="24">
      <c r="B50" s="564"/>
      <c r="C50" s="207">
        <v>44</v>
      </c>
      <c r="D50" s="208" t="s">
        <v>410</v>
      </c>
      <c r="E50" s="206"/>
    </row>
    <row r="51" spans="2:5" s="205" customFormat="1" ht="24">
      <c r="B51" s="564"/>
      <c r="C51" s="207">
        <v>45</v>
      </c>
      <c r="D51" s="208" t="s">
        <v>411</v>
      </c>
      <c r="E51" s="206"/>
    </row>
    <row r="52" spans="2:5" s="205" customFormat="1" ht="15">
      <c r="B52" s="564"/>
      <c r="C52" s="207">
        <v>46</v>
      </c>
      <c r="D52" s="208" t="s">
        <v>412</v>
      </c>
      <c r="E52" s="206"/>
    </row>
    <row r="53" spans="2:5" s="205" customFormat="1" ht="15">
      <c r="B53" s="565"/>
      <c r="C53" s="207">
        <v>47</v>
      </c>
      <c r="D53" s="208" t="s">
        <v>413</v>
      </c>
      <c r="E53" s="206"/>
    </row>
    <row r="54" spans="2:5" s="205" customFormat="1" ht="15">
      <c r="B54" s="563">
        <v>6</v>
      </c>
      <c r="C54" s="562" t="s">
        <v>414</v>
      </c>
      <c r="D54" s="562"/>
      <c r="E54" s="206"/>
    </row>
    <row r="55" spans="2:5" s="205" customFormat="1" ht="15">
      <c r="B55" s="564"/>
      <c r="C55" s="207">
        <v>48</v>
      </c>
      <c r="D55" s="208" t="s">
        <v>415</v>
      </c>
      <c r="E55" s="206"/>
    </row>
    <row r="56" spans="2:5" s="205" customFormat="1" ht="24">
      <c r="B56" s="564"/>
      <c r="C56" s="207">
        <v>49</v>
      </c>
      <c r="D56" s="208" t="s">
        <v>416</v>
      </c>
      <c r="E56" s="206"/>
    </row>
    <row r="57" spans="2:5" s="205" customFormat="1" ht="24">
      <c r="B57" s="564"/>
      <c r="C57" s="207">
        <v>50</v>
      </c>
      <c r="D57" s="208" t="s">
        <v>417</v>
      </c>
      <c r="E57" s="206"/>
    </row>
    <row r="58" spans="2:5" s="205" customFormat="1" ht="24">
      <c r="B58" s="564"/>
      <c r="C58" s="207">
        <v>51</v>
      </c>
      <c r="D58" s="208" t="s">
        <v>418</v>
      </c>
      <c r="E58" s="206"/>
    </row>
    <row r="59" spans="2:5" s="205" customFormat="1" ht="15">
      <c r="B59" s="564"/>
      <c r="C59" s="207">
        <v>52</v>
      </c>
      <c r="D59" s="208" t="s">
        <v>419</v>
      </c>
      <c r="E59" s="206"/>
    </row>
    <row r="60" spans="2:5" s="205" customFormat="1" ht="15">
      <c r="B60" s="564"/>
      <c r="C60" s="207">
        <v>53</v>
      </c>
      <c r="D60" s="208" t="s">
        <v>420</v>
      </c>
      <c r="E60" s="206"/>
    </row>
    <row r="61" spans="2:5" s="205" customFormat="1" ht="24">
      <c r="B61" s="564"/>
      <c r="C61" s="207">
        <v>54</v>
      </c>
      <c r="D61" s="208" t="s">
        <v>421</v>
      </c>
      <c r="E61" s="206"/>
    </row>
    <row r="62" spans="2:5" s="205" customFormat="1" ht="15">
      <c r="B62" s="565"/>
      <c r="C62" s="207">
        <v>55</v>
      </c>
      <c r="D62" s="208" t="s">
        <v>422</v>
      </c>
      <c r="E62" s="206"/>
    </row>
    <row r="63" spans="2:5" s="205" customFormat="1" ht="15">
      <c r="B63" s="563">
        <v>7</v>
      </c>
      <c r="C63" s="571" t="s">
        <v>423</v>
      </c>
      <c r="D63" s="572"/>
      <c r="E63" s="206"/>
    </row>
    <row r="64" spans="2:5" s="205" customFormat="1" ht="15">
      <c r="B64" s="564"/>
      <c r="C64" s="207">
        <v>56</v>
      </c>
      <c r="D64" s="208" t="s">
        <v>424</v>
      </c>
      <c r="E64" s="206"/>
    </row>
    <row r="65" spans="2:5" s="205" customFormat="1" ht="15">
      <c r="B65" s="564"/>
      <c r="C65" s="207">
        <v>57</v>
      </c>
      <c r="D65" s="208" t="s">
        <v>425</v>
      </c>
      <c r="E65" s="206"/>
    </row>
    <row r="66" spans="2:5" s="205" customFormat="1" ht="15">
      <c r="B66" s="564"/>
      <c r="C66" s="207">
        <v>58</v>
      </c>
      <c r="D66" s="208" t="s">
        <v>426</v>
      </c>
      <c r="E66" s="206"/>
    </row>
    <row r="67" spans="2:5" s="205" customFormat="1" ht="24">
      <c r="B67" s="564"/>
      <c r="C67" s="207">
        <v>59</v>
      </c>
      <c r="D67" s="208" t="s">
        <v>427</v>
      </c>
      <c r="E67" s="206"/>
    </row>
    <row r="68" spans="2:5" s="205" customFormat="1" ht="24">
      <c r="B68" s="565"/>
      <c r="C68" s="207">
        <v>60</v>
      </c>
      <c r="D68" s="208" t="s">
        <v>428</v>
      </c>
      <c r="E68" s="206"/>
    </row>
    <row r="69" spans="2:5" s="205" customFormat="1" ht="15">
      <c r="B69" s="563">
        <v>8</v>
      </c>
      <c r="C69" s="573" t="s">
        <v>429</v>
      </c>
      <c r="D69" s="574"/>
      <c r="E69" s="206"/>
    </row>
    <row r="70" spans="2:5" s="205" customFormat="1" ht="15">
      <c r="B70" s="564"/>
      <c r="C70" s="207">
        <v>61</v>
      </c>
      <c r="D70" s="208" t="s">
        <v>430</v>
      </c>
      <c r="E70" s="206"/>
    </row>
    <row r="71" spans="2:5" s="205" customFormat="1" ht="15">
      <c r="B71" s="564"/>
      <c r="C71" s="207">
        <v>62</v>
      </c>
      <c r="D71" s="208" t="s">
        <v>431</v>
      </c>
      <c r="E71" s="206"/>
    </row>
    <row r="72" spans="2:5" s="205" customFormat="1" ht="24">
      <c r="B72" s="564"/>
      <c r="C72" s="207">
        <v>63</v>
      </c>
      <c r="D72" s="208" t="s">
        <v>432</v>
      </c>
      <c r="E72" s="206"/>
    </row>
    <row r="73" spans="2:5" s="205" customFormat="1" ht="24">
      <c r="B73" s="564"/>
      <c r="C73" s="207">
        <v>64</v>
      </c>
      <c r="D73" s="208" t="s">
        <v>433</v>
      </c>
      <c r="E73" s="206"/>
    </row>
    <row r="74" spans="2:5" s="205" customFormat="1" ht="15">
      <c r="B74" s="564"/>
      <c r="C74" s="207">
        <v>65</v>
      </c>
      <c r="D74" s="208" t="s">
        <v>434</v>
      </c>
      <c r="E74" s="206"/>
    </row>
    <row r="75" spans="2:5" s="205" customFormat="1" ht="15">
      <c r="B75" s="564"/>
      <c r="C75" s="207">
        <v>66</v>
      </c>
      <c r="D75" s="208" t="s">
        <v>435</v>
      </c>
      <c r="E75" s="206"/>
    </row>
    <row r="76" spans="2:5" s="205" customFormat="1" ht="24">
      <c r="B76" s="564"/>
      <c r="C76" s="207">
        <v>67</v>
      </c>
      <c r="D76" s="208" t="s">
        <v>436</v>
      </c>
      <c r="E76" s="206"/>
    </row>
    <row r="77" spans="2:5" s="205" customFormat="1" ht="15">
      <c r="B77" s="564"/>
      <c r="C77" s="207">
        <v>68</v>
      </c>
      <c r="D77" s="208" t="s">
        <v>437</v>
      </c>
      <c r="E77" s="206"/>
    </row>
    <row r="78" spans="2:5" s="205" customFormat="1" ht="15">
      <c r="B78" s="564"/>
      <c r="C78" s="207">
        <v>69</v>
      </c>
      <c r="D78" s="208" t="s">
        <v>438</v>
      </c>
      <c r="E78" s="206"/>
    </row>
    <row r="79" spans="2:5" s="205" customFormat="1" ht="15">
      <c r="B79" s="564"/>
      <c r="C79" s="207">
        <v>70</v>
      </c>
      <c r="D79" s="208" t="s">
        <v>439</v>
      </c>
      <c r="E79" s="206"/>
    </row>
    <row r="80" spans="2:5" s="205" customFormat="1" ht="24">
      <c r="B80" s="564"/>
      <c r="C80" s="207">
        <v>71</v>
      </c>
      <c r="D80" s="208" t="s">
        <v>440</v>
      </c>
      <c r="E80" s="206"/>
    </row>
    <row r="81" spans="2:5" s="205" customFormat="1" ht="15">
      <c r="B81" s="565"/>
      <c r="C81" s="207">
        <v>72</v>
      </c>
      <c r="D81" s="208" t="s">
        <v>441</v>
      </c>
      <c r="E81" s="206"/>
    </row>
    <row r="82" spans="2:5" s="205" customFormat="1" ht="15">
      <c r="B82" s="563">
        <v>9</v>
      </c>
      <c r="C82" s="575" t="s">
        <v>442</v>
      </c>
      <c r="D82" s="575"/>
      <c r="E82" s="206"/>
    </row>
    <row r="83" spans="2:5" s="205" customFormat="1" ht="24">
      <c r="B83" s="564"/>
      <c r="C83" s="207">
        <v>73</v>
      </c>
      <c r="D83" s="208" t="s">
        <v>443</v>
      </c>
      <c r="E83" s="206"/>
    </row>
    <row r="84" spans="2:5" s="205" customFormat="1" ht="24">
      <c r="B84" s="564"/>
      <c r="C84" s="207">
        <v>74</v>
      </c>
      <c r="D84" s="208" t="s">
        <v>444</v>
      </c>
      <c r="E84" s="206"/>
    </row>
    <row r="85" spans="2:5" s="205" customFormat="1" ht="24">
      <c r="B85" s="564"/>
      <c r="C85" s="207">
        <v>75</v>
      </c>
      <c r="D85" s="208" t="s">
        <v>445</v>
      </c>
      <c r="E85" s="206"/>
    </row>
    <row r="86" spans="2:5" s="205" customFormat="1" ht="24">
      <c r="B86" s="564"/>
      <c r="C86" s="207">
        <v>76</v>
      </c>
      <c r="D86" s="208" t="s">
        <v>446</v>
      </c>
      <c r="E86" s="206"/>
    </row>
    <row r="87" spans="2:5" s="205" customFormat="1" ht="24">
      <c r="B87" s="564"/>
      <c r="C87" s="207">
        <v>77</v>
      </c>
      <c r="D87" s="208" t="s">
        <v>447</v>
      </c>
      <c r="E87" s="206"/>
    </row>
    <row r="88" spans="2:5" s="205" customFormat="1" ht="24">
      <c r="B88" s="564"/>
      <c r="C88" s="207">
        <v>78</v>
      </c>
      <c r="D88" s="208" t="s">
        <v>448</v>
      </c>
      <c r="E88" s="206"/>
    </row>
    <row r="89" spans="2:5" s="205" customFormat="1" ht="24">
      <c r="B89" s="564"/>
      <c r="C89" s="207">
        <v>79</v>
      </c>
      <c r="D89" s="208" t="s">
        <v>449</v>
      </c>
      <c r="E89" s="206"/>
    </row>
    <row r="90" spans="2:5" s="205" customFormat="1" ht="15">
      <c r="B90" s="565"/>
      <c r="C90" s="207">
        <v>80</v>
      </c>
      <c r="D90" s="208" t="s">
        <v>450</v>
      </c>
      <c r="E90" s="206"/>
    </row>
    <row r="91" spans="2:5" s="205" customFormat="1" ht="15">
      <c r="B91" s="563">
        <v>10</v>
      </c>
      <c r="C91" s="573" t="s">
        <v>451</v>
      </c>
      <c r="D91" s="574"/>
      <c r="E91" s="206"/>
    </row>
    <row r="92" spans="2:5" s="205" customFormat="1" ht="15">
      <c r="B92" s="564"/>
      <c r="C92" s="207">
        <v>81</v>
      </c>
      <c r="D92" s="208" t="s">
        <v>452</v>
      </c>
      <c r="E92" s="206"/>
    </row>
    <row r="93" spans="2:5" s="205" customFormat="1" ht="15">
      <c r="B93" s="564"/>
      <c r="C93" s="207">
        <v>82</v>
      </c>
      <c r="D93" s="208" t="s">
        <v>453</v>
      </c>
      <c r="E93" s="206"/>
    </row>
    <row r="94" spans="2:5" s="205" customFormat="1" ht="24">
      <c r="B94" s="564"/>
      <c r="C94" s="207">
        <v>83</v>
      </c>
      <c r="D94" s="208" t="s">
        <v>454</v>
      </c>
      <c r="E94" s="206"/>
    </row>
    <row r="95" spans="2:5" s="205" customFormat="1" ht="15">
      <c r="B95" s="564"/>
      <c r="C95" s="207">
        <v>84</v>
      </c>
      <c r="D95" s="208" t="s">
        <v>455</v>
      </c>
      <c r="E95" s="206"/>
    </row>
    <row r="96" spans="2:5" s="205" customFormat="1" ht="15">
      <c r="B96" s="564"/>
      <c r="C96" s="207">
        <v>85</v>
      </c>
      <c r="D96" s="208" t="s">
        <v>456</v>
      </c>
      <c r="E96" s="206"/>
    </row>
    <row r="97" spans="2:5" s="205" customFormat="1" ht="15">
      <c r="B97" s="564"/>
      <c r="C97" s="207">
        <v>86</v>
      </c>
      <c r="D97" s="208" t="s">
        <v>457</v>
      </c>
      <c r="E97" s="206"/>
    </row>
    <row r="98" spans="2:5" s="205" customFormat="1" ht="15">
      <c r="B98" s="564"/>
      <c r="C98" s="207">
        <v>87</v>
      </c>
      <c r="D98" s="208" t="s">
        <v>458</v>
      </c>
      <c r="E98" s="206"/>
    </row>
    <row r="99" spans="2:5" s="205" customFormat="1" ht="15">
      <c r="B99" s="564"/>
      <c r="C99" s="207">
        <v>88</v>
      </c>
      <c r="D99" s="208" t="s">
        <v>459</v>
      </c>
      <c r="E99" s="206"/>
    </row>
    <row r="100" spans="2:5" s="205" customFormat="1" ht="24">
      <c r="B100" s="564"/>
      <c r="C100" s="207">
        <v>89</v>
      </c>
      <c r="D100" s="208" t="s">
        <v>460</v>
      </c>
      <c r="E100" s="206"/>
    </row>
    <row r="101" spans="2:5" s="205" customFormat="1" ht="15">
      <c r="B101" s="565"/>
      <c r="C101" s="207">
        <v>90</v>
      </c>
      <c r="D101" s="208" t="s">
        <v>461</v>
      </c>
      <c r="E101" s="206"/>
    </row>
    <row r="102" spans="2:5" s="205" customFormat="1" ht="15">
      <c r="B102" s="563">
        <v>11</v>
      </c>
      <c r="C102" s="575" t="s">
        <v>462</v>
      </c>
      <c r="D102" s="575"/>
      <c r="E102" s="206"/>
    </row>
    <row r="103" spans="2:5" s="205" customFormat="1" ht="15">
      <c r="B103" s="564"/>
      <c r="C103" s="207">
        <v>91</v>
      </c>
      <c r="D103" s="208" t="s">
        <v>463</v>
      </c>
      <c r="E103" s="206"/>
    </row>
    <row r="104" spans="2:5" s="205" customFormat="1" ht="24">
      <c r="B104" s="564"/>
      <c r="C104" s="207">
        <v>92</v>
      </c>
      <c r="D104" s="208" t="s">
        <v>464</v>
      </c>
      <c r="E104" s="206"/>
    </row>
    <row r="105" spans="2:5" s="205" customFormat="1" ht="15">
      <c r="B105" s="564"/>
      <c r="C105" s="207">
        <v>93</v>
      </c>
      <c r="D105" s="208" t="s">
        <v>465</v>
      </c>
      <c r="E105" s="206"/>
    </row>
    <row r="106" spans="2:5" s="205" customFormat="1" ht="15">
      <c r="B106" s="564"/>
      <c r="C106" s="207">
        <v>94</v>
      </c>
      <c r="D106" s="208" t="s">
        <v>466</v>
      </c>
      <c r="E106" s="206"/>
    </row>
    <row r="107" spans="2:5" s="205" customFormat="1" ht="24">
      <c r="B107" s="564"/>
      <c r="C107" s="207">
        <v>95</v>
      </c>
      <c r="D107" s="208" t="s">
        <v>467</v>
      </c>
      <c r="E107" s="206"/>
    </row>
    <row r="108" spans="2:5" s="205" customFormat="1" ht="15">
      <c r="B108" s="564"/>
      <c r="C108" s="207">
        <v>96</v>
      </c>
      <c r="D108" s="208" t="s">
        <v>468</v>
      </c>
      <c r="E108" s="206"/>
    </row>
    <row r="109" spans="2:5" s="205" customFormat="1" ht="15">
      <c r="B109" s="564"/>
      <c r="C109" s="207">
        <v>97</v>
      </c>
      <c r="D109" s="208" t="s">
        <v>469</v>
      </c>
      <c r="E109" s="206"/>
    </row>
    <row r="110" spans="2:5" s="205" customFormat="1" ht="15">
      <c r="B110" s="564"/>
      <c r="C110" s="207">
        <v>98</v>
      </c>
      <c r="D110" s="208" t="s">
        <v>470</v>
      </c>
      <c r="E110" s="206"/>
    </row>
    <row r="111" spans="2:5" s="205" customFormat="1" ht="36">
      <c r="B111" s="564"/>
      <c r="C111" s="207">
        <v>99</v>
      </c>
      <c r="D111" s="208" t="s">
        <v>471</v>
      </c>
      <c r="E111" s="206"/>
    </row>
    <row r="112" spans="2:5" s="205" customFormat="1" ht="15">
      <c r="B112" s="565"/>
      <c r="C112" s="207">
        <v>100</v>
      </c>
      <c r="D112" s="208" t="s">
        <v>472</v>
      </c>
      <c r="E112" s="206"/>
    </row>
    <row r="113" spans="2:5" s="205" customFormat="1" ht="15">
      <c r="B113" s="563">
        <v>12</v>
      </c>
      <c r="C113" s="575" t="s">
        <v>473</v>
      </c>
      <c r="D113" s="575"/>
      <c r="E113" s="206"/>
    </row>
    <row r="114" spans="2:5" s="205" customFormat="1" ht="24">
      <c r="B114" s="564"/>
      <c r="C114" s="207">
        <v>101</v>
      </c>
      <c r="D114" s="208" t="s">
        <v>474</v>
      </c>
      <c r="E114" s="206"/>
    </row>
    <row r="115" spans="2:5" s="205" customFormat="1" ht="15">
      <c r="B115" s="564"/>
      <c r="C115" s="207">
        <v>102</v>
      </c>
      <c r="D115" s="208" t="s">
        <v>475</v>
      </c>
      <c r="E115" s="206"/>
    </row>
    <row r="116" spans="2:5" s="205" customFormat="1" ht="24">
      <c r="B116" s="564"/>
      <c r="C116" s="207">
        <v>103</v>
      </c>
      <c r="D116" s="208" t="s">
        <v>476</v>
      </c>
      <c r="E116" s="206"/>
    </row>
    <row r="117" spans="2:5" s="205" customFormat="1" ht="24">
      <c r="B117" s="564"/>
      <c r="C117" s="207">
        <v>104</v>
      </c>
      <c r="D117" s="208" t="s">
        <v>477</v>
      </c>
      <c r="E117" s="206"/>
    </row>
    <row r="118" spans="2:5" s="205" customFormat="1" ht="15">
      <c r="B118" s="564"/>
      <c r="C118" s="207">
        <v>105</v>
      </c>
      <c r="D118" s="208" t="s">
        <v>478</v>
      </c>
      <c r="E118" s="206"/>
    </row>
    <row r="119" spans="2:5" s="205" customFormat="1" ht="15">
      <c r="B119" s="564"/>
      <c r="C119" s="207">
        <v>106</v>
      </c>
      <c r="D119" s="208" t="s">
        <v>479</v>
      </c>
      <c r="E119" s="206"/>
    </row>
    <row r="120" spans="2:5" s="205" customFormat="1" ht="15">
      <c r="B120" s="564"/>
      <c r="C120" s="207">
        <v>107</v>
      </c>
      <c r="D120" s="208" t="s">
        <v>480</v>
      </c>
      <c r="E120" s="206"/>
    </row>
    <row r="121" spans="2:5" s="205" customFormat="1" ht="15">
      <c r="B121" s="564"/>
      <c r="C121" s="207">
        <v>108</v>
      </c>
      <c r="D121" s="208" t="s">
        <v>481</v>
      </c>
      <c r="E121" s="206"/>
    </row>
    <row r="122" spans="2:5" s="205" customFormat="1" ht="15">
      <c r="B122" s="564"/>
      <c r="C122" s="207">
        <v>109</v>
      </c>
      <c r="D122" s="208" t="s">
        <v>482</v>
      </c>
      <c r="E122" s="206"/>
    </row>
    <row r="123" spans="2:5" s="205" customFormat="1" ht="15">
      <c r="B123" s="564"/>
      <c r="C123" s="207">
        <v>110</v>
      </c>
      <c r="D123" s="208" t="s">
        <v>483</v>
      </c>
      <c r="E123" s="206"/>
    </row>
    <row r="124" spans="2:5" s="205" customFormat="1" ht="36">
      <c r="B124" s="565"/>
      <c r="C124" s="207">
        <v>111</v>
      </c>
      <c r="D124" s="208" t="s">
        <v>484</v>
      </c>
      <c r="E124" s="206"/>
    </row>
    <row r="125" spans="2:5" s="205" customFormat="1" ht="15">
      <c r="B125" s="563">
        <v>13</v>
      </c>
      <c r="C125" s="575" t="s">
        <v>485</v>
      </c>
      <c r="D125" s="575"/>
      <c r="E125" s="206"/>
    </row>
    <row r="126" spans="2:5" s="205" customFormat="1" ht="15">
      <c r="B126" s="564"/>
      <c r="C126" s="207">
        <v>112</v>
      </c>
      <c r="D126" s="208" t="s">
        <v>486</v>
      </c>
      <c r="E126" s="206"/>
    </row>
    <row r="127" spans="2:5" s="205" customFormat="1" ht="15">
      <c r="B127" s="564"/>
      <c r="C127" s="207">
        <v>113</v>
      </c>
      <c r="D127" s="208" t="s">
        <v>487</v>
      </c>
      <c r="E127" s="206"/>
    </row>
    <row r="128" spans="2:5" s="205" customFormat="1" ht="15">
      <c r="B128" s="564"/>
      <c r="C128" s="207">
        <v>114</v>
      </c>
      <c r="D128" s="208" t="s">
        <v>488</v>
      </c>
      <c r="E128" s="206"/>
    </row>
    <row r="129" spans="2:5" s="205" customFormat="1" ht="36">
      <c r="B129" s="564"/>
      <c r="C129" s="207">
        <v>115</v>
      </c>
      <c r="D129" s="208" t="s">
        <v>489</v>
      </c>
      <c r="E129" s="206"/>
    </row>
    <row r="130" spans="2:5" s="205" customFormat="1" ht="24">
      <c r="B130" s="565"/>
      <c r="C130" s="207">
        <v>116</v>
      </c>
      <c r="D130" s="208" t="s">
        <v>490</v>
      </c>
      <c r="E130" s="206"/>
    </row>
    <row r="131" spans="2:5" s="205" customFormat="1" ht="15">
      <c r="B131" s="563">
        <v>14</v>
      </c>
      <c r="C131" s="575" t="s">
        <v>491</v>
      </c>
      <c r="D131" s="575"/>
      <c r="E131" s="206"/>
    </row>
    <row r="132" spans="2:5" s="205" customFormat="1" ht="15">
      <c r="B132" s="564"/>
      <c r="C132" s="207">
        <v>117</v>
      </c>
      <c r="D132" s="208" t="s">
        <v>492</v>
      </c>
      <c r="E132" s="206"/>
    </row>
    <row r="133" spans="2:5" s="205" customFormat="1" ht="24">
      <c r="B133" s="564"/>
      <c r="C133" s="207">
        <v>118</v>
      </c>
      <c r="D133" s="208" t="s">
        <v>493</v>
      </c>
      <c r="E133" s="206"/>
    </row>
    <row r="134" spans="2:5" s="205" customFormat="1" ht="15">
      <c r="B134" s="564"/>
      <c r="C134" s="207">
        <v>119</v>
      </c>
      <c r="D134" s="208" t="s">
        <v>494</v>
      </c>
      <c r="E134" s="206"/>
    </row>
    <row r="135" spans="2:5" s="205" customFormat="1" ht="24">
      <c r="B135" s="564"/>
      <c r="C135" s="207">
        <v>120</v>
      </c>
      <c r="D135" s="208" t="s">
        <v>495</v>
      </c>
      <c r="E135" s="206"/>
    </row>
    <row r="136" spans="2:5" s="205" customFormat="1" ht="15">
      <c r="B136" s="564"/>
      <c r="C136" s="207">
        <v>121</v>
      </c>
      <c r="D136" s="208" t="s">
        <v>496</v>
      </c>
      <c r="E136" s="206"/>
    </row>
    <row r="137" spans="2:5" s="205" customFormat="1" ht="36">
      <c r="B137" s="564"/>
      <c r="C137" s="207">
        <v>122</v>
      </c>
      <c r="D137" s="208" t="s">
        <v>497</v>
      </c>
      <c r="E137" s="206"/>
    </row>
    <row r="138" spans="2:5" s="205" customFormat="1" ht="24">
      <c r="B138" s="564"/>
      <c r="C138" s="207">
        <v>123</v>
      </c>
      <c r="D138" s="208" t="s">
        <v>498</v>
      </c>
      <c r="E138" s="206"/>
    </row>
    <row r="139" spans="2:5" s="205" customFormat="1" ht="36">
      <c r="B139" s="564"/>
      <c r="C139" s="207">
        <v>124</v>
      </c>
      <c r="D139" s="208" t="s">
        <v>499</v>
      </c>
      <c r="E139" s="206"/>
    </row>
    <row r="140" spans="2:5" s="205" customFormat="1" ht="15">
      <c r="B140" s="564"/>
      <c r="C140" s="207">
        <v>125</v>
      </c>
      <c r="D140" s="208" t="s">
        <v>500</v>
      </c>
      <c r="E140" s="206"/>
    </row>
    <row r="141" spans="2:5" s="205" customFormat="1" ht="24">
      <c r="B141" s="565"/>
      <c r="C141" s="207">
        <v>126</v>
      </c>
      <c r="D141" s="208" t="s">
        <v>501</v>
      </c>
      <c r="E141" s="206"/>
    </row>
    <row r="142" spans="2:5" s="205" customFormat="1" ht="15">
      <c r="B142" s="563">
        <v>15</v>
      </c>
      <c r="C142" s="575" t="s">
        <v>502</v>
      </c>
      <c r="D142" s="575"/>
      <c r="E142" s="206"/>
    </row>
    <row r="143" spans="2:5" s="205" customFormat="1" ht="24">
      <c r="B143" s="564"/>
      <c r="C143" s="207">
        <v>127</v>
      </c>
      <c r="D143" s="208" t="s">
        <v>503</v>
      </c>
      <c r="E143" s="206"/>
    </row>
    <row r="144" spans="2:5" s="205" customFormat="1" ht="15">
      <c r="B144" s="564"/>
      <c r="C144" s="207">
        <v>128</v>
      </c>
      <c r="D144" s="208" t="s">
        <v>504</v>
      </c>
      <c r="E144" s="206"/>
    </row>
    <row r="145" spans="2:5" s="205" customFormat="1" ht="15">
      <c r="B145" s="564"/>
      <c r="C145" s="207">
        <v>129</v>
      </c>
      <c r="D145" s="208" t="s">
        <v>505</v>
      </c>
      <c r="E145" s="206"/>
    </row>
    <row r="146" spans="2:5" s="205" customFormat="1" ht="15">
      <c r="B146" s="564"/>
      <c r="C146" s="207">
        <v>130</v>
      </c>
      <c r="D146" s="208" t="s">
        <v>506</v>
      </c>
      <c r="E146" s="206"/>
    </row>
    <row r="147" spans="2:5" s="205" customFormat="1" ht="15">
      <c r="B147" s="564"/>
      <c r="C147" s="207">
        <v>131</v>
      </c>
      <c r="D147" s="208" t="s">
        <v>507</v>
      </c>
      <c r="E147" s="206"/>
    </row>
    <row r="148" spans="2:5" s="205" customFormat="1" ht="15">
      <c r="B148" s="564"/>
      <c r="C148" s="207">
        <v>132</v>
      </c>
      <c r="D148" s="208" t="s">
        <v>508</v>
      </c>
      <c r="E148" s="206"/>
    </row>
    <row r="149" spans="2:5" s="205" customFormat="1" ht="15">
      <c r="B149" s="564"/>
      <c r="C149" s="207">
        <v>133</v>
      </c>
      <c r="D149" s="208" t="s">
        <v>509</v>
      </c>
      <c r="E149" s="206"/>
    </row>
    <row r="150" spans="2:5" s="205" customFormat="1" ht="15">
      <c r="B150" s="564"/>
      <c r="C150" s="207">
        <v>134</v>
      </c>
      <c r="D150" s="208" t="s">
        <v>510</v>
      </c>
      <c r="E150" s="206"/>
    </row>
    <row r="151" spans="2:5" s="205" customFormat="1" ht="15">
      <c r="B151" s="564"/>
      <c r="C151" s="207">
        <v>135</v>
      </c>
      <c r="D151" s="208" t="s">
        <v>511</v>
      </c>
      <c r="E151" s="206"/>
    </row>
    <row r="152" spans="2:5" s="205" customFormat="1" ht="15">
      <c r="B152" s="564"/>
      <c r="C152" s="207">
        <v>136</v>
      </c>
      <c r="D152" s="208" t="s">
        <v>512</v>
      </c>
      <c r="E152" s="206"/>
    </row>
    <row r="153" spans="2:5" s="205" customFormat="1" ht="24">
      <c r="B153" s="564"/>
      <c r="C153" s="207">
        <v>137</v>
      </c>
      <c r="D153" s="208" t="s">
        <v>513</v>
      </c>
      <c r="E153" s="206"/>
    </row>
    <row r="154" spans="2:5" s="205" customFormat="1" ht="15">
      <c r="B154" s="565"/>
      <c r="C154" s="207">
        <v>138</v>
      </c>
      <c r="D154" s="208" t="s">
        <v>514</v>
      </c>
      <c r="E154" s="206"/>
    </row>
    <row r="155" spans="2:5" s="205" customFormat="1" ht="15">
      <c r="B155" s="563">
        <v>16</v>
      </c>
      <c r="C155" s="575" t="s">
        <v>515</v>
      </c>
      <c r="D155" s="575"/>
      <c r="E155" s="206"/>
    </row>
    <row r="156" spans="2:5" s="205" customFormat="1" ht="15">
      <c r="B156" s="564"/>
      <c r="C156" s="207">
        <v>139</v>
      </c>
      <c r="D156" s="208" t="s">
        <v>516</v>
      </c>
      <c r="E156" s="206"/>
    </row>
    <row r="157" spans="2:5" s="205" customFormat="1" ht="15">
      <c r="B157" s="564"/>
      <c r="C157" s="207">
        <v>140</v>
      </c>
      <c r="D157" s="208" t="s">
        <v>517</v>
      </c>
      <c r="E157" s="206"/>
    </row>
    <row r="158" spans="2:5" s="205" customFormat="1" ht="15">
      <c r="B158" s="564"/>
      <c r="C158" s="207">
        <v>141</v>
      </c>
      <c r="D158" s="208" t="s">
        <v>518</v>
      </c>
      <c r="E158" s="206"/>
    </row>
    <row r="159" spans="2:5" s="205" customFormat="1" ht="15">
      <c r="B159" s="564"/>
      <c r="C159" s="207">
        <v>142</v>
      </c>
      <c r="D159" s="208" t="s">
        <v>519</v>
      </c>
      <c r="E159" s="206"/>
    </row>
    <row r="160" spans="2:5" s="205" customFormat="1" ht="15">
      <c r="B160" s="564"/>
      <c r="C160" s="207">
        <v>143</v>
      </c>
      <c r="D160" s="208" t="s">
        <v>520</v>
      </c>
      <c r="E160" s="206"/>
    </row>
    <row r="161" spans="2:5" s="205" customFormat="1" ht="15">
      <c r="B161" s="564"/>
      <c r="C161" s="207">
        <v>144</v>
      </c>
      <c r="D161" s="209" t="s">
        <v>521</v>
      </c>
      <c r="E161" s="206"/>
    </row>
    <row r="162" spans="2:5" s="205" customFormat="1" ht="15">
      <c r="B162" s="564"/>
      <c r="C162" s="207">
        <v>145</v>
      </c>
      <c r="D162" s="208" t="s">
        <v>522</v>
      </c>
      <c r="E162" s="206"/>
    </row>
    <row r="163" spans="2:5" s="205" customFormat="1" ht="15">
      <c r="B163" s="564"/>
      <c r="C163" s="207">
        <v>146</v>
      </c>
      <c r="D163" s="208" t="s">
        <v>523</v>
      </c>
      <c r="E163" s="206"/>
    </row>
    <row r="164" spans="2:5" s="205" customFormat="1" ht="15">
      <c r="B164" s="564"/>
      <c r="C164" s="207">
        <v>147</v>
      </c>
      <c r="D164" s="208" t="s">
        <v>524</v>
      </c>
      <c r="E164" s="206"/>
    </row>
    <row r="165" spans="2:5" s="205" customFormat="1" ht="15">
      <c r="B165" s="564"/>
      <c r="C165" s="207">
        <v>148</v>
      </c>
      <c r="D165" s="208" t="s">
        <v>525</v>
      </c>
      <c r="E165" s="206"/>
    </row>
    <row r="166" spans="2:5" s="205" customFormat="1" ht="24">
      <c r="B166" s="564"/>
      <c r="C166" s="207">
        <v>149</v>
      </c>
      <c r="D166" s="208" t="s">
        <v>526</v>
      </c>
      <c r="E166" s="206"/>
    </row>
    <row r="167" spans="2:5" s="205" customFormat="1" ht="15">
      <c r="B167" s="565"/>
      <c r="C167" s="207">
        <v>150</v>
      </c>
      <c r="D167" s="208" t="s">
        <v>527</v>
      </c>
      <c r="E167" s="206"/>
    </row>
    <row r="168" spans="2:5" s="205" customFormat="1" ht="15">
      <c r="B168" s="561">
        <v>17</v>
      </c>
      <c r="C168" s="571" t="s">
        <v>528</v>
      </c>
      <c r="D168" s="572"/>
      <c r="E168" s="206"/>
    </row>
    <row r="169" spans="2:5" s="205" customFormat="1" ht="15">
      <c r="B169" s="561"/>
      <c r="C169" s="207">
        <v>151</v>
      </c>
      <c r="D169" s="208" t="s">
        <v>529</v>
      </c>
      <c r="E169" s="206"/>
    </row>
    <row r="170" spans="2:5" s="205" customFormat="1" ht="36">
      <c r="B170" s="561"/>
      <c r="C170" s="207">
        <v>152</v>
      </c>
      <c r="D170" s="208" t="s">
        <v>530</v>
      </c>
      <c r="E170" s="206"/>
    </row>
    <row r="171" spans="2:5" s="205" customFormat="1" ht="15">
      <c r="B171" s="561"/>
      <c r="C171" s="207">
        <v>153</v>
      </c>
      <c r="D171" s="208" t="s">
        <v>531</v>
      </c>
      <c r="E171" s="206"/>
    </row>
    <row r="172" spans="2:5" s="205" customFormat="1" ht="24">
      <c r="B172" s="561"/>
      <c r="C172" s="207">
        <v>154</v>
      </c>
      <c r="D172" s="208" t="s">
        <v>532</v>
      </c>
      <c r="E172" s="206"/>
    </row>
    <row r="173" spans="2:5" s="205" customFormat="1" ht="15">
      <c r="B173" s="561"/>
      <c r="C173" s="207">
        <v>155</v>
      </c>
      <c r="D173" s="208" t="s">
        <v>533</v>
      </c>
      <c r="E173" s="206"/>
    </row>
    <row r="174" spans="2:5" s="205" customFormat="1" ht="24">
      <c r="B174" s="561"/>
      <c r="C174" s="207">
        <v>156</v>
      </c>
      <c r="D174" s="208" t="s">
        <v>534</v>
      </c>
      <c r="E174" s="206"/>
    </row>
    <row r="175" spans="2:5" s="205" customFormat="1" ht="24">
      <c r="B175" s="561"/>
      <c r="C175" s="207">
        <v>157</v>
      </c>
      <c r="D175" s="208" t="s">
        <v>535</v>
      </c>
      <c r="E175" s="206"/>
    </row>
    <row r="176" spans="2:5" s="205" customFormat="1" ht="24">
      <c r="B176" s="561"/>
      <c r="C176" s="207">
        <v>158</v>
      </c>
      <c r="D176" s="208" t="s">
        <v>536</v>
      </c>
      <c r="E176" s="206"/>
    </row>
    <row r="177" spans="2:5" s="205" customFormat="1" ht="24">
      <c r="B177" s="561"/>
      <c r="C177" s="207">
        <v>159</v>
      </c>
      <c r="D177" s="208" t="s">
        <v>537</v>
      </c>
      <c r="E177" s="206"/>
    </row>
    <row r="178" spans="2:5" s="205" customFormat="1" ht="24">
      <c r="B178" s="561"/>
      <c r="C178" s="207">
        <v>160</v>
      </c>
      <c r="D178" s="208" t="s">
        <v>538</v>
      </c>
      <c r="E178" s="206"/>
    </row>
    <row r="179" spans="2:5" s="205" customFormat="1" ht="15">
      <c r="B179" s="561"/>
      <c r="C179" s="207">
        <v>161</v>
      </c>
      <c r="D179" s="208" t="s">
        <v>539</v>
      </c>
      <c r="E179" s="206"/>
    </row>
    <row r="180" spans="2:5" s="205" customFormat="1" ht="24">
      <c r="B180" s="561"/>
      <c r="C180" s="207">
        <v>162</v>
      </c>
      <c r="D180" s="208" t="s">
        <v>540</v>
      </c>
      <c r="E180" s="206"/>
    </row>
    <row r="181" spans="2:5" s="205" customFormat="1" ht="15">
      <c r="B181" s="561"/>
      <c r="C181" s="207">
        <v>163</v>
      </c>
      <c r="D181" s="208" t="s">
        <v>541</v>
      </c>
      <c r="E181" s="206"/>
    </row>
    <row r="182" spans="2:5" s="205" customFormat="1" ht="15">
      <c r="B182" s="561"/>
      <c r="C182" s="207">
        <v>164</v>
      </c>
      <c r="D182" s="208" t="s">
        <v>542</v>
      </c>
      <c r="E182" s="206"/>
    </row>
    <row r="183" spans="2:5" s="205" customFormat="1" ht="15">
      <c r="B183" s="561"/>
      <c r="C183" s="207">
        <v>165</v>
      </c>
      <c r="D183" s="208" t="s">
        <v>543</v>
      </c>
      <c r="E183" s="206"/>
    </row>
    <row r="184" spans="2:5" s="205" customFormat="1" ht="24">
      <c r="B184" s="561"/>
      <c r="C184" s="207">
        <v>166</v>
      </c>
      <c r="D184" s="208" t="s">
        <v>544</v>
      </c>
      <c r="E184" s="206"/>
    </row>
    <row r="185" spans="2:5" s="205" customFormat="1" ht="15">
      <c r="B185" s="561"/>
      <c r="C185" s="207">
        <v>167</v>
      </c>
      <c r="D185" s="208" t="s">
        <v>545</v>
      </c>
      <c r="E185" s="206"/>
    </row>
    <row r="186" spans="2:5" s="205" customFormat="1" ht="36">
      <c r="B186" s="561"/>
      <c r="C186" s="207">
        <v>168</v>
      </c>
      <c r="D186" s="208" t="s">
        <v>546</v>
      </c>
      <c r="E186" s="206"/>
    </row>
    <row r="187" spans="2:5" s="205" customFormat="1" ht="24">
      <c r="B187" s="561"/>
      <c r="C187" s="207">
        <v>169</v>
      </c>
      <c r="D187" s="208" t="s">
        <v>547</v>
      </c>
      <c r="E187" s="206"/>
    </row>
    <row r="188" spans="1:5" s="205" customFormat="1" ht="15">
      <c r="A188" s="210"/>
      <c r="B188" s="210"/>
      <c r="C188" s="211"/>
      <c r="D188" s="212"/>
      <c r="E188" s="206"/>
    </row>
    <row r="189" spans="1:5" s="205" customFormat="1" ht="15">
      <c r="A189" s="210"/>
      <c r="B189" s="210"/>
      <c r="C189" s="211"/>
      <c r="D189" s="212"/>
      <c r="E189" s="206"/>
    </row>
    <row r="190" spans="1:5" s="205" customFormat="1" ht="15">
      <c r="A190" s="210"/>
      <c r="B190" s="210"/>
      <c r="C190" s="211"/>
      <c r="D190" s="212"/>
      <c r="E190" s="206"/>
    </row>
    <row r="191" spans="1:5" s="205" customFormat="1" ht="15">
      <c r="A191" s="210"/>
      <c r="B191" s="210"/>
      <c r="C191" s="211"/>
      <c r="D191" s="212"/>
      <c r="E191" s="206"/>
    </row>
    <row r="192" spans="1:5" s="205" customFormat="1" ht="15">
      <c r="A192" s="210"/>
      <c r="B192" s="210"/>
      <c r="C192" s="211"/>
      <c r="D192" s="212"/>
      <c r="E192" s="206"/>
    </row>
    <row r="193" spans="1:5" s="205" customFormat="1" ht="15">
      <c r="A193" s="210"/>
      <c r="B193" s="210"/>
      <c r="C193" s="211"/>
      <c r="D193" s="212"/>
      <c r="E193" s="206"/>
    </row>
    <row r="194" spans="1:5" s="205" customFormat="1" ht="15">
      <c r="A194" s="210"/>
      <c r="B194" s="210"/>
      <c r="C194" s="211"/>
      <c r="D194" s="212"/>
      <c r="E194" s="206"/>
    </row>
    <row r="195" spans="1:5" s="205" customFormat="1" ht="15">
      <c r="A195" s="210"/>
      <c r="B195" s="210"/>
      <c r="C195" s="211"/>
      <c r="D195" s="212"/>
      <c r="E195" s="206"/>
    </row>
    <row r="196" spans="1:5" s="205" customFormat="1" ht="15">
      <c r="A196" s="210"/>
      <c r="B196" s="210"/>
      <c r="C196" s="211"/>
      <c r="D196" s="212"/>
      <c r="E196" s="206"/>
    </row>
    <row r="197" spans="1:5" s="205" customFormat="1" ht="15">
      <c r="A197" s="210"/>
      <c r="B197" s="210"/>
      <c r="C197" s="211"/>
      <c r="D197" s="212"/>
      <c r="E197" s="206"/>
    </row>
    <row r="198" spans="1:5" s="205" customFormat="1" ht="15">
      <c r="A198" s="210"/>
      <c r="B198" s="210"/>
      <c r="C198" s="211"/>
      <c r="D198" s="212"/>
      <c r="E198" s="206"/>
    </row>
    <row r="199" spans="1:5" s="205" customFormat="1" ht="15">
      <c r="A199" s="210"/>
      <c r="B199" s="210"/>
      <c r="C199" s="211"/>
      <c r="D199" s="212"/>
      <c r="E199" s="206"/>
    </row>
    <row r="200" spans="1:5" s="205" customFormat="1" ht="15">
      <c r="A200" s="210"/>
      <c r="B200" s="210"/>
      <c r="C200" s="211"/>
      <c r="D200" s="212"/>
      <c r="E200" s="206"/>
    </row>
    <row r="201" spans="1:5" s="205" customFormat="1" ht="15">
      <c r="A201" s="210"/>
      <c r="B201" s="210"/>
      <c r="C201" s="211"/>
      <c r="D201" s="212"/>
      <c r="E201" s="206"/>
    </row>
    <row r="202" spans="1:5" s="205" customFormat="1" ht="15">
      <c r="A202" s="210"/>
      <c r="B202" s="210"/>
      <c r="C202" s="211"/>
      <c r="D202" s="212"/>
      <c r="E202" s="206"/>
    </row>
    <row r="203" spans="1:5" s="205" customFormat="1" ht="15">
      <c r="A203" s="210"/>
      <c r="B203" s="210"/>
      <c r="C203" s="211"/>
      <c r="D203" s="212"/>
      <c r="E203" s="206"/>
    </row>
    <row r="204" spans="1:5" s="205" customFormat="1" ht="15">
      <c r="A204" s="210"/>
      <c r="B204" s="210"/>
      <c r="C204" s="211"/>
      <c r="D204" s="212"/>
      <c r="E204" s="206"/>
    </row>
    <row r="205" spans="1:5" s="205" customFormat="1" ht="15">
      <c r="A205" s="210"/>
      <c r="B205" s="210"/>
      <c r="C205" s="211"/>
      <c r="D205" s="212"/>
      <c r="E205" s="206"/>
    </row>
    <row r="206" spans="1:5" s="205" customFormat="1" ht="15">
      <c r="A206" s="210"/>
      <c r="B206" s="210"/>
      <c r="C206" s="211"/>
      <c r="D206" s="212"/>
      <c r="E206" s="206"/>
    </row>
    <row r="207" spans="1:5" s="205" customFormat="1" ht="15">
      <c r="A207" s="210"/>
      <c r="B207" s="210"/>
      <c r="C207" s="211"/>
      <c r="D207" s="212"/>
      <c r="E207" s="206"/>
    </row>
    <row r="208" spans="1:5" s="205" customFormat="1" ht="15">
      <c r="A208" s="210"/>
      <c r="B208" s="210"/>
      <c r="C208" s="211"/>
      <c r="D208" s="212"/>
      <c r="E208" s="206"/>
    </row>
    <row r="209" spans="1:5" s="205" customFormat="1" ht="15">
      <c r="A209" s="210"/>
      <c r="B209" s="210"/>
      <c r="C209" s="211"/>
      <c r="D209" s="212"/>
      <c r="E209" s="206"/>
    </row>
    <row r="210" spans="1:5" s="205" customFormat="1" ht="15">
      <c r="A210" s="210"/>
      <c r="B210" s="210"/>
      <c r="C210" s="211"/>
      <c r="D210" s="212"/>
      <c r="E210" s="206"/>
    </row>
    <row r="211" spans="1:5" s="205" customFormat="1" ht="15">
      <c r="A211" s="210"/>
      <c r="B211" s="210"/>
      <c r="C211" s="211"/>
      <c r="D211" s="212"/>
      <c r="E211" s="206"/>
    </row>
    <row r="212" spans="1:5" s="205" customFormat="1" ht="15">
      <c r="A212" s="210"/>
      <c r="B212" s="210"/>
      <c r="C212" s="211"/>
      <c r="D212" s="212"/>
      <c r="E212" s="206"/>
    </row>
    <row r="213" spans="1:5" s="205" customFormat="1" ht="15">
      <c r="A213" s="210"/>
      <c r="B213" s="210"/>
      <c r="C213" s="211"/>
      <c r="D213" s="212"/>
      <c r="E213" s="206"/>
    </row>
    <row r="214" spans="1:5" s="205" customFormat="1" ht="15">
      <c r="A214" s="210"/>
      <c r="B214" s="210"/>
      <c r="C214" s="211"/>
      <c r="D214" s="212"/>
      <c r="E214" s="206"/>
    </row>
    <row r="215" spans="1:5" s="205" customFormat="1" ht="15">
      <c r="A215" s="210"/>
      <c r="B215" s="210"/>
      <c r="C215" s="211"/>
      <c r="D215" s="212"/>
      <c r="E215" s="206"/>
    </row>
    <row r="216" spans="1:5" s="205" customFormat="1" ht="15">
      <c r="A216" s="210"/>
      <c r="B216" s="210"/>
      <c r="C216" s="211"/>
      <c r="D216" s="212"/>
      <c r="E216" s="206"/>
    </row>
    <row r="217" spans="1:5" s="205" customFormat="1" ht="15">
      <c r="A217" s="210"/>
      <c r="B217" s="210"/>
      <c r="C217" s="211"/>
      <c r="D217" s="212"/>
      <c r="E217" s="206"/>
    </row>
    <row r="218" spans="1:5" s="205" customFormat="1" ht="15">
      <c r="A218" s="210"/>
      <c r="B218" s="210"/>
      <c r="C218" s="211"/>
      <c r="D218" s="212"/>
      <c r="E218" s="206"/>
    </row>
    <row r="219" spans="1:5" s="205" customFormat="1" ht="15">
      <c r="A219" s="210"/>
      <c r="B219" s="210"/>
      <c r="C219" s="211"/>
      <c r="D219" s="212"/>
      <c r="E219" s="206"/>
    </row>
    <row r="220" spans="1:5" s="205" customFormat="1" ht="15">
      <c r="A220" s="210"/>
      <c r="B220" s="210"/>
      <c r="C220" s="211"/>
      <c r="D220" s="212"/>
      <c r="E220" s="206"/>
    </row>
    <row r="221" spans="1:5" s="205" customFormat="1" ht="15">
      <c r="A221" s="210"/>
      <c r="B221" s="210"/>
      <c r="C221" s="211"/>
      <c r="D221" s="212"/>
      <c r="E221" s="206"/>
    </row>
    <row r="222" spans="1:5" s="205" customFormat="1" ht="15">
      <c r="A222" s="210"/>
      <c r="B222" s="210"/>
      <c r="C222" s="211"/>
      <c r="D222" s="212"/>
      <c r="E222" s="206"/>
    </row>
    <row r="223" spans="1:5" s="205" customFormat="1" ht="15">
      <c r="A223" s="210"/>
      <c r="B223" s="210"/>
      <c r="C223" s="211"/>
      <c r="D223" s="212"/>
      <c r="E223" s="206"/>
    </row>
    <row r="224" spans="1:5" s="205" customFormat="1" ht="15">
      <c r="A224" s="210"/>
      <c r="B224" s="210"/>
      <c r="C224" s="211"/>
      <c r="D224" s="212"/>
      <c r="E224" s="206"/>
    </row>
    <row r="225" spans="1:5" s="205" customFormat="1" ht="15">
      <c r="A225" s="210"/>
      <c r="B225" s="210"/>
      <c r="C225" s="211"/>
      <c r="D225" s="212"/>
      <c r="E225" s="206"/>
    </row>
    <row r="226" spans="1:5" s="205" customFormat="1" ht="15">
      <c r="A226" s="210"/>
      <c r="B226" s="210"/>
      <c r="C226" s="211"/>
      <c r="D226" s="212"/>
      <c r="E226" s="206"/>
    </row>
    <row r="227" spans="1:5" s="205" customFormat="1" ht="15">
      <c r="A227" s="210"/>
      <c r="B227" s="210"/>
      <c r="C227" s="211"/>
      <c r="D227" s="212"/>
      <c r="E227" s="206"/>
    </row>
    <row r="228" spans="1:5" s="205" customFormat="1" ht="15">
      <c r="A228" s="210"/>
      <c r="B228" s="210"/>
      <c r="C228" s="211"/>
      <c r="D228" s="212"/>
      <c r="E228" s="206"/>
    </row>
    <row r="229" spans="1:5" s="205" customFormat="1" ht="15">
      <c r="A229" s="210"/>
      <c r="B229" s="210"/>
      <c r="C229" s="211"/>
      <c r="D229" s="212"/>
      <c r="E229" s="206"/>
    </row>
    <row r="230" spans="1:5" s="205" customFormat="1" ht="15">
      <c r="A230" s="210"/>
      <c r="B230" s="210"/>
      <c r="C230" s="211"/>
      <c r="D230" s="212"/>
      <c r="E230" s="206"/>
    </row>
    <row r="231" spans="1:5" s="205" customFormat="1" ht="15">
      <c r="A231" s="210"/>
      <c r="B231" s="210"/>
      <c r="C231" s="211"/>
      <c r="D231" s="212"/>
      <c r="E231" s="206"/>
    </row>
    <row r="232" spans="1:5" s="205" customFormat="1" ht="15">
      <c r="A232" s="210"/>
      <c r="B232" s="210"/>
      <c r="C232" s="211"/>
      <c r="D232" s="212"/>
      <c r="E232" s="206"/>
    </row>
    <row r="233" spans="1:5" s="205" customFormat="1" ht="15">
      <c r="A233" s="210"/>
      <c r="B233" s="210"/>
      <c r="C233" s="211"/>
      <c r="D233" s="212"/>
      <c r="E233" s="206"/>
    </row>
    <row r="234" spans="1:5" s="205" customFormat="1" ht="15">
      <c r="A234" s="210"/>
      <c r="B234" s="210"/>
      <c r="C234" s="211"/>
      <c r="D234" s="212"/>
      <c r="E234" s="206"/>
    </row>
    <row r="235" spans="1:5" s="205" customFormat="1" ht="15">
      <c r="A235" s="210"/>
      <c r="B235" s="210"/>
      <c r="C235" s="211"/>
      <c r="D235" s="212"/>
      <c r="E235" s="206"/>
    </row>
    <row r="236" spans="1:5" s="205" customFormat="1" ht="15">
      <c r="A236" s="210"/>
      <c r="B236" s="210"/>
      <c r="C236" s="211"/>
      <c r="D236" s="212"/>
      <c r="E236" s="206"/>
    </row>
    <row r="237" spans="1:5" s="205" customFormat="1" ht="15">
      <c r="A237" s="210"/>
      <c r="B237" s="210"/>
      <c r="C237" s="211"/>
      <c r="D237" s="212"/>
      <c r="E237" s="206"/>
    </row>
    <row r="238" spans="1:5" s="205" customFormat="1" ht="15">
      <c r="A238" s="210"/>
      <c r="B238" s="210"/>
      <c r="C238" s="211"/>
      <c r="D238" s="212"/>
      <c r="E238" s="206"/>
    </row>
    <row r="239" spans="1:5" s="205" customFormat="1" ht="15">
      <c r="A239" s="210"/>
      <c r="B239" s="210"/>
      <c r="C239" s="211"/>
      <c r="D239" s="212"/>
      <c r="E239" s="206"/>
    </row>
    <row r="240" spans="1:2" ht="15">
      <c r="A240" s="210"/>
      <c r="B240" s="210"/>
    </row>
    <row r="241" spans="1:2" ht="15">
      <c r="A241" s="210"/>
      <c r="B241" s="210"/>
    </row>
    <row r="242" spans="1:2" ht="15">
      <c r="A242" s="210"/>
      <c r="B242" s="210"/>
    </row>
    <row r="243" spans="1:2" ht="15">
      <c r="A243" s="210"/>
      <c r="B243" s="210"/>
    </row>
    <row r="244" spans="1:2" ht="15">
      <c r="A244" s="210"/>
      <c r="B244" s="210"/>
    </row>
    <row r="245" spans="1:2" ht="15">
      <c r="A245" s="210"/>
      <c r="B245" s="210"/>
    </row>
    <row r="246" spans="1:2" ht="15">
      <c r="A246" s="210"/>
      <c r="B246" s="210"/>
    </row>
    <row r="247" spans="1:2" ht="15">
      <c r="A247" s="210"/>
      <c r="B247" s="210"/>
    </row>
    <row r="248" spans="1:2" ht="15">
      <c r="A248" s="210"/>
      <c r="B248" s="210"/>
    </row>
    <row r="249" spans="1:2" ht="15">
      <c r="A249" s="210"/>
      <c r="B249" s="210"/>
    </row>
    <row r="250" spans="1:2" ht="15">
      <c r="A250" s="210"/>
      <c r="B250" s="210"/>
    </row>
    <row r="251" spans="1:2" ht="15">
      <c r="A251" s="210"/>
      <c r="B251" s="210"/>
    </row>
    <row r="252" spans="1:2" ht="15">
      <c r="A252" s="210"/>
      <c r="B252" s="210"/>
    </row>
    <row r="253" spans="1:2" ht="15">
      <c r="A253" s="210"/>
      <c r="B253" s="210"/>
    </row>
    <row r="254" spans="1:2" ht="15">
      <c r="A254" s="210"/>
      <c r="B254" s="210"/>
    </row>
    <row r="255" spans="1:2" ht="15">
      <c r="A255" s="210"/>
      <c r="B255" s="210"/>
    </row>
    <row r="256" spans="1:2" ht="15">
      <c r="A256" s="210"/>
      <c r="B256" s="210"/>
    </row>
    <row r="257" spans="1:2" ht="15">
      <c r="A257" s="210"/>
      <c r="B257" s="210"/>
    </row>
    <row r="258" spans="1:2" ht="15">
      <c r="A258" s="210"/>
      <c r="B258" s="210"/>
    </row>
    <row r="259" spans="1:2" ht="15">
      <c r="A259" s="210"/>
      <c r="B259" s="210"/>
    </row>
    <row r="260" spans="1:2" ht="15">
      <c r="A260" s="210"/>
      <c r="B260" s="210"/>
    </row>
    <row r="261" spans="1:2" ht="15">
      <c r="A261" s="210"/>
      <c r="B261" s="210"/>
    </row>
    <row r="262" spans="1:2" ht="15">
      <c r="A262" s="210"/>
      <c r="B262" s="210"/>
    </row>
    <row r="263" spans="1:2" ht="15">
      <c r="A263" s="210"/>
      <c r="B263" s="210"/>
    </row>
    <row r="264" spans="1:2" ht="15">
      <c r="A264" s="210"/>
      <c r="B264" s="210"/>
    </row>
    <row r="265" spans="1:2" ht="15">
      <c r="A265" s="210"/>
      <c r="B265" s="210"/>
    </row>
    <row r="266" spans="1:2" ht="15">
      <c r="A266" s="210"/>
      <c r="B266" s="210"/>
    </row>
    <row r="267" spans="1:2" ht="15">
      <c r="A267" s="210"/>
      <c r="B267" s="210"/>
    </row>
    <row r="268" spans="1:2" ht="15">
      <c r="A268" s="210"/>
      <c r="B268" s="210"/>
    </row>
    <row r="269" spans="1:2" ht="15">
      <c r="A269" s="210"/>
      <c r="B269" s="210"/>
    </row>
    <row r="270" spans="1:2" ht="15">
      <c r="A270" s="210"/>
      <c r="B270" s="210"/>
    </row>
    <row r="271" spans="1:2" ht="15">
      <c r="A271" s="210"/>
      <c r="B271" s="210"/>
    </row>
    <row r="272" spans="1:2" ht="15">
      <c r="A272" s="210"/>
      <c r="B272" s="210"/>
    </row>
    <row r="273" spans="1:2" ht="15">
      <c r="A273" s="210"/>
      <c r="B273" s="210"/>
    </row>
    <row r="274" spans="1:2" ht="15">
      <c r="A274" s="210"/>
      <c r="B274" s="210"/>
    </row>
    <row r="275" spans="1:2" ht="15">
      <c r="A275" s="210"/>
      <c r="B275" s="210"/>
    </row>
    <row r="276" spans="1:2" ht="15">
      <c r="A276" s="210"/>
      <c r="B276" s="210"/>
    </row>
    <row r="277" spans="1:2" ht="15">
      <c r="A277" s="210"/>
      <c r="B277" s="210"/>
    </row>
    <row r="278" spans="1:2" ht="15">
      <c r="A278" s="210"/>
      <c r="B278" s="210"/>
    </row>
    <row r="279" spans="1:2" ht="15">
      <c r="A279" s="210"/>
      <c r="B279" s="210"/>
    </row>
    <row r="280" spans="1:2" ht="15">
      <c r="A280" s="210"/>
      <c r="B280" s="210"/>
    </row>
    <row r="281" spans="1:2" ht="15">
      <c r="A281" s="210"/>
      <c r="B281" s="210"/>
    </row>
    <row r="282" spans="1:2" ht="15">
      <c r="A282" s="210"/>
      <c r="B282" s="210"/>
    </row>
    <row r="283" spans="1:2" ht="15">
      <c r="A283" s="210"/>
      <c r="B283" s="210"/>
    </row>
    <row r="284" spans="1:2" ht="15">
      <c r="A284" s="210"/>
      <c r="B284" s="210"/>
    </row>
    <row r="285" spans="1:2" ht="15">
      <c r="A285" s="210"/>
      <c r="B285" s="210"/>
    </row>
    <row r="286" spans="1:2" ht="15">
      <c r="A286" s="210"/>
      <c r="B286" s="210"/>
    </row>
    <row r="287" spans="1:2" ht="15">
      <c r="A287" s="210"/>
      <c r="B287" s="210"/>
    </row>
    <row r="288" spans="1:2" ht="15">
      <c r="A288" s="210"/>
      <c r="B288" s="210"/>
    </row>
    <row r="289" spans="1:2" ht="15">
      <c r="A289" s="210"/>
      <c r="B289" s="210"/>
    </row>
    <row r="290" spans="1:2" ht="15">
      <c r="A290" s="210"/>
      <c r="B290" s="210"/>
    </row>
    <row r="291" spans="1:2" ht="15">
      <c r="A291" s="210"/>
      <c r="B291" s="210"/>
    </row>
    <row r="292" spans="1:2" ht="15">
      <c r="A292" s="210"/>
      <c r="B292" s="210"/>
    </row>
    <row r="293" spans="1:2" ht="15">
      <c r="A293" s="210"/>
      <c r="B293" s="210"/>
    </row>
    <row r="294" spans="1:2" ht="15">
      <c r="A294" s="210"/>
      <c r="B294" s="210"/>
    </row>
    <row r="295" spans="1:2" ht="15">
      <c r="A295" s="210"/>
      <c r="B295" s="210"/>
    </row>
    <row r="296" spans="1:2" ht="15">
      <c r="A296" s="210"/>
      <c r="B296" s="210"/>
    </row>
    <row r="297" spans="1:2" ht="15">
      <c r="A297" s="210"/>
      <c r="B297" s="210"/>
    </row>
    <row r="298" spans="1:2" ht="15">
      <c r="A298" s="210"/>
      <c r="B298" s="210"/>
    </row>
    <row r="299" spans="1:2" ht="15">
      <c r="A299" s="210"/>
      <c r="B299" s="210"/>
    </row>
    <row r="300" spans="1:2" ht="15">
      <c r="A300" s="210"/>
      <c r="B300" s="210"/>
    </row>
    <row r="301" spans="1:2" ht="15">
      <c r="A301" s="210"/>
      <c r="B301" s="210"/>
    </row>
    <row r="302" spans="1:2" ht="15">
      <c r="A302" s="210"/>
      <c r="B302" s="210"/>
    </row>
    <row r="303" spans="1:2" ht="15">
      <c r="A303" s="210"/>
      <c r="B303" s="210"/>
    </row>
    <row r="304" spans="1:2" ht="15">
      <c r="A304" s="210"/>
      <c r="B304" s="210"/>
    </row>
    <row r="305" spans="1:2" ht="15">
      <c r="A305" s="210"/>
      <c r="B305" s="210"/>
    </row>
    <row r="306" spans="1:2" ht="15">
      <c r="A306" s="210"/>
      <c r="B306" s="210"/>
    </row>
    <row r="307" spans="1:2" ht="15">
      <c r="A307" s="210"/>
      <c r="B307" s="210"/>
    </row>
    <row r="308" spans="1:2" ht="15">
      <c r="A308" s="210"/>
      <c r="B308" s="210"/>
    </row>
    <row r="309" spans="1:2" ht="15">
      <c r="A309" s="210"/>
      <c r="B309" s="210"/>
    </row>
    <row r="310" spans="1:2" ht="15">
      <c r="A310" s="210"/>
      <c r="B310" s="210"/>
    </row>
    <row r="311" spans="1:2" ht="15">
      <c r="A311" s="210"/>
      <c r="B311" s="210"/>
    </row>
    <row r="312" spans="1:2" ht="15">
      <c r="A312" s="210"/>
      <c r="B312" s="210"/>
    </row>
    <row r="313" spans="1:2" ht="15">
      <c r="A313" s="210"/>
      <c r="B313" s="210"/>
    </row>
    <row r="314" spans="1:2" ht="15">
      <c r="A314" s="210"/>
      <c r="B314" s="210"/>
    </row>
    <row r="315" spans="1:2" ht="15">
      <c r="A315" s="210"/>
      <c r="B315" s="210"/>
    </row>
    <row r="316" spans="1:2" ht="15">
      <c r="A316" s="210"/>
      <c r="B316" s="210"/>
    </row>
    <row r="317" spans="1:2" ht="15">
      <c r="A317" s="210"/>
      <c r="B317" s="210"/>
    </row>
    <row r="318" spans="1:2" ht="15">
      <c r="A318" s="210"/>
      <c r="B318" s="210"/>
    </row>
    <row r="319" spans="1:2" ht="15">
      <c r="A319" s="210"/>
      <c r="B319" s="210"/>
    </row>
    <row r="320" spans="1:2" ht="15">
      <c r="A320" s="210"/>
      <c r="B320" s="210"/>
    </row>
    <row r="321" spans="1:2" ht="15">
      <c r="A321" s="210"/>
      <c r="B321" s="210"/>
    </row>
    <row r="322" spans="1:2" ht="15">
      <c r="A322" s="210"/>
      <c r="B322" s="210"/>
    </row>
    <row r="323" spans="1:2" ht="15">
      <c r="A323" s="210"/>
      <c r="B323" s="210"/>
    </row>
    <row r="324" spans="1:2" ht="15">
      <c r="A324" s="210"/>
      <c r="B324" s="210"/>
    </row>
    <row r="325" spans="1:2" ht="15">
      <c r="A325" s="210"/>
      <c r="B325" s="210"/>
    </row>
    <row r="326" spans="1:2" ht="15">
      <c r="A326" s="210"/>
      <c r="B326" s="210"/>
    </row>
    <row r="327" spans="1:2" ht="15">
      <c r="A327" s="210"/>
      <c r="B327" s="210"/>
    </row>
    <row r="328" spans="1:2" ht="15">
      <c r="A328" s="210"/>
      <c r="B328" s="210"/>
    </row>
    <row r="329" spans="1:2" ht="15">
      <c r="A329" s="210"/>
      <c r="B329" s="210"/>
    </row>
    <row r="330" spans="1:2" ht="15">
      <c r="A330" s="210"/>
      <c r="B330" s="210"/>
    </row>
    <row r="331" spans="1:2" ht="15">
      <c r="A331" s="210"/>
      <c r="B331" s="210"/>
    </row>
    <row r="332" spans="1:2" ht="15">
      <c r="A332" s="210"/>
      <c r="B332" s="210"/>
    </row>
    <row r="333" spans="1:2" ht="15">
      <c r="A333" s="210"/>
      <c r="B333" s="210"/>
    </row>
    <row r="334" spans="1:2" ht="15">
      <c r="A334" s="210"/>
      <c r="B334" s="210"/>
    </row>
    <row r="335" spans="1:2" ht="15">
      <c r="A335" s="210"/>
      <c r="B335" s="210"/>
    </row>
    <row r="336" spans="1:2" ht="15">
      <c r="A336" s="210"/>
      <c r="B336" s="210"/>
    </row>
    <row r="337" spans="1:2" ht="15">
      <c r="A337" s="210"/>
      <c r="B337" s="210"/>
    </row>
    <row r="338" spans="1:2" ht="15">
      <c r="A338" s="210"/>
      <c r="B338" s="210"/>
    </row>
    <row r="339" spans="1:2" ht="15">
      <c r="A339" s="210"/>
      <c r="B339" s="210"/>
    </row>
    <row r="340" spans="1:2" ht="15">
      <c r="A340" s="210"/>
      <c r="B340" s="210"/>
    </row>
    <row r="341" spans="1:2" ht="15">
      <c r="A341" s="210"/>
      <c r="B341" s="210"/>
    </row>
    <row r="342" spans="1:2" ht="15">
      <c r="A342" s="210"/>
      <c r="B342" s="210"/>
    </row>
    <row r="343" spans="1:2" ht="15">
      <c r="A343" s="210"/>
      <c r="B343" s="210"/>
    </row>
    <row r="344" spans="1:2" ht="15">
      <c r="A344" s="210"/>
      <c r="B344" s="210"/>
    </row>
    <row r="345" spans="1:2" ht="15">
      <c r="A345" s="210"/>
      <c r="B345" s="210"/>
    </row>
    <row r="346" spans="1:2" ht="15">
      <c r="A346" s="210"/>
      <c r="B346" s="210"/>
    </row>
    <row r="347" spans="1:2" ht="15">
      <c r="A347" s="210"/>
      <c r="B347" s="210"/>
    </row>
    <row r="348" spans="1:2" ht="15">
      <c r="A348" s="210"/>
      <c r="B348" s="210"/>
    </row>
    <row r="349" spans="1:2" ht="15">
      <c r="A349" s="210"/>
      <c r="B349" s="210"/>
    </row>
    <row r="350" spans="1:2" ht="15">
      <c r="A350" s="210"/>
      <c r="B350" s="210"/>
    </row>
    <row r="351" spans="1:2" ht="15">
      <c r="A351" s="210"/>
      <c r="B351" s="210"/>
    </row>
    <row r="352" spans="1:2" ht="15">
      <c r="A352" s="210"/>
      <c r="B352" s="210"/>
    </row>
    <row r="353" spans="1:2" ht="15">
      <c r="A353" s="210"/>
      <c r="B353" s="210"/>
    </row>
    <row r="354" spans="1:2" ht="15">
      <c r="A354" s="210"/>
      <c r="B354" s="210"/>
    </row>
    <row r="355" spans="1:2" ht="15">
      <c r="A355" s="210"/>
      <c r="B355" s="210"/>
    </row>
    <row r="356" spans="1:2" ht="15">
      <c r="A356" s="210"/>
      <c r="B356" s="210"/>
    </row>
    <row r="357" spans="1:2" ht="15">
      <c r="A357" s="210"/>
      <c r="B357" s="210"/>
    </row>
    <row r="358" spans="1:2" ht="15">
      <c r="A358" s="210"/>
      <c r="B358" s="210"/>
    </row>
    <row r="359" spans="1:2" ht="15">
      <c r="A359" s="210"/>
      <c r="B359" s="210"/>
    </row>
    <row r="360" spans="1:2" ht="15">
      <c r="A360" s="210"/>
      <c r="B360" s="210"/>
    </row>
    <row r="361" spans="1:2" ht="15">
      <c r="A361" s="210"/>
      <c r="B361" s="210"/>
    </row>
    <row r="362" spans="1:2" ht="15">
      <c r="A362" s="210"/>
      <c r="B362" s="210"/>
    </row>
    <row r="363" spans="1:2" ht="15">
      <c r="A363" s="210"/>
      <c r="B363" s="210"/>
    </row>
    <row r="364" spans="1:2" ht="15">
      <c r="A364" s="210"/>
      <c r="B364" s="210"/>
    </row>
    <row r="365" spans="1:2" ht="15">
      <c r="A365" s="210"/>
      <c r="B365" s="210"/>
    </row>
    <row r="366" spans="1:2" ht="15">
      <c r="A366" s="210"/>
      <c r="B366" s="210"/>
    </row>
    <row r="367" spans="1:2" ht="15">
      <c r="A367" s="210"/>
      <c r="B367" s="210"/>
    </row>
    <row r="368" spans="1:2" ht="15">
      <c r="A368" s="210"/>
      <c r="B368" s="210"/>
    </row>
    <row r="369" spans="1:2" ht="15">
      <c r="A369" s="210"/>
      <c r="B369" s="210"/>
    </row>
    <row r="370" spans="1:2" ht="15">
      <c r="A370" s="210"/>
      <c r="B370" s="210"/>
    </row>
    <row r="371" spans="1:2" ht="15">
      <c r="A371" s="210"/>
      <c r="B371" s="210"/>
    </row>
    <row r="372" spans="1:2" ht="15">
      <c r="A372" s="210"/>
      <c r="B372" s="210"/>
    </row>
    <row r="373" spans="1:2" ht="15">
      <c r="A373" s="210"/>
      <c r="B373" s="210"/>
    </row>
    <row r="374" spans="1:2" ht="15">
      <c r="A374" s="210"/>
      <c r="B374" s="210"/>
    </row>
    <row r="375" spans="1:2" ht="15">
      <c r="A375" s="210"/>
      <c r="B375" s="210"/>
    </row>
    <row r="376" spans="1:2" ht="15">
      <c r="A376" s="210"/>
      <c r="B376" s="210"/>
    </row>
    <row r="377" spans="1:2" ht="15">
      <c r="A377" s="210"/>
      <c r="B377" s="210"/>
    </row>
    <row r="378" spans="1:2" ht="15">
      <c r="A378" s="210"/>
      <c r="B378" s="210"/>
    </row>
    <row r="379" spans="1:2" ht="15">
      <c r="A379" s="210"/>
      <c r="B379" s="210"/>
    </row>
    <row r="380" spans="1:2" ht="15">
      <c r="A380" s="210"/>
      <c r="B380" s="210"/>
    </row>
    <row r="381" spans="1:2" ht="15">
      <c r="A381" s="210"/>
      <c r="B381" s="210"/>
    </row>
    <row r="382" spans="1:2" ht="15">
      <c r="A382" s="210"/>
      <c r="B382" s="210"/>
    </row>
    <row r="383" spans="1:2" ht="15">
      <c r="A383" s="210"/>
      <c r="B383" s="210"/>
    </row>
    <row r="384" spans="1:2" ht="15">
      <c r="A384" s="210"/>
      <c r="B384" s="210"/>
    </row>
    <row r="385" spans="1:2" ht="15">
      <c r="A385" s="210"/>
      <c r="B385" s="210"/>
    </row>
    <row r="386" spans="1:2" ht="15">
      <c r="A386" s="210"/>
      <c r="B386" s="210"/>
    </row>
    <row r="387" spans="1:2" ht="15">
      <c r="A387" s="210"/>
      <c r="B387" s="210"/>
    </row>
    <row r="388" spans="1:2" ht="15">
      <c r="A388" s="210"/>
      <c r="B388" s="210"/>
    </row>
    <row r="389" spans="1:2" ht="15">
      <c r="A389" s="210"/>
      <c r="B389" s="210"/>
    </row>
    <row r="390" spans="1:2" ht="15">
      <c r="A390" s="210"/>
      <c r="B390" s="210"/>
    </row>
    <row r="391" spans="1:2" ht="15">
      <c r="A391" s="210"/>
      <c r="B391" s="210"/>
    </row>
    <row r="392" spans="1:2" ht="15">
      <c r="A392" s="210"/>
      <c r="B392" s="210"/>
    </row>
    <row r="393" spans="1:2" ht="15">
      <c r="A393" s="210"/>
      <c r="B393" s="210"/>
    </row>
    <row r="394" spans="1:2" ht="15">
      <c r="A394" s="210"/>
      <c r="B394" s="210"/>
    </row>
    <row r="395" spans="1:2" ht="15">
      <c r="A395" s="210"/>
      <c r="B395" s="210"/>
    </row>
    <row r="396" spans="1:2" ht="15">
      <c r="A396" s="210"/>
      <c r="B396" s="210"/>
    </row>
    <row r="397" spans="1:2" ht="15">
      <c r="A397" s="210"/>
      <c r="B397" s="210"/>
    </row>
    <row r="398" spans="1:2" ht="15">
      <c r="A398" s="210"/>
      <c r="B398" s="210"/>
    </row>
    <row r="399" spans="1:2" ht="15">
      <c r="A399" s="210"/>
      <c r="B399" s="210"/>
    </row>
    <row r="400" spans="1:2" ht="15">
      <c r="A400" s="210"/>
      <c r="B400" s="210"/>
    </row>
    <row r="401" spans="1:2" ht="15">
      <c r="A401" s="210"/>
      <c r="B401" s="210"/>
    </row>
    <row r="402" spans="1:2" ht="15">
      <c r="A402" s="210"/>
      <c r="B402" s="210"/>
    </row>
    <row r="403" spans="1:2" ht="15">
      <c r="A403" s="210"/>
      <c r="B403" s="210"/>
    </row>
    <row r="404" spans="1:2" ht="15">
      <c r="A404" s="210"/>
      <c r="B404" s="210"/>
    </row>
    <row r="405" spans="1:2" ht="15">
      <c r="A405" s="210"/>
      <c r="B405" s="210"/>
    </row>
    <row r="406" spans="1:2" ht="15">
      <c r="A406" s="210"/>
      <c r="B406" s="210"/>
    </row>
    <row r="407" spans="1:2" ht="15">
      <c r="A407" s="210"/>
      <c r="B407" s="210"/>
    </row>
    <row r="408" spans="1:2" ht="15">
      <c r="A408" s="210"/>
      <c r="B408" s="210"/>
    </row>
    <row r="409" spans="1:2" ht="15">
      <c r="A409" s="210"/>
      <c r="B409" s="210"/>
    </row>
    <row r="410" spans="1:2" ht="15">
      <c r="A410" s="210"/>
      <c r="B410" s="210"/>
    </row>
    <row r="411" spans="1:2" ht="15">
      <c r="A411" s="210"/>
      <c r="B411" s="210"/>
    </row>
    <row r="412" spans="1:2" ht="15">
      <c r="A412" s="210"/>
      <c r="B412" s="210"/>
    </row>
    <row r="413" spans="1:2" ht="15">
      <c r="A413" s="210"/>
      <c r="B413" s="210"/>
    </row>
    <row r="414" spans="1:2" ht="15">
      <c r="A414" s="210"/>
      <c r="B414" s="210"/>
    </row>
    <row r="415" spans="1:2" ht="15">
      <c r="A415" s="210"/>
      <c r="B415" s="210"/>
    </row>
    <row r="416" spans="1:2" ht="15">
      <c r="A416" s="210"/>
      <c r="B416" s="210"/>
    </row>
    <row r="417" spans="1:2" ht="15">
      <c r="A417" s="210"/>
      <c r="B417" s="210"/>
    </row>
    <row r="418" spans="1:2" ht="15">
      <c r="A418" s="210"/>
      <c r="B418" s="210"/>
    </row>
    <row r="419" spans="1:2" ht="15">
      <c r="A419" s="210"/>
      <c r="B419" s="210"/>
    </row>
    <row r="420" spans="1:2" ht="15">
      <c r="A420" s="210"/>
      <c r="B420" s="210"/>
    </row>
    <row r="421" spans="1:2" ht="15">
      <c r="A421" s="210"/>
      <c r="B421" s="210"/>
    </row>
    <row r="422" spans="1:2" ht="15">
      <c r="A422" s="210"/>
      <c r="B422" s="210"/>
    </row>
    <row r="423" spans="1:2" ht="15">
      <c r="A423" s="210"/>
      <c r="B423" s="210"/>
    </row>
    <row r="424" spans="1:2" ht="15">
      <c r="A424" s="210"/>
      <c r="B424" s="210"/>
    </row>
    <row r="425" spans="1:2" ht="15">
      <c r="A425" s="210"/>
      <c r="B425" s="210"/>
    </row>
    <row r="426" spans="1:2" ht="15">
      <c r="A426" s="210"/>
      <c r="B426" s="210"/>
    </row>
    <row r="427" spans="1:2" ht="15">
      <c r="A427" s="210"/>
      <c r="B427" s="210"/>
    </row>
    <row r="428" spans="1:2" ht="15">
      <c r="A428" s="210"/>
      <c r="B428" s="210"/>
    </row>
    <row r="429" spans="1:2" ht="15">
      <c r="A429" s="210"/>
      <c r="B429" s="210"/>
    </row>
    <row r="430" spans="1:2" ht="15">
      <c r="A430" s="210"/>
      <c r="B430" s="210"/>
    </row>
    <row r="431" spans="1:2" ht="15">
      <c r="A431" s="210"/>
      <c r="B431" s="210"/>
    </row>
    <row r="432" spans="1:2" ht="15">
      <c r="A432" s="210"/>
      <c r="B432" s="210"/>
    </row>
    <row r="433" spans="1:2" ht="15">
      <c r="A433" s="210"/>
      <c r="B433" s="210"/>
    </row>
    <row r="434" spans="1:2" ht="15">
      <c r="A434" s="210"/>
      <c r="B434" s="210"/>
    </row>
    <row r="435" spans="1:2" ht="15">
      <c r="A435" s="210"/>
      <c r="B435" s="210"/>
    </row>
    <row r="436" spans="1:2" ht="15">
      <c r="A436" s="210"/>
      <c r="B436" s="210"/>
    </row>
    <row r="437" spans="1:2" ht="15">
      <c r="A437" s="210"/>
      <c r="B437" s="210"/>
    </row>
    <row r="438" spans="1:2" ht="15">
      <c r="A438" s="210"/>
      <c r="B438" s="210"/>
    </row>
    <row r="439" spans="1:2" ht="15">
      <c r="A439" s="210"/>
      <c r="B439" s="210"/>
    </row>
    <row r="440" spans="1:2" ht="15">
      <c r="A440" s="210"/>
      <c r="B440" s="210"/>
    </row>
    <row r="441" spans="1:2" ht="15">
      <c r="A441" s="210"/>
      <c r="B441" s="210"/>
    </row>
    <row r="442" spans="1:2" ht="15">
      <c r="A442" s="210"/>
      <c r="B442" s="210"/>
    </row>
    <row r="443" spans="1:2" ht="15">
      <c r="A443" s="210"/>
      <c r="B443" s="210"/>
    </row>
    <row r="444" spans="1:2" ht="15">
      <c r="A444" s="210"/>
      <c r="B444" s="210"/>
    </row>
    <row r="445" spans="1:2" ht="15">
      <c r="A445" s="210"/>
      <c r="B445" s="210"/>
    </row>
    <row r="446" spans="1:2" ht="15">
      <c r="A446" s="210"/>
      <c r="B446" s="210"/>
    </row>
    <row r="447" spans="1:2" ht="15">
      <c r="A447" s="210"/>
      <c r="B447" s="210"/>
    </row>
    <row r="448" spans="1:2" ht="15">
      <c r="A448" s="210"/>
      <c r="B448" s="210"/>
    </row>
    <row r="449" spans="1:2" ht="15">
      <c r="A449" s="210"/>
      <c r="B449" s="210"/>
    </row>
    <row r="450" spans="1:2" ht="15">
      <c r="A450" s="210"/>
      <c r="B450" s="210"/>
    </row>
    <row r="451" spans="1:2" ht="15">
      <c r="A451" s="210"/>
      <c r="B451" s="210"/>
    </row>
    <row r="452" spans="1:2" ht="15">
      <c r="A452" s="210"/>
      <c r="B452" s="210"/>
    </row>
    <row r="453" spans="1:2" ht="15">
      <c r="A453" s="210"/>
      <c r="B453" s="210"/>
    </row>
    <row r="454" spans="1:2" ht="15">
      <c r="A454" s="210"/>
      <c r="B454" s="210"/>
    </row>
    <row r="455" spans="1:2" ht="15">
      <c r="A455" s="210"/>
      <c r="B455" s="210"/>
    </row>
    <row r="456" spans="1:2" ht="15">
      <c r="A456" s="210"/>
      <c r="B456" s="210"/>
    </row>
    <row r="457" spans="1:2" ht="15">
      <c r="A457" s="210"/>
      <c r="B457" s="210"/>
    </row>
    <row r="458" spans="1:2" ht="15">
      <c r="A458" s="210"/>
      <c r="B458" s="210"/>
    </row>
    <row r="459" spans="1:2" ht="15">
      <c r="A459" s="210"/>
      <c r="B459" s="210"/>
    </row>
    <row r="460" spans="1:2" ht="15">
      <c r="A460" s="210"/>
      <c r="B460" s="210"/>
    </row>
    <row r="461" spans="1:2" ht="15">
      <c r="A461" s="210"/>
      <c r="B461" s="210"/>
    </row>
    <row r="462" spans="1:2" ht="15">
      <c r="A462" s="210"/>
      <c r="B462" s="210"/>
    </row>
    <row r="463" spans="1:2" ht="15">
      <c r="A463" s="210"/>
      <c r="B463" s="210"/>
    </row>
    <row r="464" spans="1:2" ht="15">
      <c r="A464" s="210"/>
      <c r="B464" s="210"/>
    </row>
    <row r="465" spans="1:2" ht="15">
      <c r="A465" s="210"/>
      <c r="B465" s="210"/>
    </row>
    <row r="466" spans="1:2" ht="15">
      <c r="A466" s="210"/>
      <c r="B466" s="210"/>
    </row>
    <row r="467" spans="1:2" ht="15">
      <c r="A467" s="210"/>
      <c r="B467" s="210"/>
    </row>
    <row r="468" spans="1:2" ht="15">
      <c r="A468" s="210"/>
      <c r="B468" s="210"/>
    </row>
    <row r="469" spans="1:2" ht="15">
      <c r="A469" s="210"/>
      <c r="B469" s="210"/>
    </row>
    <row r="470" spans="1:2" ht="15">
      <c r="A470" s="210"/>
      <c r="B470" s="210"/>
    </row>
    <row r="471" spans="1:2" ht="15">
      <c r="A471" s="210"/>
      <c r="B471" s="210"/>
    </row>
    <row r="472" spans="1:2" ht="15">
      <c r="A472" s="210"/>
      <c r="B472" s="210"/>
    </row>
    <row r="473" spans="1:2" ht="15">
      <c r="A473" s="210"/>
      <c r="B473" s="210"/>
    </row>
    <row r="474" spans="1:2" ht="15">
      <c r="A474" s="210"/>
      <c r="B474" s="210"/>
    </row>
    <row r="475" spans="1:2" ht="15">
      <c r="A475" s="210"/>
      <c r="B475" s="210"/>
    </row>
    <row r="476" spans="1:2" ht="15">
      <c r="A476" s="210"/>
      <c r="B476" s="210"/>
    </row>
    <row r="477" spans="1:2" ht="15">
      <c r="A477" s="210"/>
      <c r="B477" s="210"/>
    </row>
    <row r="478" spans="1:2" ht="15">
      <c r="A478" s="210"/>
      <c r="B478" s="210"/>
    </row>
    <row r="479" spans="1:2" ht="15">
      <c r="A479" s="210"/>
      <c r="B479" s="210"/>
    </row>
    <row r="480" spans="1:2" ht="15">
      <c r="A480" s="210"/>
      <c r="B480" s="210"/>
    </row>
    <row r="481" spans="1:2" ht="15">
      <c r="A481" s="210"/>
      <c r="B481" s="210"/>
    </row>
    <row r="482" spans="1:2" ht="15">
      <c r="A482" s="210"/>
      <c r="B482" s="210"/>
    </row>
    <row r="483" spans="1:2" ht="15">
      <c r="A483" s="210"/>
      <c r="B483" s="210"/>
    </row>
    <row r="484" spans="1:2" ht="15">
      <c r="A484" s="210"/>
      <c r="B484" s="210"/>
    </row>
    <row r="485" spans="1:2" ht="15">
      <c r="A485" s="210"/>
      <c r="B485" s="210"/>
    </row>
    <row r="486" spans="1:2" ht="15">
      <c r="A486" s="210"/>
      <c r="B486" s="210"/>
    </row>
    <row r="487" spans="1:2" ht="15">
      <c r="A487" s="210"/>
      <c r="B487" s="210"/>
    </row>
    <row r="488" spans="1:2" ht="15">
      <c r="A488" s="210"/>
      <c r="B488" s="210"/>
    </row>
    <row r="489" spans="1:2" ht="15">
      <c r="A489" s="210"/>
      <c r="B489" s="210"/>
    </row>
    <row r="490" spans="1:2" ht="15">
      <c r="A490" s="210"/>
      <c r="B490" s="210"/>
    </row>
    <row r="491" spans="1:2" ht="15">
      <c r="A491" s="210"/>
      <c r="B491" s="210"/>
    </row>
    <row r="492" spans="1:2" ht="15">
      <c r="A492" s="210"/>
      <c r="B492" s="210"/>
    </row>
    <row r="493" spans="1:2" ht="15">
      <c r="A493" s="210"/>
      <c r="B493" s="210"/>
    </row>
    <row r="494" spans="1:2" ht="15">
      <c r="A494" s="210"/>
      <c r="B494" s="210"/>
    </row>
    <row r="495" spans="1:2" ht="15">
      <c r="A495" s="210"/>
      <c r="B495" s="210"/>
    </row>
    <row r="496" spans="1:2" ht="15">
      <c r="A496" s="210"/>
      <c r="B496" s="210"/>
    </row>
    <row r="497" spans="1:2" ht="15">
      <c r="A497" s="210"/>
      <c r="B497" s="210"/>
    </row>
    <row r="498" spans="1:2" ht="15">
      <c r="A498" s="210"/>
      <c r="B498" s="210"/>
    </row>
    <row r="499" spans="1:2" ht="15">
      <c r="A499" s="210"/>
      <c r="B499" s="210"/>
    </row>
    <row r="500" spans="1:2" ht="15">
      <c r="A500" s="210"/>
      <c r="B500" s="210"/>
    </row>
    <row r="501" spans="1:2" ht="15">
      <c r="A501" s="210"/>
      <c r="B501" s="210"/>
    </row>
    <row r="502" spans="1:2" ht="15">
      <c r="A502" s="210"/>
      <c r="B502" s="210"/>
    </row>
    <row r="503" spans="1:2" ht="15">
      <c r="A503" s="210"/>
      <c r="B503" s="210"/>
    </row>
    <row r="504" spans="1:2" ht="15">
      <c r="A504" s="210"/>
      <c r="B504" s="210"/>
    </row>
    <row r="505" spans="1:2" ht="15">
      <c r="A505" s="210"/>
      <c r="B505" s="210"/>
    </row>
    <row r="506" spans="1:2" ht="15">
      <c r="A506" s="210"/>
      <c r="B506" s="210"/>
    </row>
    <row r="507" spans="1:2" ht="15">
      <c r="A507" s="210"/>
      <c r="B507" s="210"/>
    </row>
    <row r="508" spans="1:2" ht="15">
      <c r="A508" s="210"/>
      <c r="B508" s="210"/>
    </row>
    <row r="509" spans="1:2" ht="15">
      <c r="A509" s="210"/>
      <c r="B509" s="210"/>
    </row>
    <row r="510" spans="1:2" ht="15">
      <c r="A510" s="210"/>
      <c r="B510" s="210"/>
    </row>
    <row r="511" spans="1:2" ht="15">
      <c r="A511" s="210"/>
      <c r="B511" s="210"/>
    </row>
    <row r="512" spans="1:2" ht="15">
      <c r="A512" s="210"/>
      <c r="B512" s="210"/>
    </row>
    <row r="513" spans="1:2" ht="15">
      <c r="A513" s="210"/>
      <c r="B513" s="210"/>
    </row>
    <row r="514" spans="1:2" ht="15">
      <c r="A514" s="210"/>
      <c r="B514" s="210"/>
    </row>
    <row r="515" spans="1:2" ht="15">
      <c r="A515" s="210"/>
      <c r="B515" s="210"/>
    </row>
    <row r="516" spans="1:2" ht="15">
      <c r="A516" s="210"/>
      <c r="B516" s="210"/>
    </row>
    <row r="517" spans="1:2" ht="15">
      <c r="A517" s="210"/>
      <c r="B517" s="210"/>
    </row>
    <row r="518" spans="1:2" ht="15">
      <c r="A518" s="210"/>
      <c r="B518" s="210"/>
    </row>
    <row r="519" spans="1:2" ht="15">
      <c r="A519" s="210"/>
      <c r="B519" s="210"/>
    </row>
    <row r="520" spans="1:2" ht="15">
      <c r="A520" s="210"/>
      <c r="B520" s="210"/>
    </row>
    <row r="521" spans="1:2" ht="15">
      <c r="A521" s="210"/>
      <c r="B521" s="210"/>
    </row>
    <row r="522" spans="1:2" ht="15">
      <c r="A522" s="210"/>
      <c r="B522" s="210"/>
    </row>
    <row r="523" spans="1:2" ht="15">
      <c r="A523" s="210"/>
      <c r="B523" s="210"/>
    </row>
    <row r="524" spans="1:2" ht="15">
      <c r="A524" s="210"/>
      <c r="B524" s="210"/>
    </row>
    <row r="525" spans="1:2" ht="15">
      <c r="A525" s="210"/>
      <c r="B525" s="210"/>
    </row>
    <row r="526" spans="1:2" ht="15">
      <c r="A526" s="210"/>
      <c r="B526" s="210"/>
    </row>
    <row r="527" spans="1:2" ht="15">
      <c r="A527" s="210"/>
      <c r="B527" s="210"/>
    </row>
    <row r="528" spans="1:2" ht="15">
      <c r="A528" s="210"/>
      <c r="B528" s="210"/>
    </row>
    <row r="529" spans="1:2" ht="15">
      <c r="A529" s="210"/>
      <c r="B529" s="210"/>
    </row>
    <row r="530" spans="1:2" ht="15">
      <c r="A530" s="210"/>
      <c r="B530" s="210"/>
    </row>
    <row r="531" spans="1:2" ht="15">
      <c r="A531" s="210"/>
      <c r="B531" s="210"/>
    </row>
    <row r="532" spans="1:2" ht="15">
      <c r="A532" s="210"/>
      <c r="B532" s="210"/>
    </row>
    <row r="533" spans="1:2" ht="15">
      <c r="A533" s="210"/>
      <c r="B533" s="210"/>
    </row>
    <row r="534" spans="1:2" ht="15">
      <c r="A534" s="210"/>
      <c r="B534" s="210"/>
    </row>
    <row r="535" spans="1:2" ht="15">
      <c r="A535" s="210"/>
      <c r="B535" s="210"/>
    </row>
    <row r="536" spans="1:2" ht="15">
      <c r="A536" s="210"/>
      <c r="B536" s="210"/>
    </row>
    <row r="537" spans="1:2" ht="15">
      <c r="A537" s="210"/>
      <c r="B537" s="210"/>
    </row>
    <row r="538" spans="1:2" ht="15">
      <c r="A538" s="210"/>
      <c r="B538" s="210"/>
    </row>
    <row r="539" spans="1:2" ht="15">
      <c r="A539" s="210"/>
      <c r="B539" s="210"/>
    </row>
    <row r="540" spans="1:2" ht="15">
      <c r="A540" s="210"/>
      <c r="B540" s="210"/>
    </row>
    <row r="541" spans="1:2" ht="15">
      <c r="A541" s="210"/>
      <c r="B541" s="210"/>
    </row>
    <row r="542" spans="1:2" ht="15">
      <c r="A542" s="210"/>
      <c r="B542" s="210"/>
    </row>
    <row r="543" spans="1:2" ht="15">
      <c r="A543" s="210"/>
      <c r="B543" s="210"/>
    </row>
    <row r="544" spans="1:2" ht="15">
      <c r="A544" s="210"/>
      <c r="B544" s="210"/>
    </row>
    <row r="545" spans="1:2" ht="15">
      <c r="A545" s="210"/>
      <c r="B545" s="210"/>
    </row>
    <row r="546" spans="1:2" ht="15">
      <c r="A546" s="210"/>
      <c r="B546" s="210"/>
    </row>
    <row r="547" spans="1:2" ht="15">
      <c r="A547" s="210"/>
      <c r="B547" s="210"/>
    </row>
    <row r="548" spans="1:2" ht="15">
      <c r="A548" s="210"/>
      <c r="B548" s="210"/>
    </row>
    <row r="549" spans="1:2" ht="15">
      <c r="A549" s="210"/>
      <c r="B549" s="210"/>
    </row>
    <row r="550" spans="1:2" ht="15">
      <c r="A550" s="210"/>
      <c r="B550" s="210"/>
    </row>
    <row r="551" spans="1:2" ht="15">
      <c r="A551" s="210"/>
      <c r="B551" s="210"/>
    </row>
    <row r="552" spans="1:2" ht="15">
      <c r="A552" s="210"/>
      <c r="B552" s="210"/>
    </row>
    <row r="553" spans="1:2" ht="15">
      <c r="A553" s="210"/>
      <c r="B553" s="210"/>
    </row>
    <row r="554" spans="1:2" ht="15">
      <c r="A554" s="210"/>
      <c r="B554" s="210"/>
    </row>
    <row r="555" spans="1:2" ht="15">
      <c r="A555" s="210"/>
      <c r="B555" s="210"/>
    </row>
    <row r="556" spans="1:2" ht="15">
      <c r="A556" s="210"/>
      <c r="B556" s="210"/>
    </row>
    <row r="557" spans="1:2" ht="15">
      <c r="A557" s="210"/>
      <c r="B557" s="210"/>
    </row>
    <row r="558" spans="1:2" ht="15">
      <c r="A558" s="210"/>
      <c r="B558" s="210"/>
    </row>
    <row r="559" spans="1:2" ht="15">
      <c r="A559" s="210"/>
      <c r="B559" s="210"/>
    </row>
    <row r="560" spans="1:2" ht="15">
      <c r="A560" s="210"/>
      <c r="B560" s="210"/>
    </row>
    <row r="561" spans="1:2" ht="15">
      <c r="A561" s="210"/>
      <c r="B561" s="210"/>
    </row>
    <row r="562" spans="1:2" ht="15">
      <c r="A562" s="210"/>
      <c r="B562" s="210"/>
    </row>
    <row r="563" spans="1:2" ht="15">
      <c r="A563" s="210"/>
      <c r="B563" s="210"/>
    </row>
    <row r="564" spans="1:2" ht="15">
      <c r="A564" s="210"/>
      <c r="B564" s="210"/>
    </row>
    <row r="565" spans="1:2" ht="15">
      <c r="A565" s="210"/>
      <c r="B565" s="210"/>
    </row>
    <row r="566" spans="1:2" ht="15">
      <c r="A566" s="210"/>
      <c r="B566" s="210"/>
    </row>
    <row r="567" spans="1:2" ht="15">
      <c r="A567" s="210"/>
      <c r="B567" s="210"/>
    </row>
    <row r="568" spans="1:2" ht="15">
      <c r="A568" s="210"/>
      <c r="B568" s="210"/>
    </row>
    <row r="569" spans="1:2" ht="15">
      <c r="A569" s="210"/>
      <c r="B569" s="210"/>
    </row>
    <row r="570" spans="1:2" ht="15">
      <c r="A570" s="210"/>
      <c r="B570" s="210"/>
    </row>
    <row r="571" spans="1:2" ht="15">
      <c r="A571" s="210"/>
      <c r="B571" s="210"/>
    </row>
    <row r="572" spans="1:2" ht="15">
      <c r="A572" s="210"/>
      <c r="B572" s="210"/>
    </row>
    <row r="573" spans="1:2" ht="15">
      <c r="A573" s="210"/>
      <c r="B573" s="210"/>
    </row>
    <row r="574" spans="1:2" ht="15">
      <c r="A574" s="210"/>
      <c r="B574" s="210"/>
    </row>
    <row r="575" spans="1:2" ht="15">
      <c r="A575" s="210"/>
      <c r="B575" s="210"/>
    </row>
    <row r="576" spans="1:2" ht="15">
      <c r="A576" s="210"/>
      <c r="B576" s="210"/>
    </row>
    <row r="577" spans="1:2" ht="15">
      <c r="A577" s="210"/>
      <c r="B577" s="210"/>
    </row>
    <row r="578" spans="1:2" ht="15">
      <c r="A578" s="210"/>
      <c r="B578" s="210"/>
    </row>
    <row r="579" spans="1:2" ht="15">
      <c r="A579" s="210"/>
      <c r="B579" s="210"/>
    </row>
    <row r="580" spans="1:2" ht="15">
      <c r="A580" s="210"/>
      <c r="B580" s="210"/>
    </row>
    <row r="581" spans="1:2" ht="15">
      <c r="A581" s="210"/>
      <c r="B581" s="210"/>
    </row>
    <row r="582" spans="1:2" ht="15">
      <c r="A582" s="210"/>
      <c r="B582" s="210"/>
    </row>
    <row r="583" spans="1:2" ht="15">
      <c r="A583" s="210"/>
      <c r="B583" s="210"/>
    </row>
    <row r="584" spans="1:2" ht="15">
      <c r="A584" s="210"/>
      <c r="B584" s="210"/>
    </row>
    <row r="585" spans="1:2" ht="15">
      <c r="A585" s="210"/>
      <c r="B585" s="210"/>
    </row>
    <row r="586" spans="1:2" ht="15">
      <c r="A586" s="210"/>
      <c r="B586" s="210"/>
    </row>
    <row r="587" spans="1:2" ht="15">
      <c r="A587" s="210"/>
      <c r="B587" s="210"/>
    </row>
    <row r="588" spans="1:2" ht="15">
      <c r="A588" s="210"/>
      <c r="B588" s="210"/>
    </row>
    <row r="589" spans="1:2" ht="15">
      <c r="A589" s="210"/>
      <c r="B589" s="210"/>
    </row>
    <row r="590" spans="1:2" ht="15">
      <c r="A590" s="210"/>
      <c r="B590" s="210"/>
    </row>
    <row r="591" spans="1:2" ht="15">
      <c r="A591" s="210"/>
      <c r="B591" s="210"/>
    </row>
    <row r="592" spans="1:2" ht="15">
      <c r="A592" s="210"/>
      <c r="B592" s="210"/>
    </row>
    <row r="593" spans="1:2" ht="15">
      <c r="A593" s="210"/>
      <c r="B593" s="210"/>
    </row>
    <row r="594" spans="1:2" ht="15">
      <c r="A594" s="210"/>
      <c r="B594" s="210"/>
    </row>
    <row r="595" spans="1:2" ht="15">
      <c r="A595" s="210"/>
      <c r="B595" s="210"/>
    </row>
    <row r="596" spans="1:2" ht="15">
      <c r="A596" s="210"/>
      <c r="B596" s="210"/>
    </row>
    <row r="597" spans="1:2" ht="15">
      <c r="A597" s="210"/>
      <c r="B597" s="210"/>
    </row>
    <row r="598" spans="1:2" ht="15">
      <c r="A598" s="210"/>
      <c r="B598" s="210"/>
    </row>
    <row r="599" spans="1:2" ht="15">
      <c r="A599" s="210"/>
      <c r="B599" s="210"/>
    </row>
    <row r="600" spans="1:2" ht="15">
      <c r="A600" s="210"/>
      <c r="B600" s="210"/>
    </row>
    <row r="601" spans="1:2" ht="15">
      <c r="A601" s="210"/>
      <c r="B601" s="210"/>
    </row>
    <row r="602" spans="1:2" ht="15">
      <c r="A602" s="210"/>
      <c r="B602" s="210"/>
    </row>
    <row r="603" spans="1:2" ht="15">
      <c r="A603" s="210"/>
      <c r="B603" s="210"/>
    </row>
    <row r="604" spans="1:2" ht="15">
      <c r="A604" s="210"/>
      <c r="B604" s="210"/>
    </row>
    <row r="605" spans="1:2" ht="15">
      <c r="A605" s="210"/>
      <c r="B605" s="210"/>
    </row>
    <row r="606" spans="1:2" ht="15">
      <c r="A606" s="210"/>
      <c r="B606" s="210"/>
    </row>
    <row r="607" spans="1:2" ht="15">
      <c r="A607" s="210"/>
      <c r="B607" s="210"/>
    </row>
    <row r="608" spans="1:2" ht="15">
      <c r="A608" s="210"/>
      <c r="B608" s="210"/>
    </row>
    <row r="609" spans="1:2" ht="15">
      <c r="A609" s="210"/>
      <c r="B609" s="210"/>
    </row>
    <row r="610" spans="1:2" ht="15">
      <c r="A610" s="210"/>
      <c r="B610" s="210"/>
    </row>
    <row r="611" spans="1:2" ht="15">
      <c r="A611" s="210"/>
      <c r="B611" s="210"/>
    </row>
    <row r="612" spans="1:2" ht="15">
      <c r="A612" s="210"/>
      <c r="B612" s="210"/>
    </row>
    <row r="613" spans="1:2" ht="15">
      <c r="A613" s="210"/>
      <c r="B613" s="210"/>
    </row>
    <row r="614" spans="1:2" ht="15">
      <c r="A614" s="210"/>
      <c r="B614" s="210"/>
    </row>
    <row r="615" spans="1:2" ht="15">
      <c r="A615" s="210"/>
      <c r="B615" s="210"/>
    </row>
    <row r="616" spans="1:2" ht="15">
      <c r="A616" s="210"/>
      <c r="B616" s="210"/>
    </row>
    <row r="617" spans="1:2" ht="15">
      <c r="A617" s="210"/>
      <c r="B617" s="210"/>
    </row>
    <row r="618" spans="1:2" ht="15">
      <c r="A618" s="210"/>
      <c r="B618" s="210"/>
    </row>
    <row r="619" spans="1:2" ht="15">
      <c r="A619" s="210"/>
      <c r="B619" s="210"/>
    </row>
    <row r="620" spans="1:2" ht="15">
      <c r="A620" s="210"/>
      <c r="B620" s="210"/>
    </row>
    <row r="621" spans="1:2" ht="15">
      <c r="A621" s="210"/>
      <c r="B621" s="210"/>
    </row>
    <row r="622" spans="1:2" ht="15">
      <c r="A622" s="210"/>
      <c r="B622" s="210"/>
    </row>
    <row r="623" spans="1:2" ht="15">
      <c r="A623" s="210"/>
      <c r="B623" s="210"/>
    </row>
    <row r="624" spans="1:2" ht="15">
      <c r="A624" s="210"/>
      <c r="B624" s="210"/>
    </row>
    <row r="625" spans="1:2" ht="15">
      <c r="A625" s="210"/>
      <c r="B625" s="210"/>
    </row>
    <row r="626" spans="1:2" ht="15">
      <c r="A626" s="210"/>
      <c r="B626" s="210"/>
    </row>
    <row r="627" spans="1:2" ht="15">
      <c r="A627" s="210"/>
      <c r="B627" s="210"/>
    </row>
    <row r="628" spans="1:2" ht="15">
      <c r="A628" s="210"/>
      <c r="B628" s="210"/>
    </row>
    <row r="629" spans="1:2" ht="15">
      <c r="A629" s="210"/>
      <c r="B629" s="210"/>
    </row>
    <row r="630" spans="1:2" ht="15">
      <c r="A630" s="210"/>
      <c r="B630" s="210"/>
    </row>
    <row r="631" spans="1:2" ht="15">
      <c r="A631" s="210"/>
      <c r="B631" s="210"/>
    </row>
    <row r="632" spans="1:2" ht="15">
      <c r="A632" s="210"/>
      <c r="B632" s="210"/>
    </row>
    <row r="633" spans="1:2" ht="15">
      <c r="A633" s="210"/>
      <c r="B633" s="210"/>
    </row>
    <row r="634" spans="1:2" ht="15">
      <c r="A634" s="210"/>
      <c r="B634" s="210"/>
    </row>
    <row r="635" spans="1:2" ht="15">
      <c r="A635" s="210"/>
      <c r="B635" s="210"/>
    </row>
    <row r="636" spans="1:2" ht="15">
      <c r="A636" s="210"/>
      <c r="B636" s="210"/>
    </row>
    <row r="637" spans="1:2" ht="15">
      <c r="A637" s="210"/>
      <c r="B637" s="210"/>
    </row>
    <row r="638" spans="1:2" ht="15">
      <c r="A638" s="210"/>
      <c r="B638" s="210"/>
    </row>
    <row r="639" spans="1:2" ht="15">
      <c r="A639" s="210"/>
      <c r="B639" s="210"/>
    </row>
    <row r="640" spans="1:2" ht="15">
      <c r="A640" s="210"/>
      <c r="B640" s="210"/>
    </row>
    <row r="641" spans="1:2" ht="15">
      <c r="A641" s="210"/>
      <c r="B641" s="210"/>
    </row>
    <row r="642" spans="1:2" ht="15">
      <c r="A642" s="210"/>
      <c r="B642" s="210"/>
    </row>
    <row r="643" spans="1:2" ht="15">
      <c r="A643" s="210"/>
      <c r="B643" s="210"/>
    </row>
    <row r="644" spans="1:2" ht="15">
      <c r="A644" s="210"/>
      <c r="B644" s="210"/>
    </row>
    <row r="645" spans="1:2" ht="15">
      <c r="A645" s="210"/>
      <c r="B645" s="210"/>
    </row>
    <row r="646" spans="1:2" ht="15">
      <c r="A646" s="210"/>
      <c r="B646" s="210"/>
    </row>
    <row r="647" spans="1:2" ht="15">
      <c r="A647" s="210"/>
      <c r="B647" s="210"/>
    </row>
    <row r="648" spans="1:2" ht="15">
      <c r="A648" s="210"/>
      <c r="B648" s="210"/>
    </row>
    <row r="649" spans="1:2" ht="15">
      <c r="A649" s="210"/>
      <c r="B649" s="210"/>
    </row>
    <row r="650" spans="1:2" ht="15">
      <c r="A650" s="210"/>
      <c r="B650" s="210"/>
    </row>
    <row r="651" spans="1:2" ht="15">
      <c r="A651" s="210"/>
      <c r="B651" s="210"/>
    </row>
    <row r="652" spans="1:2" ht="15">
      <c r="A652" s="210"/>
      <c r="B652" s="210"/>
    </row>
    <row r="653" spans="1:2" ht="15">
      <c r="A653" s="210"/>
      <c r="B653" s="210"/>
    </row>
    <row r="654" spans="1:2" ht="15">
      <c r="A654" s="210"/>
      <c r="B654" s="210"/>
    </row>
    <row r="655" spans="1:2" ht="15">
      <c r="A655" s="210"/>
      <c r="B655" s="210"/>
    </row>
    <row r="656" spans="1:2" ht="15">
      <c r="A656" s="210"/>
      <c r="B656" s="210"/>
    </row>
    <row r="657" spans="1:2" ht="15">
      <c r="A657" s="210"/>
      <c r="B657" s="210"/>
    </row>
    <row r="658" spans="1:2" ht="15">
      <c r="A658" s="210"/>
      <c r="B658" s="210"/>
    </row>
    <row r="659" spans="1:2" ht="15">
      <c r="A659" s="210"/>
      <c r="B659" s="210"/>
    </row>
    <row r="660" spans="1:2" ht="15">
      <c r="A660" s="210"/>
      <c r="B660" s="210"/>
    </row>
    <row r="661" spans="1:2" ht="15">
      <c r="A661" s="210"/>
      <c r="B661" s="210"/>
    </row>
    <row r="662" spans="1:2" ht="15">
      <c r="A662" s="210"/>
      <c r="B662" s="210"/>
    </row>
    <row r="663" spans="1:2" ht="15">
      <c r="A663" s="210"/>
      <c r="B663" s="210"/>
    </row>
    <row r="664" spans="1:2" ht="15">
      <c r="A664" s="210"/>
      <c r="B664" s="210"/>
    </row>
    <row r="665" spans="1:2" ht="15">
      <c r="A665" s="210"/>
      <c r="B665" s="210"/>
    </row>
    <row r="666" spans="1:2" ht="15">
      <c r="A666" s="210"/>
      <c r="B666" s="210"/>
    </row>
    <row r="667" spans="1:2" ht="15">
      <c r="A667" s="210"/>
      <c r="B667" s="210"/>
    </row>
    <row r="668" spans="1:2" ht="15">
      <c r="A668" s="210"/>
      <c r="B668" s="210"/>
    </row>
    <row r="669" spans="1:2" ht="15">
      <c r="A669" s="210"/>
      <c r="B669" s="210"/>
    </row>
    <row r="670" spans="1:2" ht="15">
      <c r="A670" s="210"/>
      <c r="B670" s="210"/>
    </row>
    <row r="671" spans="1:2" ht="15">
      <c r="A671" s="210"/>
      <c r="B671" s="210"/>
    </row>
    <row r="672" spans="1:2" ht="15">
      <c r="A672" s="210"/>
      <c r="B672" s="210"/>
    </row>
    <row r="673" spans="1:2" ht="15">
      <c r="A673" s="210"/>
      <c r="B673" s="210"/>
    </row>
    <row r="674" spans="1:2" ht="15">
      <c r="A674" s="210"/>
      <c r="B674" s="210"/>
    </row>
    <row r="675" spans="1:2" ht="15">
      <c r="A675" s="210"/>
      <c r="B675" s="210"/>
    </row>
    <row r="676" spans="1:2" ht="15">
      <c r="A676" s="210"/>
      <c r="B676" s="210"/>
    </row>
    <row r="677" spans="1:2" ht="15">
      <c r="A677" s="210"/>
      <c r="B677" s="210"/>
    </row>
    <row r="678" spans="1:2" ht="15">
      <c r="A678" s="210"/>
      <c r="B678" s="210"/>
    </row>
    <row r="679" spans="1:2" ht="15">
      <c r="A679" s="210"/>
      <c r="B679" s="210"/>
    </row>
    <row r="680" spans="1:2" ht="15">
      <c r="A680" s="210"/>
      <c r="B680" s="210"/>
    </row>
    <row r="681" spans="1:2" ht="15">
      <c r="A681" s="210"/>
      <c r="B681" s="210"/>
    </row>
    <row r="682" spans="1:2" ht="15">
      <c r="A682" s="210"/>
      <c r="B682" s="210"/>
    </row>
    <row r="683" spans="1:2" ht="15">
      <c r="A683" s="210"/>
      <c r="B683" s="210"/>
    </row>
    <row r="684" spans="1:2" ht="15">
      <c r="A684" s="210"/>
      <c r="B684" s="210"/>
    </row>
    <row r="685" spans="1:2" ht="15">
      <c r="A685" s="210"/>
      <c r="B685" s="210"/>
    </row>
    <row r="686" spans="1:2" ht="15">
      <c r="A686" s="210"/>
      <c r="B686" s="210"/>
    </row>
    <row r="687" spans="1:2" ht="15">
      <c r="A687" s="210"/>
      <c r="B687" s="210"/>
    </row>
    <row r="688" spans="1:2" ht="15">
      <c r="A688" s="210"/>
      <c r="B688" s="210"/>
    </row>
    <row r="689" spans="1:2" ht="15">
      <c r="A689" s="210"/>
      <c r="B689" s="210"/>
    </row>
    <row r="690" spans="1:2" ht="15">
      <c r="A690" s="210"/>
      <c r="B690" s="210"/>
    </row>
    <row r="691" spans="1:2" ht="15">
      <c r="A691" s="210"/>
      <c r="B691" s="210"/>
    </row>
    <row r="692" spans="1:2" ht="15">
      <c r="A692" s="210"/>
      <c r="B692" s="210"/>
    </row>
    <row r="693" spans="1:2" ht="15">
      <c r="A693" s="210"/>
      <c r="B693" s="210"/>
    </row>
    <row r="694" spans="1:2" ht="15">
      <c r="A694" s="210"/>
      <c r="B694" s="210"/>
    </row>
    <row r="695" spans="1:2" ht="15">
      <c r="A695" s="210"/>
      <c r="B695" s="210"/>
    </row>
    <row r="696" spans="1:2" ht="15">
      <c r="A696" s="210"/>
      <c r="B696" s="210"/>
    </row>
    <row r="697" spans="1:2" ht="15">
      <c r="A697" s="210"/>
      <c r="B697" s="210"/>
    </row>
    <row r="698" spans="1:2" ht="15">
      <c r="A698" s="210"/>
      <c r="B698" s="210"/>
    </row>
    <row r="699" spans="1:2" ht="15">
      <c r="A699" s="210"/>
      <c r="B699" s="210"/>
    </row>
    <row r="700" spans="1:2" ht="15">
      <c r="A700" s="210"/>
      <c r="B700" s="210"/>
    </row>
    <row r="701" spans="1:2" ht="15">
      <c r="A701" s="210"/>
      <c r="B701" s="210"/>
    </row>
    <row r="702" spans="1:2" ht="15">
      <c r="A702" s="210"/>
      <c r="B702" s="210"/>
    </row>
    <row r="703" spans="1:2" ht="15">
      <c r="A703" s="210"/>
      <c r="B703" s="210"/>
    </row>
    <row r="704" spans="1:2" ht="15">
      <c r="A704" s="210"/>
      <c r="B704" s="210"/>
    </row>
    <row r="705" spans="1:2" ht="15">
      <c r="A705" s="210"/>
      <c r="B705" s="210"/>
    </row>
    <row r="706" spans="1:2" ht="15">
      <c r="A706" s="210"/>
      <c r="B706" s="210"/>
    </row>
    <row r="707" ht="15">
      <c r="B707" s="213"/>
    </row>
  </sheetData>
  <sheetProtection/>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2" tint="-0.4999699890613556"/>
    <pageSetUpPr fitToPage="1"/>
  </sheetPr>
  <dimension ref="B2:X67"/>
  <sheetViews>
    <sheetView zoomScale="80" zoomScaleNormal="80" zoomScaleSheetLayoutView="100" zoomScalePageLayoutView="70" workbookViewId="0" topLeftCell="A31">
      <selection activeCell="J50" sqref="J50"/>
    </sheetView>
  </sheetViews>
  <sheetFormatPr defaultColWidth="11.421875" defaultRowHeight="15"/>
  <cols>
    <col min="1" max="1" width="0.9921875" style="16" customWidth="1"/>
    <col min="2" max="2" width="25.421875" style="15" customWidth="1"/>
    <col min="3" max="3" width="14.57421875" style="16" customWidth="1"/>
    <col min="4" max="4" width="20.140625" style="16" customWidth="1"/>
    <col min="5" max="5" width="16.421875" style="16" customWidth="1"/>
    <col min="6" max="6" width="25.00390625" style="16" customWidth="1"/>
    <col min="7" max="7" width="22.00390625" style="17" customWidth="1"/>
    <col min="8" max="8" width="20.57421875" style="16" customWidth="1"/>
    <col min="9" max="9" width="22.421875" style="16" customWidth="1"/>
    <col min="10" max="11" width="22.421875" style="18" customWidth="1"/>
    <col min="12" max="21" width="11.421875" style="18" customWidth="1"/>
    <col min="22" max="16384" width="11.421875" style="16" customWidth="1"/>
  </cols>
  <sheetData>
    <row r="1" ht="6" customHeight="1"/>
    <row r="2" spans="2:21" ht="33.75" customHeight="1">
      <c r="B2" s="672"/>
      <c r="C2" s="673" t="s">
        <v>104</v>
      </c>
      <c r="D2" s="673"/>
      <c r="E2" s="673"/>
      <c r="F2" s="673"/>
      <c r="G2" s="673"/>
      <c r="H2" s="673"/>
      <c r="I2" s="673"/>
      <c r="J2" s="5"/>
      <c r="L2" s="78" t="s">
        <v>35</v>
      </c>
      <c r="U2" s="16"/>
    </row>
    <row r="3" spans="2:21" ht="25.5" customHeight="1">
      <c r="B3" s="672"/>
      <c r="C3" s="674" t="s">
        <v>18</v>
      </c>
      <c r="D3" s="674"/>
      <c r="E3" s="674"/>
      <c r="F3" s="674"/>
      <c r="G3" s="674"/>
      <c r="H3" s="674"/>
      <c r="I3" s="674"/>
      <c r="J3" s="5"/>
      <c r="L3" s="78" t="s">
        <v>30</v>
      </c>
      <c r="U3" s="16"/>
    </row>
    <row r="4" spans="2:21" ht="25.5" customHeight="1">
      <c r="B4" s="672"/>
      <c r="C4" s="674" t="s">
        <v>0</v>
      </c>
      <c r="D4" s="674"/>
      <c r="E4" s="674"/>
      <c r="F4" s="674"/>
      <c r="G4" s="674"/>
      <c r="H4" s="674"/>
      <c r="I4" s="674"/>
      <c r="J4" s="5"/>
      <c r="L4" s="78" t="s">
        <v>36</v>
      </c>
      <c r="U4" s="16"/>
    </row>
    <row r="5" spans="2:21" ht="25.5" customHeight="1">
      <c r="B5" s="672"/>
      <c r="C5" s="674" t="s">
        <v>38</v>
      </c>
      <c r="D5" s="674"/>
      <c r="E5" s="674"/>
      <c r="F5" s="674"/>
      <c r="G5" s="675" t="s">
        <v>103</v>
      </c>
      <c r="H5" s="675"/>
      <c r="I5" s="675"/>
      <c r="J5" s="5"/>
      <c r="L5" s="78" t="s">
        <v>31</v>
      </c>
      <c r="U5" s="16"/>
    </row>
    <row r="6" spans="2:11" ht="23.25" customHeight="1">
      <c r="B6" s="660" t="s">
        <v>1</v>
      </c>
      <c r="C6" s="661"/>
      <c r="D6" s="661"/>
      <c r="E6" s="661"/>
      <c r="F6" s="661"/>
      <c r="G6" s="661"/>
      <c r="H6" s="661"/>
      <c r="I6" s="662"/>
      <c r="J6" s="7"/>
      <c r="K6" s="7"/>
    </row>
    <row r="7" spans="2:11" ht="24" customHeight="1">
      <c r="B7" s="663" t="s">
        <v>37</v>
      </c>
      <c r="C7" s="586"/>
      <c r="D7" s="586"/>
      <c r="E7" s="586"/>
      <c r="F7" s="586"/>
      <c r="G7" s="586"/>
      <c r="H7" s="586"/>
      <c r="I7" s="664"/>
      <c r="J7" s="6"/>
      <c r="K7" s="6"/>
    </row>
    <row r="8" spans="2:14" ht="24" customHeight="1">
      <c r="B8" s="622" t="s">
        <v>19</v>
      </c>
      <c r="C8" s="622"/>
      <c r="D8" s="622"/>
      <c r="E8" s="622"/>
      <c r="F8" s="622"/>
      <c r="G8" s="622"/>
      <c r="H8" s="622"/>
      <c r="I8" s="622"/>
      <c r="J8" s="6"/>
      <c r="K8" s="6"/>
      <c r="N8" s="79" t="s">
        <v>57</v>
      </c>
    </row>
    <row r="9" spans="2:14" ht="34.5" customHeight="1">
      <c r="B9" s="80" t="s">
        <v>101</v>
      </c>
      <c r="C9" s="81" t="s">
        <v>105</v>
      </c>
      <c r="D9" s="665" t="s">
        <v>102</v>
      </c>
      <c r="E9" s="666"/>
      <c r="F9" s="669" t="s">
        <v>183</v>
      </c>
      <c r="G9" s="670"/>
      <c r="H9" s="670"/>
      <c r="I9" s="671"/>
      <c r="J9" s="82"/>
      <c r="K9" s="82"/>
      <c r="M9" s="78" t="s">
        <v>22</v>
      </c>
      <c r="N9" s="79" t="s">
        <v>58</v>
      </c>
    </row>
    <row r="10" spans="2:14" ht="30.75" customHeight="1">
      <c r="B10" s="80" t="s">
        <v>41</v>
      </c>
      <c r="C10" s="83" t="s">
        <v>89</v>
      </c>
      <c r="D10" s="665" t="s">
        <v>40</v>
      </c>
      <c r="E10" s="666"/>
      <c r="F10" s="667" t="s">
        <v>184</v>
      </c>
      <c r="G10" s="668"/>
      <c r="H10" s="84" t="s">
        <v>46</v>
      </c>
      <c r="I10" s="83" t="s">
        <v>89</v>
      </c>
      <c r="J10" s="85"/>
      <c r="K10" s="85"/>
      <c r="M10" s="78" t="s">
        <v>23</v>
      </c>
      <c r="N10" s="79" t="s">
        <v>59</v>
      </c>
    </row>
    <row r="11" spans="2:14" ht="30.75" customHeight="1">
      <c r="B11" s="86" t="s">
        <v>47</v>
      </c>
      <c r="C11" s="644" t="s">
        <v>105</v>
      </c>
      <c r="D11" s="644"/>
      <c r="E11" s="644"/>
      <c r="F11" s="644"/>
      <c r="G11" s="84" t="s">
        <v>48</v>
      </c>
      <c r="H11" s="645" t="s">
        <v>105</v>
      </c>
      <c r="I11" s="646"/>
      <c r="J11" s="87"/>
      <c r="K11" s="87"/>
      <c r="M11" s="78" t="s">
        <v>24</v>
      </c>
      <c r="N11" s="79" t="s">
        <v>60</v>
      </c>
    </row>
    <row r="12" spans="2:13" ht="30.75" customHeight="1">
      <c r="B12" s="86" t="s">
        <v>49</v>
      </c>
      <c r="C12" s="647" t="s">
        <v>23</v>
      </c>
      <c r="D12" s="647"/>
      <c r="E12" s="647"/>
      <c r="F12" s="647"/>
      <c r="G12" s="84" t="s">
        <v>50</v>
      </c>
      <c r="H12" s="648" t="s">
        <v>108</v>
      </c>
      <c r="I12" s="649"/>
      <c r="J12" s="88"/>
      <c r="K12" s="88"/>
      <c r="M12" s="89" t="s">
        <v>25</v>
      </c>
    </row>
    <row r="13" spans="2:13" ht="30.75" customHeight="1">
      <c r="B13" s="86" t="s">
        <v>51</v>
      </c>
      <c r="C13" s="650" t="s">
        <v>96</v>
      </c>
      <c r="D13" s="650"/>
      <c r="E13" s="650"/>
      <c r="F13" s="650"/>
      <c r="G13" s="650"/>
      <c r="H13" s="650"/>
      <c r="I13" s="651"/>
      <c r="J13" s="90"/>
      <c r="K13" s="90"/>
      <c r="M13" s="89"/>
    </row>
    <row r="14" spans="2:14" ht="30.75" customHeight="1">
      <c r="B14" s="86" t="s">
        <v>52</v>
      </c>
      <c r="C14" s="652" t="s">
        <v>105</v>
      </c>
      <c r="D14" s="653"/>
      <c r="E14" s="653"/>
      <c r="F14" s="653"/>
      <c r="G14" s="653"/>
      <c r="H14" s="653"/>
      <c r="I14" s="654"/>
      <c r="J14" s="85"/>
      <c r="K14" s="85"/>
      <c r="M14" s="89"/>
      <c r="N14" s="79" t="s">
        <v>88</v>
      </c>
    </row>
    <row r="15" spans="2:14" ht="30.75" customHeight="1">
      <c r="B15" s="86" t="s">
        <v>53</v>
      </c>
      <c r="C15" s="655" t="s">
        <v>185</v>
      </c>
      <c r="D15" s="655"/>
      <c r="E15" s="655"/>
      <c r="F15" s="655"/>
      <c r="G15" s="84" t="s">
        <v>54</v>
      </c>
      <c r="H15" s="656" t="s">
        <v>33</v>
      </c>
      <c r="I15" s="657"/>
      <c r="J15" s="85"/>
      <c r="K15" s="85"/>
      <c r="M15" s="89" t="s">
        <v>26</v>
      </c>
      <c r="N15" s="79" t="s">
        <v>89</v>
      </c>
    </row>
    <row r="16" spans="2:13" ht="30.75" customHeight="1">
      <c r="B16" s="86" t="s">
        <v>55</v>
      </c>
      <c r="C16" s="658" t="s">
        <v>233</v>
      </c>
      <c r="D16" s="659"/>
      <c r="E16" s="659"/>
      <c r="F16" s="659"/>
      <c r="G16" s="84" t="s">
        <v>56</v>
      </c>
      <c r="H16" s="656" t="s">
        <v>57</v>
      </c>
      <c r="I16" s="657"/>
      <c r="J16" s="85"/>
      <c r="K16" s="85"/>
      <c r="M16" s="89" t="s">
        <v>27</v>
      </c>
    </row>
    <row r="17" spans="2:24" s="18" customFormat="1" ht="40.5" customHeight="1">
      <c r="B17" s="86" t="s">
        <v>61</v>
      </c>
      <c r="C17" s="642" t="s">
        <v>187</v>
      </c>
      <c r="D17" s="642"/>
      <c r="E17" s="642"/>
      <c r="F17" s="642"/>
      <c r="G17" s="642"/>
      <c r="H17" s="642"/>
      <c r="I17" s="643"/>
      <c r="J17" s="90"/>
      <c r="K17" s="90"/>
      <c r="M17" s="89" t="s">
        <v>28</v>
      </c>
      <c r="N17" s="79" t="s">
        <v>90</v>
      </c>
      <c r="V17" s="16"/>
      <c r="W17" s="16"/>
      <c r="X17" s="16"/>
    </row>
    <row r="18" spans="2:24" s="18" customFormat="1" ht="30.75" customHeight="1">
      <c r="B18" s="86" t="s">
        <v>62</v>
      </c>
      <c r="C18" s="642" t="s">
        <v>186</v>
      </c>
      <c r="D18" s="642"/>
      <c r="E18" s="642"/>
      <c r="F18" s="642"/>
      <c r="G18" s="642"/>
      <c r="H18" s="642"/>
      <c r="I18" s="643"/>
      <c r="J18" s="82"/>
      <c r="K18" s="82"/>
      <c r="M18" s="89" t="s">
        <v>29</v>
      </c>
      <c r="N18" s="79" t="s">
        <v>91</v>
      </c>
      <c r="V18" s="16"/>
      <c r="W18" s="16"/>
      <c r="X18" s="16"/>
    </row>
    <row r="19" spans="2:24" s="18" customFormat="1" ht="30.75" customHeight="1">
      <c r="B19" s="86" t="s">
        <v>63</v>
      </c>
      <c r="C19" s="636" t="s">
        <v>221</v>
      </c>
      <c r="D19" s="636"/>
      <c r="E19" s="636"/>
      <c r="F19" s="636"/>
      <c r="G19" s="636"/>
      <c r="H19" s="636"/>
      <c r="I19" s="636"/>
      <c r="J19" s="91"/>
      <c r="K19" s="91"/>
      <c r="M19" s="89"/>
      <c r="N19" s="79" t="s">
        <v>92</v>
      </c>
      <c r="V19" s="16"/>
      <c r="W19" s="16"/>
      <c r="X19" s="16"/>
    </row>
    <row r="20" spans="2:24" s="18" customFormat="1" ht="30.75" customHeight="1">
      <c r="B20" s="86" t="s">
        <v>64</v>
      </c>
      <c r="C20" s="637" t="s">
        <v>111</v>
      </c>
      <c r="D20" s="637"/>
      <c r="E20" s="637"/>
      <c r="F20" s="637"/>
      <c r="G20" s="637"/>
      <c r="H20" s="637"/>
      <c r="I20" s="637"/>
      <c r="J20" s="92"/>
      <c r="K20" s="92"/>
      <c r="M20" s="89" t="s">
        <v>32</v>
      </c>
      <c r="N20" s="79" t="s">
        <v>93</v>
      </c>
      <c r="V20" s="16"/>
      <c r="W20" s="16"/>
      <c r="X20" s="16"/>
    </row>
    <row r="21" spans="2:24" s="18" customFormat="1" ht="27.75" customHeight="1">
      <c r="B21" s="638" t="s">
        <v>65</v>
      </c>
      <c r="C21" s="640" t="s">
        <v>42</v>
      </c>
      <c r="D21" s="640"/>
      <c r="E21" s="640"/>
      <c r="F21" s="641" t="s">
        <v>43</v>
      </c>
      <c r="G21" s="641"/>
      <c r="H21" s="641"/>
      <c r="I21" s="641"/>
      <c r="J21" s="93"/>
      <c r="K21" s="93"/>
      <c r="M21" s="89" t="s">
        <v>33</v>
      </c>
      <c r="N21" s="79" t="s">
        <v>94</v>
      </c>
      <c r="V21" s="16"/>
      <c r="W21" s="16"/>
      <c r="X21" s="16"/>
    </row>
    <row r="22" spans="2:24" s="18" customFormat="1" ht="27" customHeight="1">
      <c r="B22" s="639"/>
      <c r="C22" s="636" t="s">
        <v>222</v>
      </c>
      <c r="D22" s="636"/>
      <c r="E22" s="636"/>
      <c r="F22" s="636" t="s">
        <v>223</v>
      </c>
      <c r="G22" s="636"/>
      <c r="H22" s="636"/>
      <c r="I22" s="636"/>
      <c r="J22" s="91"/>
      <c r="K22" s="91"/>
      <c r="M22" s="89" t="s">
        <v>34</v>
      </c>
      <c r="N22" s="79" t="s">
        <v>95</v>
      </c>
      <c r="V22" s="16"/>
      <c r="W22" s="16"/>
      <c r="X22" s="16"/>
    </row>
    <row r="23" spans="2:24" s="18" customFormat="1" ht="39.75" customHeight="1">
      <c r="B23" s="86" t="s">
        <v>66</v>
      </c>
      <c r="C23" s="635" t="s">
        <v>111</v>
      </c>
      <c r="D23" s="635"/>
      <c r="E23" s="635"/>
      <c r="F23" s="635" t="s">
        <v>111</v>
      </c>
      <c r="G23" s="635"/>
      <c r="H23" s="635"/>
      <c r="I23" s="635"/>
      <c r="J23" s="85"/>
      <c r="K23" s="85"/>
      <c r="M23" s="89"/>
      <c r="N23" s="79" t="s">
        <v>96</v>
      </c>
      <c r="V23" s="16"/>
      <c r="W23" s="16"/>
      <c r="X23" s="16"/>
    </row>
    <row r="24" spans="2:24" s="18" customFormat="1" ht="44.25" customHeight="1">
      <c r="B24" s="86" t="s">
        <v>67</v>
      </c>
      <c r="C24" s="636" t="s">
        <v>224</v>
      </c>
      <c r="D24" s="636"/>
      <c r="E24" s="636"/>
      <c r="F24" s="636" t="s">
        <v>225</v>
      </c>
      <c r="G24" s="636"/>
      <c r="H24" s="636"/>
      <c r="I24" s="636"/>
      <c r="J24" s="82"/>
      <c r="K24" s="82"/>
      <c r="M24" s="94"/>
      <c r="N24" s="79" t="s">
        <v>97</v>
      </c>
      <c r="V24" s="16"/>
      <c r="W24" s="16"/>
      <c r="X24" s="16"/>
    </row>
    <row r="25" spans="2:24" s="18" customFormat="1" ht="29.25" customHeight="1">
      <c r="B25" s="86" t="s">
        <v>68</v>
      </c>
      <c r="C25" s="627" t="s">
        <v>233</v>
      </c>
      <c r="D25" s="628"/>
      <c r="E25" s="629"/>
      <c r="F25" s="84" t="s">
        <v>99</v>
      </c>
      <c r="G25" s="632" t="s">
        <v>105</v>
      </c>
      <c r="H25" s="632"/>
      <c r="I25" s="632"/>
      <c r="J25" s="95"/>
      <c r="K25" s="95"/>
      <c r="M25" s="94"/>
      <c r="V25" s="16"/>
      <c r="W25" s="16"/>
      <c r="X25" s="16"/>
    </row>
    <row r="26" spans="2:24" s="18" customFormat="1" ht="27" customHeight="1">
      <c r="B26" s="86" t="s">
        <v>98</v>
      </c>
      <c r="C26" s="627" t="s">
        <v>234</v>
      </c>
      <c r="D26" s="628"/>
      <c r="E26" s="629"/>
      <c r="F26" s="84" t="s">
        <v>69</v>
      </c>
      <c r="G26" s="630">
        <v>1</v>
      </c>
      <c r="H26" s="630"/>
      <c r="I26" s="630"/>
      <c r="J26" s="96"/>
      <c r="K26" s="96"/>
      <c r="M26" s="94"/>
      <c r="V26" s="16"/>
      <c r="W26" s="16"/>
      <c r="X26" s="16"/>
    </row>
    <row r="27" spans="2:24" s="18" customFormat="1" ht="47.25" customHeight="1">
      <c r="B27" s="97" t="s">
        <v>100</v>
      </c>
      <c r="C27" s="631" t="s">
        <v>28</v>
      </c>
      <c r="D27" s="631"/>
      <c r="E27" s="631"/>
      <c r="F27" s="98" t="s">
        <v>70</v>
      </c>
      <c r="G27" s="632" t="s">
        <v>105</v>
      </c>
      <c r="H27" s="632"/>
      <c r="I27" s="632"/>
      <c r="J27" s="93"/>
      <c r="K27" s="93"/>
      <c r="M27" s="94"/>
      <c r="V27" s="16"/>
      <c r="W27" s="16"/>
      <c r="X27" s="16"/>
    </row>
    <row r="28" spans="2:24" s="18" customFormat="1" ht="30" customHeight="1">
      <c r="B28" s="633" t="s">
        <v>20</v>
      </c>
      <c r="C28" s="622"/>
      <c r="D28" s="622"/>
      <c r="E28" s="622"/>
      <c r="F28" s="622"/>
      <c r="G28" s="622"/>
      <c r="H28" s="622"/>
      <c r="I28" s="634"/>
      <c r="J28" s="6"/>
      <c r="K28" s="6"/>
      <c r="M28" s="94"/>
      <c r="V28" s="16"/>
      <c r="W28" s="16"/>
      <c r="X28" s="16"/>
    </row>
    <row r="29" spans="2:24" s="18" customFormat="1" ht="56.25" customHeight="1">
      <c r="B29" s="99" t="s">
        <v>2</v>
      </c>
      <c r="C29" s="100" t="s">
        <v>71</v>
      </c>
      <c r="D29" s="100" t="s">
        <v>44</v>
      </c>
      <c r="E29" s="100" t="s">
        <v>72</v>
      </c>
      <c r="F29" s="100" t="s">
        <v>45</v>
      </c>
      <c r="G29" s="101" t="s">
        <v>13</v>
      </c>
      <c r="H29" s="101" t="s">
        <v>14</v>
      </c>
      <c r="I29" s="102" t="s">
        <v>15</v>
      </c>
      <c r="J29" s="91"/>
      <c r="K29" s="91"/>
      <c r="M29" s="94"/>
      <c r="V29" s="16"/>
      <c r="W29" s="16"/>
      <c r="X29" s="16"/>
    </row>
    <row r="30" spans="2:24" s="18" customFormat="1" ht="19.5" customHeight="1">
      <c r="B30" s="103" t="s">
        <v>3</v>
      </c>
      <c r="C30" s="598"/>
      <c r="D30" s="582">
        <f>+C30</f>
        <v>0</v>
      </c>
      <c r="E30" s="579"/>
      <c r="F30" s="601">
        <f>+E30</f>
        <v>0</v>
      </c>
      <c r="G30" s="604" t="e">
        <f>+C30/E30</f>
        <v>#DIV/0!</v>
      </c>
      <c r="H30" s="576" t="e">
        <f>+D30/$F$39</f>
        <v>#DIV/0!</v>
      </c>
      <c r="I30" s="595" t="e">
        <f>+H30/$G$26</f>
        <v>#DIV/0!</v>
      </c>
      <c r="J30" s="104"/>
      <c r="K30" s="104"/>
      <c r="M30" s="94"/>
      <c r="V30" s="16"/>
      <c r="W30" s="16"/>
      <c r="X30" s="16"/>
    </row>
    <row r="31" spans="2:24" s="18" customFormat="1" ht="19.5" customHeight="1">
      <c r="B31" s="103" t="s">
        <v>4</v>
      </c>
      <c r="C31" s="599"/>
      <c r="D31" s="583"/>
      <c r="E31" s="580"/>
      <c r="F31" s="602"/>
      <c r="G31" s="605"/>
      <c r="H31" s="577"/>
      <c r="I31" s="596"/>
      <c r="J31" s="104"/>
      <c r="K31" s="104"/>
      <c r="M31" s="94"/>
      <c r="V31" s="16"/>
      <c r="W31" s="16"/>
      <c r="X31" s="16"/>
    </row>
    <row r="32" spans="2:24" s="18" customFormat="1" ht="19.5" customHeight="1">
      <c r="B32" s="103" t="s">
        <v>5</v>
      </c>
      <c r="C32" s="600"/>
      <c r="D32" s="584"/>
      <c r="E32" s="581"/>
      <c r="F32" s="603"/>
      <c r="G32" s="606"/>
      <c r="H32" s="578"/>
      <c r="I32" s="597"/>
      <c r="J32" s="104"/>
      <c r="K32" s="104"/>
      <c r="M32" s="94"/>
      <c r="V32" s="16"/>
      <c r="W32" s="16"/>
      <c r="X32" s="16"/>
    </row>
    <row r="33" spans="2:24" s="18" customFormat="1" ht="19.5" customHeight="1">
      <c r="B33" s="103" t="s">
        <v>6</v>
      </c>
      <c r="C33" s="598"/>
      <c r="D33" s="582">
        <f>+C33+D30</f>
        <v>0</v>
      </c>
      <c r="E33" s="598"/>
      <c r="F33" s="601">
        <f>+F30+E33</f>
        <v>0</v>
      </c>
      <c r="G33" s="604" t="e">
        <f>+C33/E33</f>
        <v>#DIV/0!</v>
      </c>
      <c r="H33" s="576" t="e">
        <f>+D33/$F$39</f>
        <v>#DIV/0!</v>
      </c>
      <c r="I33" s="595" t="e">
        <f>+H33/$G$26</f>
        <v>#DIV/0!</v>
      </c>
      <c r="J33" s="104"/>
      <c r="K33" s="104"/>
      <c r="V33" s="16"/>
      <c r="W33" s="16"/>
      <c r="X33" s="16"/>
    </row>
    <row r="34" spans="2:24" s="18" customFormat="1" ht="19.5" customHeight="1">
      <c r="B34" s="103" t="s">
        <v>7</v>
      </c>
      <c r="C34" s="599"/>
      <c r="D34" s="583"/>
      <c r="E34" s="599"/>
      <c r="F34" s="602"/>
      <c r="G34" s="605"/>
      <c r="H34" s="577"/>
      <c r="I34" s="596"/>
      <c r="J34" s="104"/>
      <c r="K34" s="104"/>
      <c r="V34" s="16"/>
      <c r="W34" s="16"/>
      <c r="X34" s="16"/>
    </row>
    <row r="35" spans="2:24" s="18" customFormat="1" ht="19.5" customHeight="1">
      <c r="B35" s="103" t="s">
        <v>8</v>
      </c>
      <c r="C35" s="600"/>
      <c r="D35" s="584"/>
      <c r="E35" s="600"/>
      <c r="F35" s="603"/>
      <c r="G35" s="606"/>
      <c r="H35" s="578"/>
      <c r="I35" s="597"/>
      <c r="J35" s="104"/>
      <c r="K35" s="104"/>
      <c r="V35" s="16"/>
      <c r="W35" s="16"/>
      <c r="X35" s="16"/>
    </row>
    <row r="36" spans="2:24" s="18" customFormat="1" ht="19.5" customHeight="1">
      <c r="B36" s="103" t="s">
        <v>9</v>
      </c>
      <c r="C36" s="598"/>
      <c r="D36" s="582">
        <f>+C36+D33</f>
        <v>0</v>
      </c>
      <c r="E36" s="598"/>
      <c r="F36" s="601">
        <f>+E36+F33</f>
        <v>0</v>
      </c>
      <c r="G36" s="604" t="e">
        <f>+C36/E36</f>
        <v>#DIV/0!</v>
      </c>
      <c r="H36" s="576" t="e">
        <f>+D36/$F$39</f>
        <v>#DIV/0!</v>
      </c>
      <c r="I36" s="595" t="e">
        <f>+H36/$G$26</f>
        <v>#DIV/0!</v>
      </c>
      <c r="J36" s="104"/>
      <c r="K36" s="104"/>
      <c r="V36" s="16"/>
      <c r="W36" s="16"/>
      <c r="X36" s="16"/>
    </row>
    <row r="37" spans="2:24" s="18" customFormat="1" ht="19.5" customHeight="1">
      <c r="B37" s="103" t="s">
        <v>10</v>
      </c>
      <c r="C37" s="599"/>
      <c r="D37" s="583"/>
      <c r="E37" s="599"/>
      <c r="F37" s="602"/>
      <c r="G37" s="605"/>
      <c r="H37" s="577"/>
      <c r="I37" s="596"/>
      <c r="J37" s="104"/>
      <c r="K37" s="104"/>
      <c r="V37" s="16"/>
      <c r="W37" s="16"/>
      <c r="X37" s="16"/>
    </row>
    <row r="38" spans="2:24" s="18" customFormat="1" ht="19.5" customHeight="1">
      <c r="B38" s="103" t="s">
        <v>11</v>
      </c>
      <c r="C38" s="600"/>
      <c r="D38" s="584"/>
      <c r="E38" s="600"/>
      <c r="F38" s="603"/>
      <c r="G38" s="606"/>
      <c r="H38" s="578"/>
      <c r="I38" s="597"/>
      <c r="J38" s="104"/>
      <c r="K38" s="104"/>
      <c r="V38" s="16"/>
      <c r="W38" s="16"/>
      <c r="X38" s="16"/>
    </row>
    <row r="39" spans="2:24" s="18" customFormat="1" ht="19.5" customHeight="1">
      <c r="B39" s="103" t="s">
        <v>12</v>
      </c>
      <c r="C39" s="579"/>
      <c r="D39" s="582">
        <f>+C39+D36</f>
        <v>0</v>
      </c>
      <c r="E39" s="579"/>
      <c r="F39" s="601">
        <f>+E39+F36</f>
        <v>0</v>
      </c>
      <c r="G39" s="604" t="e">
        <f>+C39/E39</f>
        <v>#DIV/0!</v>
      </c>
      <c r="H39" s="576" t="e">
        <f>+D39/$F$39</f>
        <v>#DIV/0!</v>
      </c>
      <c r="I39" s="595" t="e">
        <f>+H39/$G$26</f>
        <v>#DIV/0!</v>
      </c>
      <c r="J39" s="104"/>
      <c r="K39" s="104"/>
      <c r="V39" s="16"/>
      <c r="W39" s="16"/>
      <c r="X39" s="16"/>
    </row>
    <row r="40" spans="2:24" s="18" customFormat="1" ht="19.5" customHeight="1">
      <c r="B40" s="103" t="s">
        <v>16</v>
      </c>
      <c r="C40" s="580"/>
      <c r="D40" s="583"/>
      <c r="E40" s="580"/>
      <c r="F40" s="602"/>
      <c r="G40" s="605"/>
      <c r="H40" s="577"/>
      <c r="I40" s="596"/>
      <c r="J40" s="104"/>
      <c r="K40" s="104"/>
      <c r="V40" s="16"/>
      <c r="W40" s="16"/>
      <c r="X40" s="16"/>
    </row>
    <row r="41" spans="2:24" s="18" customFormat="1" ht="19.5" customHeight="1">
      <c r="B41" s="103" t="s">
        <v>17</v>
      </c>
      <c r="C41" s="581"/>
      <c r="D41" s="584"/>
      <c r="E41" s="581"/>
      <c r="F41" s="603"/>
      <c r="G41" s="606"/>
      <c r="H41" s="578"/>
      <c r="I41" s="597"/>
      <c r="J41" s="104"/>
      <c r="K41" s="104"/>
      <c r="V41" s="16"/>
      <c r="W41" s="16"/>
      <c r="X41" s="16"/>
    </row>
    <row r="42" spans="2:24" s="18" customFormat="1" ht="54" customHeight="1">
      <c r="B42" s="105" t="s">
        <v>73</v>
      </c>
      <c r="C42" s="345"/>
      <c r="D42" s="345"/>
      <c r="E42" s="345"/>
      <c r="F42" s="345"/>
      <c r="G42" s="345"/>
      <c r="H42" s="345"/>
      <c r="I42" s="345"/>
      <c r="J42" s="8"/>
      <c r="K42" s="8"/>
      <c r="V42" s="16"/>
      <c r="W42" s="16"/>
      <c r="X42" s="16"/>
    </row>
    <row r="43" spans="2:24" s="18" customFormat="1" ht="29.25" customHeight="1">
      <c r="B43" s="622" t="s">
        <v>21</v>
      </c>
      <c r="C43" s="622"/>
      <c r="D43" s="622"/>
      <c r="E43" s="622"/>
      <c r="F43" s="622"/>
      <c r="G43" s="622"/>
      <c r="H43" s="622"/>
      <c r="I43" s="622"/>
      <c r="J43" s="6"/>
      <c r="K43" s="6"/>
      <c r="V43" s="16"/>
      <c r="W43" s="16"/>
      <c r="X43" s="16"/>
    </row>
    <row r="44" spans="2:24" s="18" customFormat="1" ht="43.5" customHeight="1">
      <c r="B44" s="585"/>
      <c r="C44" s="586"/>
      <c r="D44" s="586"/>
      <c r="E44" s="586"/>
      <c r="F44" s="586"/>
      <c r="G44" s="586"/>
      <c r="H44" s="586"/>
      <c r="I44" s="587"/>
      <c r="J44" s="6"/>
      <c r="K44" s="6"/>
      <c r="V44" s="16"/>
      <c r="W44" s="16"/>
      <c r="X44" s="16"/>
    </row>
    <row r="45" spans="2:24" s="18" customFormat="1" ht="43.5" customHeight="1">
      <c r="B45" s="588"/>
      <c r="C45" s="589"/>
      <c r="D45" s="589"/>
      <c r="E45" s="589"/>
      <c r="F45" s="589"/>
      <c r="G45" s="589"/>
      <c r="H45" s="589"/>
      <c r="I45" s="590"/>
      <c r="J45" s="8"/>
      <c r="K45" s="8"/>
      <c r="V45" s="16"/>
      <c r="W45" s="16"/>
      <c r="X45" s="16"/>
    </row>
    <row r="46" spans="2:24" s="18" customFormat="1" ht="43.5" customHeight="1">
      <c r="B46" s="588"/>
      <c r="C46" s="589"/>
      <c r="D46" s="589"/>
      <c r="E46" s="589"/>
      <c r="F46" s="589"/>
      <c r="G46" s="589"/>
      <c r="H46" s="589"/>
      <c r="I46" s="590"/>
      <c r="J46" s="8"/>
      <c r="K46" s="8"/>
      <c r="V46" s="16"/>
      <c r="W46" s="16"/>
      <c r="X46" s="16"/>
    </row>
    <row r="47" spans="2:24" s="18" customFormat="1" ht="43.5" customHeight="1">
      <c r="B47" s="588"/>
      <c r="C47" s="589"/>
      <c r="D47" s="589"/>
      <c r="E47" s="589"/>
      <c r="F47" s="589"/>
      <c r="G47" s="589"/>
      <c r="H47" s="589"/>
      <c r="I47" s="590"/>
      <c r="J47" s="8"/>
      <c r="K47" s="8"/>
      <c r="V47" s="16"/>
      <c r="W47" s="16"/>
      <c r="X47" s="16"/>
    </row>
    <row r="48" spans="2:24" s="18" customFormat="1" ht="43.5" customHeight="1">
      <c r="B48" s="591"/>
      <c r="C48" s="592"/>
      <c r="D48" s="592"/>
      <c r="E48" s="592"/>
      <c r="F48" s="592"/>
      <c r="G48" s="592"/>
      <c r="H48" s="592"/>
      <c r="I48" s="593"/>
      <c r="J48" s="9"/>
      <c r="K48" s="9"/>
      <c r="V48" s="16"/>
      <c r="W48" s="16"/>
      <c r="X48" s="16"/>
    </row>
    <row r="49" spans="2:24" s="18" customFormat="1" ht="45" customHeight="1">
      <c r="B49" s="80" t="s">
        <v>74</v>
      </c>
      <c r="C49" s="594"/>
      <c r="D49" s="328"/>
      <c r="E49" s="328"/>
      <c r="F49" s="328"/>
      <c r="G49" s="328"/>
      <c r="H49" s="328"/>
      <c r="I49" s="328"/>
      <c r="J49" s="10"/>
      <c r="K49" s="10"/>
      <c r="V49" s="16"/>
      <c r="W49" s="16"/>
      <c r="X49" s="16"/>
    </row>
    <row r="50" spans="2:24" s="18" customFormat="1" ht="34.5" customHeight="1">
      <c r="B50" s="80" t="s">
        <v>75</v>
      </c>
      <c r="C50" s="328"/>
      <c r="D50" s="328"/>
      <c r="E50" s="328"/>
      <c r="F50" s="328"/>
      <c r="G50" s="328"/>
      <c r="H50" s="328"/>
      <c r="I50" s="328"/>
      <c r="J50" s="10"/>
      <c r="K50" s="10"/>
      <c r="V50" s="16"/>
      <c r="W50" s="16"/>
      <c r="X50" s="16"/>
    </row>
    <row r="51" spans="2:24" s="18" customFormat="1" ht="44.25" customHeight="1">
      <c r="B51" s="106" t="s">
        <v>76</v>
      </c>
      <c r="C51" s="626" t="s">
        <v>190</v>
      </c>
      <c r="D51" s="626"/>
      <c r="E51" s="626"/>
      <c r="F51" s="626"/>
      <c r="G51" s="626"/>
      <c r="H51" s="626"/>
      <c r="I51" s="626"/>
      <c r="J51" s="10"/>
      <c r="K51" s="10"/>
      <c r="V51" s="16"/>
      <c r="W51" s="16"/>
      <c r="X51" s="16"/>
    </row>
    <row r="52" spans="2:24" s="18" customFormat="1" ht="29.25" customHeight="1">
      <c r="B52" s="622" t="s">
        <v>39</v>
      </c>
      <c r="C52" s="622"/>
      <c r="D52" s="622"/>
      <c r="E52" s="622"/>
      <c r="F52" s="622"/>
      <c r="G52" s="622"/>
      <c r="H52" s="622"/>
      <c r="I52" s="622"/>
      <c r="J52" s="10"/>
      <c r="K52" s="10"/>
      <c r="V52" s="16"/>
      <c r="W52" s="16"/>
      <c r="X52" s="16"/>
    </row>
    <row r="53" spans="2:24" s="18" customFormat="1" ht="33" customHeight="1">
      <c r="B53" s="623" t="s">
        <v>77</v>
      </c>
      <c r="C53" s="107" t="s">
        <v>78</v>
      </c>
      <c r="D53" s="624" t="s">
        <v>79</v>
      </c>
      <c r="E53" s="624"/>
      <c r="F53" s="624"/>
      <c r="G53" s="624" t="s">
        <v>80</v>
      </c>
      <c r="H53" s="624"/>
      <c r="I53" s="624"/>
      <c r="J53" s="11"/>
      <c r="K53" s="11"/>
      <c r="V53" s="16"/>
      <c r="W53" s="16"/>
      <c r="X53" s="16"/>
    </row>
    <row r="54" spans="2:24" s="18" customFormat="1" ht="31.5" customHeight="1">
      <c r="B54" s="623"/>
      <c r="C54" s="108"/>
      <c r="D54" s="607"/>
      <c r="E54" s="607"/>
      <c r="F54" s="607"/>
      <c r="G54" s="625"/>
      <c r="H54" s="625"/>
      <c r="I54" s="625"/>
      <c r="J54" s="11"/>
      <c r="K54" s="11"/>
      <c r="V54" s="16"/>
      <c r="W54" s="16"/>
      <c r="X54" s="16"/>
    </row>
    <row r="55" spans="2:24" s="18" customFormat="1" ht="31.5" customHeight="1">
      <c r="B55" s="106" t="s">
        <v>81</v>
      </c>
      <c r="C55" s="607" t="s">
        <v>117</v>
      </c>
      <c r="D55" s="607"/>
      <c r="E55" s="618" t="s">
        <v>82</v>
      </c>
      <c r="F55" s="618"/>
      <c r="G55" s="619" t="s">
        <v>117</v>
      </c>
      <c r="H55" s="619"/>
      <c r="I55" s="620"/>
      <c r="J55" s="12"/>
      <c r="K55" s="12"/>
      <c r="V55" s="16"/>
      <c r="W55" s="16"/>
      <c r="X55" s="16"/>
    </row>
    <row r="56" spans="2:24" s="18" customFormat="1" ht="31.5" customHeight="1">
      <c r="B56" s="106" t="s">
        <v>83</v>
      </c>
      <c r="C56" s="607" t="s">
        <v>191</v>
      </c>
      <c r="D56" s="607"/>
      <c r="E56" s="621" t="s">
        <v>87</v>
      </c>
      <c r="F56" s="621"/>
      <c r="G56" s="619" t="s">
        <v>118</v>
      </c>
      <c r="H56" s="619"/>
      <c r="I56" s="619"/>
      <c r="J56" s="12"/>
      <c r="K56" s="12"/>
      <c r="V56" s="16"/>
      <c r="W56" s="16"/>
      <c r="X56" s="16"/>
    </row>
    <row r="57" spans="2:24" s="18" customFormat="1" ht="31.5" customHeight="1">
      <c r="B57" s="106" t="s">
        <v>85</v>
      </c>
      <c r="C57" s="607"/>
      <c r="D57" s="607"/>
      <c r="E57" s="608" t="s">
        <v>84</v>
      </c>
      <c r="F57" s="609"/>
      <c r="G57" s="612"/>
      <c r="H57" s="613"/>
      <c r="I57" s="614"/>
      <c r="J57" s="13"/>
      <c r="K57" s="13"/>
      <c r="V57" s="16"/>
      <c r="W57" s="16"/>
      <c r="X57" s="16"/>
    </row>
    <row r="58" spans="2:24" s="18" customFormat="1" ht="31.5" customHeight="1">
      <c r="B58" s="106" t="s">
        <v>86</v>
      </c>
      <c r="C58" s="607"/>
      <c r="D58" s="607"/>
      <c r="E58" s="610"/>
      <c r="F58" s="611"/>
      <c r="G58" s="615"/>
      <c r="H58" s="616"/>
      <c r="I58" s="617"/>
      <c r="J58" s="13"/>
      <c r="K58" s="13"/>
      <c r="V58" s="16"/>
      <c r="W58" s="16"/>
      <c r="X58" s="16"/>
    </row>
    <row r="59" spans="2:24" s="18" customFormat="1" ht="12.75" hidden="1">
      <c r="B59" s="109"/>
      <c r="C59" s="109"/>
      <c r="D59" s="110"/>
      <c r="E59" s="110"/>
      <c r="F59" s="110"/>
      <c r="G59" s="110"/>
      <c r="H59" s="110"/>
      <c r="I59" s="111"/>
      <c r="J59" s="112"/>
      <c r="K59" s="112"/>
      <c r="V59" s="16"/>
      <c r="W59" s="16"/>
      <c r="X59" s="16"/>
    </row>
    <row r="60" spans="2:24" s="18" customFormat="1" ht="12.75" hidden="1">
      <c r="B60" s="1"/>
      <c r="C60" s="2"/>
      <c r="D60" s="2"/>
      <c r="E60" s="20"/>
      <c r="F60" s="20"/>
      <c r="G60" s="3"/>
      <c r="H60" s="4"/>
      <c r="I60" s="2"/>
      <c r="J60" s="14"/>
      <c r="K60" s="14"/>
      <c r="V60" s="16"/>
      <c r="W60" s="16"/>
      <c r="X60" s="16"/>
    </row>
    <row r="61" spans="2:24" s="18" customFormat="1" ht="12.75" hidden="1">
      <c r="B61" s="1"/>
      <c r="C61" s="2"/>
      <c r="D61" s="2"/>
      <c r="E61" s="20"/>
      <c r="F61" s="20"/>
      <c r="G61" s="3"/>
      <c r="H61" s="4"/>
      <c r="I61" s="2"/>
      <c r="J61" s="14"/>
      <c r="K61" s="14"/>
      <c r="V61" s="16"/>
      <c r="W61" s="16"/>
      <c r="X61" s="16"/>
    </row>
    <row r="62" spans="2:24" s="18" customFormat="1" ht="12.75" hidden="1">
      <c r="B62" s="1"/>
      <c r="C62" s="2"/>
      <c r="D62" s="2"/>
      <c r="E62" s="20"/>
      <c r="F62" s="20"/>
      <c r="G62" s="3"/>
      <c r="H62" s="4"/>
      <c r="I62" s="2"/>
      <c r="J62" s="14"/>
      <c r="K62" s="14"/>
      <c r="V62" s="16"/>
      <c r="W62" s="16"/>
      <c r="X62" s="16"/>
    </row>
    <row r="63" spans="2:24" s="18" customFormat="1" ht="12.75" hidden="1">
      <c r="B63" s="1"/>
      <c r="C63" s="2"/>
      <c r="D63" s="2"/>
      <c r="E63" s="20"/>
      <c r="F63" s="20"/>
      <c r="G63" s="3"/>
      <c r="H63" s="4"/>
      <c r="I63" s="2"/>
      <c r="J63" s="14"/>
      <c r="K63" s="14"/>
      <c r="V63" s="16"/>
      <c r="W63" s="16"/>
      <c r="X63" s="16"/>
    </row>
    <row r="64" spans="2:24" s="18" customFormat="1" ht="12.75" hidden="1">
      <c r="B64" s="1"/>
      <c r="C64" s="2"/>
      <c r="D64" s="2"/>
      <c r="E64" s="20"/>
      <c r="F64" s="20"/>
      <c r="G64" s="3"/>
      <c r="H64" s="4"/>
      <c r="I64" s="2"/>
      <c r="J64" s="14"/>
      <c r="K64" s="14"/>
      <c r="V64" s="16"/>
      <c r="W64" s="16"/>
      <c r="X64" s="16"/>
    </row>
    <row r="65" spans="2:24" s="18" customFormat="1" ht="12.75" hidden="1">
      <c r="B65" s="1"/>
      <c r="C65" s="2"/>
      <c r="D65" s="2"/>
      <c r="E65" s="20"/>
      <c r="F65" s="20"/>
      <c r="G65" s="3"/>
      <c r="H65" s="4"/>
      <c r="I65" s="2"/>
      <c r="J65" s="14"/>
      <c r="K65" s="14"/>
      <c r="V65" s="16"/>
      <c r="W65" s="16"/>
      <c r="X65" s="16"/>
    </row>
    <row r="66" spans="2:24" s="18" customFormat="1" ht="12.75" hidden="1">
      <c r="B66" s="1"/>
      <c r="C66" s="2"/>
      <c r="D66" s="2"/>
      <c r="E66" s="20"/>
      <c r="F66" s="20"/>
      <c r="G66" s="3"/>
      <c r="H66" s="4"/>
      <c r="I66" s="2"/>
      <c r="J66" s="14"/>
      <c r="K66" s="14"/>
      <c r="V66" s="16"/>
      <c r="W66" s="16"/>
      <c r="X66" s="16"/>
    </row>
    <row r="67" spans="2:24" s="18" customFormat="1" ht="12.75" hidden="1">
      <c r="B67" s="1"/>
      <c r="C67" s="2"/>
      <c r="D67" s="2"/>
      <c r="E67" s="20"/>
      <c r="F67" s="20"/>
      <c r="G67" s="3"/>
      <c r="H67" s="4"/>
      <c r="I67" s="2"/>
      <c r="J67" s="14"/>
      <c r="K67" s="14"/>
      <c r="V67" s="16"/>
      <c r="W67" s="16"/>
      <c r="X67" s="16"/>
    </row>
  </sheetData>
  <sheetProtection/>
  <mergeCells count="93">
    <mergeCell ref="B2:B5"/>
    <mergeCell ref="C2:I2"/>
    <mergeCell ref="C3:I3"/>
    <mergeCell ref="C4:I4"/>
    <mergeCell ref="C5:F5"/>
    <mergeCell ref="G5:I5"/>
    <mergeCell ref="H16:I16"/>
    <mergeCell ref="C17:I17"/>
    <mergeCell ref="B6:I6"/>
    <mergeCell ref="B7:I7"/>
    <mergeCell ref="B8:I8"/>
    <mergeCell ref="D9:E9"/>
    <mergeCell ref="D10:E10"/>
    <mergeCell ref="F10:G10"/>
    <mergeCell ref="F9:I9"/>
    <mergeCell ref="C18:I18"/>
    <mergeCell ref="C11:F11"/>
    <mergeCell ref="H11:I11"/>
    <mergeCell ref="C12:F12"/>
    <mergeCell ref="H12:I12"/>
    <mergeCell ref="C13:I13"/>
    <mergeCell ref="C14:I14"/>
    <mergeCell ref="C15:F15"/>
    <mergeCell ref="H15:I15"/>
    <mergeCell ref="C16:F16"/>
    <mergeCell ref="H30:H32"/>
    <mergeCell ref="I30:I32"/>
    <mergeCell ref="C19:I19"/>
    <mergeCell ref="C20:I20"/>
    <mergeCell ref="B21:B22"/>
    <mergeCell ref="C21:E21"/>
    <mergeCell ref="F21:I21"/>
    <mergeCell ref="C22:E22"/>
    <mergeCell ref="F22:I22"/>
    <mergeCell ref="G33:G35"/>
    <mergeCell ref="H33:H35"/>
    <mergeCell ref="I36:I38"/>
    <mergeCell ref="C23:E23"/>
    <mergeCell ref="F23:I23"/>
    <mergeCell ref="C24:E24"/>
    <mergeCell ref="F24:I24"/>
    <mergeCell ref="C25:E25"/>
    <mergeCell ref="G25:I25"/>
    <mergeCell ref="G30:G32"/>
    <mergeCell ref="I33:I35"/>
    <mergeCell ref="C26:E26"/>
    <mergeCell ref="G26:I26"/>
    <mergeCell ref="C27:E27"/>
    <mergeCell ref="G27:I27"/>
    <mergeCell ref="B28:I28"/>
    <mergeCell ref="C33:C35"/>
    <mergeCell ref="D33:D35"/>
    <mergeCell ref="E33:E35"/>
    <mergeCell ref="F33:F35"/>
    <mergeCell ref="C42:I42"/>
    <mergeCell ref="C30:C32"/>
    <mergeCell ref="D30:D32"/>
    <mergeCell ref="E30:E32"/>
    <mergeCell ref="F30:F32"/>
    <mergeCell ref="C51:I51"/>
    <mergeCell ref="E39:E41"/>
    <mergeCell ref="F39:F41"/>
    <mergeCell ref="G39:G41"/>
    <mergeCell ref="B43:I43"/>
    <mergeCell ref="C56:D56"/>
    <mergeCell ref="E56:F56"/>
    <mergeCell ref="G56:I56"/>
    <mergeCell ref="B52:I52"/>
    <mergeCell ref="B53:B54"/>
    <mergeCell ref="D53:F53"/>
    <mergeCell ref="G53:I53"/>
    <mergeCell ref="D54:F54"/>
    <mergeCell ref="G54:I54"/>
    <mergeCell ref="E36:E38"/>
    <mergeCell ref="F36:F38"/>
    <mergeCell ref="G36:G38"/>
    <mergeCell ref="C57:D57"/>
    <mergeCell ref="E57:F58"/>
    <mergeCell ref="G57:I58"/>
    <mergeCell ref="C58:D58"/>
    <mergeCell ref="C55:D55"/>
    <mergeCell ref="E55:F55"/>
    <mergeCell ref="G55:I55"/>
    <mergeCell ref="H36:H38"/>
    <mergeCell ref="C39:C41"/>
    <mergeCell ref="D39:D41"/>
    <mergeCell ref="B44:I48"/>
    <mergeCell ref="C49:I49"/>
    <mergeCell ref="C50:I50"/>
    <mergeCell ref="H39:H41"/>
    <mergeCell ref="I39:I41"/>
    <mergeCell ref="C36:C38"/>
    <mergeCell ref="D36:D3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'HV 3 MIPG'!#REF!</formula1>
    </dataValidation>
  </dataValidations>
  <printOptions horizontalCentered="1"/>
  <pageMargins left="1" right="1" top="1" bottom="1" header="0.5" footer="0.5"/>
  <pageSetup fitToHeight="1" fitToWidth="1" horizontalDpi="600" verticalDpi="600" orientation="portrait" scale="37" r:id="rId4"/>
  <headerFooter>
    <oddFooter>&amp;CPágina &amp;P&amp;R&amp;A</oddFooter>
  </headerFooter>
  <rowBreaks count="1" manualBreakCount="1">
    <brk id="58" max="8" man="1"/>
  </rowBreaks>
  <colBreaks count="1" manualBreakCount="1">
    <brk id="9" max="6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Dary Guerrero Tibatá</dc:creator>
  <cp:keywords/>
  <dc:description/>
  <cp:lastModifiedBy>Luz Dary Guerrero Tibata</cp:lastModifiedBy>
  <cp:lastPrinted>2019-02-14T22:02:37Z</cp:lastPrinted>
  <dcterms:created xsi:type="dcterms:W3CDTF">2014-11-26T14:33:56Z</dcterms:created>
  <dcterms:modified xsi:type="dcterms:W3CDTF">2020-11-03T21:37:10Z</dcterms:modified>
  <cp:category/>
  <cp:version/>
  <cp:contentType/>
  <cp:contentStatus/>
</cp:coreProperties>
</file>