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1\PMP\PUBLICADOS\"/>
    </mc:Choice>
  </mc:AlternateContent>
  <bookViews>
    <workbookView xWindow="0" yWindow="0" windowWidth="19200" windowHeight="6900" tabRatio="781"/>
  </bookViews>
  <sheets>
    <sheet name="Estadisticas" sheetId="19" r:id="rId1"/>
    <sheet name="Consolidado Marzo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Marzo 2021'!$A$6:$Y$51</definedName>
    <definedName name="_xlnm._FilterDatabase" localSheetId="3" hidden="1">'Estadistica Cumpl mensual PMP'!$A$2:$Z$2</definedName>
    <definedName name="_xlnm.Print_Area" localSheetId="1">'Consolidado Marzo 2021'!$A$1:$V$7</definedName>
    <definedName name="CERRADA">'Consolidado Marzo 2021'!#REF!</definedName>
  </definedNames>
  <calcPr calcId="162913"/>
  <pivotCaches>
    <pivotCache cacheId="38" r:id="rId6"/>
    <pivotCache cacheId="43" r:id="rId7"/>
  </pivotCaches>
</workbook>
</file>

<file path=xl/calcChain.xml><?xml version="1.0" encoding="utf-8"?>
<calcChain xmlns="http://schemas.openxmlformats.org/spreadsheetml/2006/main">
  <c r="H12" i="19" l="1"/>
  <c r="O57" i="20" l="1"/>
  <c r="N57" i="20"/>
  <c r="O56" i="20"/>
  <c r="N56" i="20"/>
  <c r="H48" i="20"/>
  <c r="G48" i="20"/>
  <c r="F48" i="20"/>
  <c r="E48" i="20"/>
  <c r="D48" i="20"/>
  <c r="C48" i="20"/>
  <c r="H13" i="19"/>
  <c r="H11" i="19"/>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<sst xmlns="http://schemas.openxmlformats.org/spreadsheetml/2006/main" count="1659" uniqueCount="551">
  <si>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</si>
  <si>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</si>
  <si>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</si>
  <si>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</si>
  <si>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</si>
  <si>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</si>
  <si>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</si>
  <si>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</si>
  <si>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</si>
  <si>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</si>
  <si>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</si>
  <si>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</si>
  <si>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</si>
  <si>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</si>
  <si>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</si>
  <si>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</si>
  <si>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</si>
  <si>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</si>
  <si>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</si>
  <si>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</si>
  <si>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</si>
  <si>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</si>
  <si>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</si>
  <si>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</si>
  <si>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</si>
  <si>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</si>
  <si>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</si>
  <si>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</si>
  <si>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</si>
  <si>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</si>
  <si>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</si>
  <si>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</si>
  <si>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</si>
  <si>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</si>
  <si>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</si>
  <si>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</si>
  <si>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</si>
  <si>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</si>
  <si>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</si>
  <si>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</si>
  <si>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</si>
  <si>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</si>
  <si>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</si>
  <si>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</si>
  <si>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</si>
  <si>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</si>
  <si>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</si>
  <si>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</si>
  <si>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</si>
  <si>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</si>
  <si>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</si>
  <si>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</si>
  <si>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</si>
  <si>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</si>
  <si>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</si>
  <si>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</si>
  <si>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</si>
  <si>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</si>
  <si>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</si>
  <si>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</si>
  <si>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</si>
  <si>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</si>
  <si>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</si>
  <si>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</si>
  <si>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</si>
  <si>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</si>
  <si>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</si>
  <si>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</si>
  <si>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</si>
  <si>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</si>
  <si>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</si>
  <si>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</si>
  <si>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</si>
  <si>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</si>
  <si>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</si>
  <si>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</si>
  <si>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</si>
  <si>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</si>
  <si>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</si>
  <si>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</si>
  <si>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</si>
  <si>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</si>
  <si>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</si>
  <si>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</si>
  <si>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</si>
  <si>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</si>
  <si>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</si>
  <si>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</si>
  <si>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</si>
  <si>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</si>
  <si>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</si>
  <si>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</si>
  <si>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</si>
  <si>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</si>
  <si>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</si>
  <si>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</si>
  <si>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</si>
  <si>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</si>
  <si>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</si>
  <si>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</si>
  <si>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</si>
  <si>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</si>
  <si>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</si>
  <si>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</si>
  <si>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</si>
  <si>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</si>
  <si>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</si>
  <si>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</si>
  <si>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</si>
  <si>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</si>
  <si>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</si>
  <si>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</si>
  <si>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</si>
  <si>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</si>
  <si>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</si>
  <si>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</si>
  <si>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</si>
  <si>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</si>
  <si>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(Varios elementos)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</si>
  <si>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</si>
  <si>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</si>
  <si>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</si>
  <si>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</si>
  <si>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</si>
  <si>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</si>
  <si>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</si>
  <si>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</si>
  <si>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</si>
  <si>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</si>
  <si>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</si>
  <si>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</si>
  <si>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</si>
  <si>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</si>
  <si>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</si>
  <si>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</si>
  <si>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</si>
  <si>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</si>
  <si>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</si>
  <si>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</si>
  <si>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</si>
  <si>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</si>
  <si>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</si>
  <si>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</si>
  <si>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</si>
  <si>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</si>
  <si>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</si>
  <si>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</si>
  <si>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</si>
  <si>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</si>
  <si>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</si>
  <si>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</si>
  <si>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</si>
  <si>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</si>
  <si>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</si>
  <si>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</si>
  <si>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</si>
  <si>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</si>
  <si>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</si>
  <si>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</si>
  <si>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</si>
  <si>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</si>
  <si>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</si>
  <si>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</si>
  <si>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</si>
  <si>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</si>
  <si>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</si>
  <si>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</si>
  <si>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</si>
  <si>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</si>
  <si>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</si>
  <si>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</si>
  <si>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</si>
  <si>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</si>
  <si>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</si>
  <si>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</si>
  <si>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</si>
  <si>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</si>
  <si>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</si>
  <si>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</si>
  <si>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</si>
  <si>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</si>
  <si>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</si>
  <si>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</si>
  <si>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</si>
  <si>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</si>
  <si>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</si>
  <si>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</si>
  <si>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</si>
  <si>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</si>
  <si>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</si>
  <si>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</si>
  <si>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</si>
  <si>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</si>
  <si>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</si>
  <si>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</si>
  <si>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</si>
  <si>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</si>
  <si>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</si>
  <si>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</si>
  <si>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</si>
  <si>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</si>
  <si>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</si>
  <si>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</si>
  <si>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</si>
  <si>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</si>
  <si>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</si>
  <si>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</si>
  <si>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</si>
  <si>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</si>
  <si>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</si>
  <si>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</si>
  <si>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</si>
  <si>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</si>
  <si>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</si>
  <si>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</si>
  <si>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</si>
  <si>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</si>
  <si>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</si>
  <si>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</si>
  <si>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</si>
  <si>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</si>
  <si>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</si>
  <si>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</si>
  <si>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</si>
  <si>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</si>
  <si>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</si>
  <si>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</si>
  <si>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</si>
  <si>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</si>
  <si>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</si>
  <si>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</si>
  <si>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</si>
  <si>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</si>
  <si>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</si>
  <si>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</si>
  <si>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</si>
  <si>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</si>
  <si>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</si>
  <si>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</si>
  <si>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</si>
  <si>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</si>
  <si>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</si>
  <si>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</si>
  <si>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</si>
  <si>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</si>
  <si>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</si>
  <si>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</si>
  <si>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</si>
  <si>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</si>
  <si>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</si>
  <si>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</si>
  <si>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</si>
  <si>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</si>
  <si>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</si>
  <si>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</si>
  <si>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</si>
  <si>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</si>
  <si>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</si>
  <si>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</si>
  <si>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</si>
  <si>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</si>
  <si>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</si>
  <si>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</si>
  <si>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</si>
  <si>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</si>
  <si>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</si>
  <si>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</si>
  <si>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</si>
  <si>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</si>
  <si>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</si>
  <si>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</si>
  <si>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</si>
  <si>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</si>
  <si>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</si>
  <si>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</si>
  <si>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</si>
  <si>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</si>
  <si>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</si>
  <si>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</si>
  <si>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</si>
  <si>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</si>
  <si>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</si>
  <si>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</si>
  <si>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</si>
  <si>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</si>
  <si>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</si>
  <si>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</si>
  <si>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</si>
  <si>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</si>
  <si>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</si>
  <si>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</si>
  <si>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</si>
  <si>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</si>
  <si>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</si>
  <si>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</si>
  <si>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</si>
  <si>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</si>
  <si>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</si>
  <si>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</si>
  <si>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</si>
  <si>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</si>
  <si>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</si>
  <si>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</si>
  <si>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</si>
  <si>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</si>
  <si>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</si>
  <si>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</si>
  <si>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</si>
  <si>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</si>
  <si>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</si>
  <si>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</si>
  <si>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</si>
  <si>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</si>
  <si>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</si>
  <si>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</si>
  <si>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</si>
  <si>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</si>
  <si>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</si>
  <si>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</si>
  <si>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</si>
  <si>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</si>
  <si>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</si>
  <si>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</si>
  <si>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</si>
  <si>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</si>
  <si>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</si>
  <si>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</si>
  <si>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</si>
  <si>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</si>
  <si>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</si>
  <si>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</si>
  <si>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</si>
  <si>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</si>
  <si>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</si>
  <si>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</si>
  <si>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</si>
  <si>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</si>
  <si>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</si>
  <si>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</si>
  <si>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</si>
  <si>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</si>
  <si>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</si>
  <si>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</si>
  <si>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</si>
  <si>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</si>
  <si>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</si>
  <si>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</si>
  <si>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</si>
  <si>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</si>
  <si>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</si>
  <si>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</si>
  <si>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</si>
  <si>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</si>
  <si>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</si>
  <si>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</si>
  <si>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</si>
  <si>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</si>
  <si>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</si>
  <si>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</si>
  <si>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</si>
  <si>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</si>
  <si>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</si>
  <si>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</si>
  <si>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</si>
  <si>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</si>
  <si>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</si>
  <si>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</si>
  <si>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</si>
  <si>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</si>
  <si>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</si>
  <si>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</si>
  <si>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</si>
  <si>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</si>
  <si>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</si>
  <si>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</si>
  <si>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</si>
  <si>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</si>
  <si>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 xml:space="preserve">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</si>
  <si>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</si>
  <si>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</si>
  <si>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</si>
  <si>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</si>
  <si>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</si>
  <si>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</si>
  <si>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</si>
  <si>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</si>
  <si>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</si>
  <si>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</si>
  <si>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</si>
  <si>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</si>
  <si>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</si>
  <si>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</si>
  <si>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</si>
  <si>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</si>
  <si>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</si>
  <si>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</si>
  <si>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</si>
  <si>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</si>
  <si>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</si>
  <si>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</si>
  <si>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</si>
  <si>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</si>
  <si>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</si>
  <si>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</si>
  <si>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</si>
  <si>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</si>
  <si>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</si>
  <si>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</si>
  <si>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</si>
  <si>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</si>
  <si>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</si>
  <si>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</si>
  <si>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</si>
  <si>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</si>
  <si>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</si>
  <si>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</si>
  <si>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1. Hacer seguimiento mensual de las peticones trasladadas por competencia fuera de los 5 dias establecidos por ley.</t>
  </si>
  <si>
    <t>Seguimiento Mensual</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</si>
  <si>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</si>
  <si>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</si>
  <si>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</si>
  <si>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</si>
  <si>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</si>
  <si>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</si>
  <si>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</si>
  <si>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</si>
  <si>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</si>
  <si>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</si>
  <si>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</si>
  <si>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</si>
  <si>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</si>
  <si>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</si>
  <si>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</si>
  <si>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</si>
  <si>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</si>
  <si>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</si>
  <si>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</si>
  <si>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</si>
  <si>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</si>
  <si>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</si>
  <si>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</si>
  <si>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</si>
  <si>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DTH</t>
  </si>
  <si>
    <t>SF</t>
  </si>
  <si>
    <t>DC</t>
  </si>
  <si>
    <t>DRJ</t>
  </si>
  <si>
    <t>DAC</t>
  </si>
  <si>
    <t>ACCIONES INCUMPLIDAS</t>
  </si>
  <si>
    <t>SPMT</t>
  </si>
  <si>
    <t>SA - DAC</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</si>
  <si>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</si>
  <si>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 xml:space="preserve">
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</si>
  <si>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</si>
  <si>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</si>
  <si>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</si>
  <si>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</si>
  <si>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</si>
  <si>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</si>
  <si>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</si>
  <si>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 xml:space="preserve">SA    </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</si>
  <si>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</si>
  <si>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</si>
  <si>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</si>
  <si>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</si>
  <si>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</si>
  <si>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</si>
  <si>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</si>
  <si>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Seguimiento realizado el 07/12/2020. 
Accion en ejecución.   
CONCLUSION: ACCION ABIERTA </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</si>
  <si>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</si>
  <si>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</si>
  <si>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</si>
  <si>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</si>
  <si>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</si>
  <si>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</si>
  <si>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</si>
  <si>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Acciòn correctiva</t>
  </si>
  <si>
    <t>(Seguimientos realizados/Seguimientos programados)*100</t>
  </si>
  <si>
    <t>INFORME DE EVALUACIÓN INDEPENDIENTE DEL ESTADO DEL SISTEMA DE CONTROL INTERNO (SCI)</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</si>
  <si>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</si>
  <si>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</si>
  <si>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No se remitió evidencia por encontrarse en términos
5/2/2021: No se remitió evidencia por encontrarse en términos
31/12/2020: No se remite evidencia por estar en términos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</si>
  <si>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</si>
  <si>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</si>
  <si>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</si>
  <si>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</si>
  <si>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</si>
  <si>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</si>
  <si>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ESTADO GENERAL DE LAS ACCIONES DEL PLAN DE MEJORAMIENTO POR PROCESOS DE LA SDM AL CORTE 31/03/2021</t>
  </si>
  <si>
    <t>RESUMEN ESTADO DE LAS ACCIONES DEL PMP: CONSOLIDADO GENERAL AL CORTE  31/03/2021</t>
  </si>
  <si>
    <t>ESTADO DE LAS ACCIONES DEL PMP:  ACCIONES CERRADAS POR DEPENDENCIA A 31/03/2021</t>
  </si>
  <si>
    <t>ESTADO DE LAS ACCIONES DEL PMP:  ACCIONES ABIERTAS POR DEPENDENCIA A 31/03/2021</t>
  </si>
  <si>
    <t>ESTADO DE LAS ACCIONES DEL PMP:  ACCIONES  INCUMPLIDAS AL CORTE 31/03/2021</t>
  </si>
  <si>
    <t>ESTADO DE LAS ACCIONES DEL PMP:  PLAZOS DE EJECUCIÓN ACCIONES ABIERTAS E INCUMPLIDAS AL CORTE 31/03/2021</t>
  </si>
  <si>
    <t>NÚMERO DE ACCIONES ABIERTAS E INCUMPLIDAS DE ACUERDO A LA FUENTE U ORIGEN DEL HALLAZGO AL CORTE 31/03/2021</t>
  </si>
  <si>
    <r>
      <t xml:space="preserve">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t>
    </r>
    <r>
      <rPr>
        <b/>
        <sz val="9"/>
        <rFont val="Arial"/>
        <family val="2"/>
      </rPr>
      <t>11-02-2021</t>
    </r>
    <r>
      <rPr>
        <sz val="9"/>
        <rFont val="Arial"/>
        <family val="2"/>
      </rPr>
      <t xml:space="preserve">.
* PM02-PR02 AUTORIZAR LOS PLANES DE MANEJO DE TRÁNSITO (PMT) POR EVENTOS YO AGLOMERACIONES VERSIÓN 1,0 DE </t>
    </r>
    <r>
      <rPr>
        <b/>
        <sz val="9"/>
        <color rgb="FFFF0000"/>
        <rFont val="Arial"/>
        <family val="2"/>
      </rPr>
      <t>18-02-2019.</t>
    </r>
    <r>
      <rPr>
        <sz val="9"/>
        <rFont val="Arial"/>
        <family val="2"/>
      </rPr>
      <t xml:space="preserve">
* PM02-PR01-IN01 INSTRUCTIVO PMT EMERGENCIAS VERSIÓN 1,0 DE </t>
    </r>
    <r>
      <rPr>
        <b/>
        <sz val="9"/>
        <color rgb="FFFF0000"/>
        <rFont val="Arial"/>
        <family val="2"/>
      </rPr>
      <t>18-02-2019.</t>
    </r>
    <r>
      <rPr>
        <sz val="9"/>
        <rFont val="Arial"/>
        <family val="2"/>
      </rPr>
      <t xml:space="preserve">
* PM02-PR01-ANEXO 01 CONCEPTO TÉCNICO PARA GESTIONAR LOS PLANES DE MANEJO DE TRÁNSITO (PMT) POR OBRA VERSIÓN 2,0 DE 02-12-2020.
* PM02-PR01-ANEXO 02 CONCEPTO TÉCNICO 17 VERSIÓN 1,0 DE </t>
    </r>
    <r>
      <rPr>
        <b/>
        <sz val="9"/>
        <color rgb="FFFF0000"/>
        <rFont val="Arial"/>
        <family val="2"/>
      </rPr>
      <t>18-02-2019</t>
    </r>
    <r>
      <rPr>
        <sz val="9"/>
        <rFont val="Arial"/>
        <family val="2"/>
      </rPr>
      <t xml:space="preserve">.
* PM02-PR01-ANEXO 03 CONCEPTO TÉCNICO 18 VERSIÓN 1,0 DE </t>
    </r>
    <r>
      <rPr>
        <b/>
        <sz val="9"/>
        <color rgb="FFFF0000"/>
        <rFont val="Arial"/>
        <family val="2"/>
      </rPr>
      <t>18-02-2019</t>
    </r>
    <r>
      <rPr>
        <sz val="9"/>
        <rFont val="Arial"/>
        <family val="2"/>
      </rPr>
      <t xml:space="preserve">.
* PM02-PR01-ANEXO 04 MANUAL DE PLANEACIÓN Y DISEÑO PARA LA ADMINISTRACIÓN DEL TRÁNSITO Y EL TRANSPORTE VERSIÓN 1,0 DE </t>
    </r>
    <r>
      <rPr>
        <b/>
        <sz val="9"/>
        <color rgb="FFFF0000"/>
        <rFont val="Arial"/>
        <family val="2"/>
      </rPr>
      <t>18-02-2019</t>
    </r>
    <r>
      <rPr>
        <sz val="9"/>
        <rFont val="Arial"/>
        <family val="2"/>
      </rPr>
      <t xml:space="preserve">.
* PM02-PR01-ANEXO 05 PLANES DE MANEJO DE TRÁNSITO VERSIÓN 1,0 DE </t>
    </r>
    <r>
      <rPr>
        <b/>
        <sz val="9"/>
        <color rgb="FFFF0000"/>
        <rFont val="Arial"/>
        <family val="2"/>
      </rPr>
      <t>18-02-2019</t>
    </r>
    <r>
      <rPr>
        <sz val="9"/>
        <rFont val="Arial"/>
        <family val="2"/>
      </rPr>
      <t>.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r>
  </si>
  <si>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</si>
  <si>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</si>
  <si>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</si>
  <si>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</si>
  <si>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</si>
  <si>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</si>
  <si>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</si>
  <si>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</si>
  <si>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</si>
  <si>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</si>
  <si>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</si>
  <si>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</si>
  <si>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</si>
  <si>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</si>
  <si>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</si>
  <si>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</si>
  <si>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</si>
  <si>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COMUNICACIÓN Y CULTURA PARA LA MOVILIDAD</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</si>
  <si>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</si>
  <si>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</si>
  <si>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</si>
  <si>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</si>
  <si>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</si>
  <si>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</si>
  <si>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</si>
  <si>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</si>
  <si>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</si>
  <si>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</si>
  <si>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</si>
  <si>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</si>
  <si>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</si>
  <si>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</si>
  <si>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</si>
  <si>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</si>
  <si>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</si>
  <si>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</si>
  <si>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</si>
  <si>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</si>
  <si>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</si>
  <si>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</si>
  <si>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</si>
  <si>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</si>
  <si>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</si>
  <si>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</si>
  <si>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</si>
  <si>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9/04/2021: Se adjunta como avance el INSTRUCTIVO SECRETARIA TÉCNICA COMITÉ DE CONTRATACIÓN - SDM
Código: PA05-IN07 Versión: 1.0, aun no se encuentra en la Intranet publicado. 
CONCLUSION: ACCION EN EJECUCION</t>
  </si>
  <si>
    <t>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</si>
  <si>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</si>
  <si>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9/04/2021: Se aporta convocataria y acta de seguimiento a los planes de mejoramiento del 24/03/2021 de la SGJ</t>
  </si>
  <si>
    <r>
      <t xml:space="preserve">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
    </r>
    <r>
      <rPr>
        <i/>
        <sz val="9"/>
        <rFont val="Arial"/>
        <family val="2"/>
      </rPr>
      <t>Teniendo en cuenta que el plazo de ejecución vence en mayo se recomienda adelantar la socialización que se encuentra pendiente, de tal manera que se de cumplimiento integral a lo formulado en el indicador y meta de la acción.</t>
    </r>
    <r>
      <rPr>
        <sz val="9"/>
        <rFont val="Arial"/>
        <family val="2"/>
      </rPr>
      <t xml:space="preserve">
______________________________
03/02/2021: Seguimiento realizado por María Janneth Romero:
El proceso aporta como evidencia las evaluaciones realizadas sobre la aprehensión de conocimiento respecto a  la socialización llevada a cabo el 29/01/2021,  sobre el concepto tecnico PM</t>
    </r>
    <r>
      <rPr>
        <sz val="9"/>
        <color rgb="FFFF0000"/>
        <rFont val="Arial"/>
        <family val="2"/>
      </rPr>
      <t>T, asi como la lista de asistencia.  De igual manera a través de correo electrónico  de fecha 03/02/2021, se realiza la siguiente presicion: "no se realizó presentación toda vez que la socialización se iba realizando mediante la muestra de pantalla".</t>
    </r>
    <r>
      <rPr>
        <sz val="9"/>
        <rFont val="Arial"/>
        <family val="2"/>
      </rPr>
      <t xml:space="preserve">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r>
  </si>
  <si>
    <t xml:space="preserve">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</si>
  <si>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DTH - SA</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</si>
  <si>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</si>
  <si>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</si>
  <si>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</si>
  <si>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 xml:space="preserve">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</si>
</sst>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
      <i/>
      <sz val="9"/>
      <name val="Arial"/>
      <family val="2"/>
    </font>
    <font>
      <sz val="9"/>
      <name val="Arial"/>
    </font>
    <font>
      <sz val="9"/>
      <color rgb="FFFF0000"/>
      <name val="Arial"/>
    </font>
    <font>
      <sz val="10"/>
      <color theme="1"/>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1" fillId="0" borderId="0"/>
    <xf numFmtId="0" fontId="11" fillId="0" borderId="0"/>
    <xf numFmtId="0" fontId="15" fillId="0" borderId="0"/>
    <xf numFmtId="0" fontId="8" fillId="0" borderId="0"/>
    <xf numFmtId="9" fontId="26" fillId="0" borderId="0" applyFont="0" applyFill="0" applyBorder="0" applyAlignment="0" applyProtection="0"/>
  </cellStyleXfs>
  <cellXfs count="125">
    <xf numFmtId="0" fontId="0" fillId="0" borderId="0" xfId="0"/>
    <xf numFmtId="0" fontId="9" fillId="0" borderId="0" xfId="0" applyFont="1" applyFill="1" applyAlignment="1">
      <alignment horizontal="left"/>
    </xf>
    <xf numFmtId="0" fontId="10" fillId="0" borderId="0" xfId="0" applyFont="1" applyFill="1" applyAlignment="1">
      <alignment horizontal="left"/>
    </xf>
    <xf numFmtId="0" fontId="11" fillId="0" borderId="0" xfId="0" applyFont="1" applyFill="1" applyAlignment="1">
      <alignment horizontal="left"/>
    </xf>
    <xf numFmtId="0" fontId="18" fillId="2" borderId="0" xfId="0" applyFont="1" applyFill="1"/>
    <xf numFmtId="165" fontId="11" fillId="0" borderId="0" xfId="0" applyNumberFormat="1" applyFont="1" applyFill="1" applyAlignment="1">
      <alignment horizontal="left"/>
    </xf>
    <xf numFmtId="0" fontId="14" fillId="0" borderId="0" xfId="0" applyFont="1" applyFill="1" applyAlignment="1">
      <alignment horizontal="left"/>
    </xf>
    <xf numFmtId="164" fontId="14" fillId="0" borderId="1" xfId="0"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2" borderId="0" xfId="3" applyFont="1" applyFill="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0" fontId="14" fillId="0" borderId="1" xfId="0" applyFont="1" applyFill="1" applyBorder="1" applyAlignment="1">
      <alignment horizontal="left" vertical="top"/>
    </xf>
    <xf numFmtId="0" fontId="14" fillId="0" borderId="1" xfId="0" applyFont="1" applyFill="1" applyBorder="1" applyAlignment="1">
      <alignment horizontal="center"/>
    </xf>
    <xf numFmtId="0" fontId="14" fillId="0" borderId="1" xfId="0" applyNumberFormat="1" applyFont="1" applyFill="1" applyBorder="1" applyAlignment="1">
      <alignment horizontal="center"/>
    </xf>
    <xf numFmtId="0" fontId="14" fillId="0" borderId="1" xfId="0" applyFont="1" applyFill="1" applyBorder="1"/>
    <xf numFmtId="166" fontId="14" fillId="0" borderId="1" xfId="0" applyNumberFormat="1" applyFont="1" applyFill="1" applyBorder="1"/>
    <xf numFmtId="0" fontId="14" fillId="0" borderId="1" xfId="0" applyNumberFormat="1" applyFont="1" applyFill="1" applyBorder="1"/>
    <xf numFmtId="0" fontId="14" fillId="0" borderId="1" xfId="0" applyFont="1" applyFill="1" applyBorder="1" applyAlignment="1">
      <alignment wrapText="1"/>
    </xf>
    <xf numFmtId="0" fontId="14" fillId="0" borderId="1" xfId="0" applyFont="1" applyFill="1" applyBorder="1" applyAlignment="1">
      <alignment horizontal="left"/>
    </xf>
    <xf numFmtId="165" fontId="14" fillId="0" borderId="1" xfId="0" applyNumberFormat="1" applyFont="1" applyFill="1" applyBorder="1" applyAlignment="1">
      <alignment horizontal="left"/>
    </xf>
    <xf numFmtId="164" fontId="14" fillId="0" borderId="1" xfId="0" applyNumberFormat="1" applyFont="1" applyFill="1" applyBorder="1" applyAlignment="1">
      <alignment horizontal="left"/>
    </xf>
    <xf numFmtId="0" fontId="14" fillId="0" borderId="1" xfId="0" applyFont="1" applyFill="1" applyBorder="1" applyAlignment="1">
      <alignment vertical="top" wrapText="1"/>
    </xf>
    <xf numFmtId="0" fontId="14" fillId="0" borderId="1" xfId="0" applyNumberFormat="1" applyFont="1" applyFill="1" applyBorder="1" applyAlignment="1">
      <alignment vertical="top" wrapText="1"/>
    </xf>
    <xf numFmtId="166" fontId="14" fillId="0" borderId="1" xfId="0" applyNumberFormat="1" applyFont="1" applyFill="1" applyBorder="1" applyAlignment="1"/>
    <xf numFmtId="166" fontId="14" fillId="0" borderId="1" xfId="0" applyNumberFormat="1" applyFont="1" applyFill="1" applyBorder="1" applyAlignment="1">
      <alignment wrapText="1"/>
    </xf>
    <xf numFmtId="0" fontId="8"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4" fillId="0" borderId="1" xfId="0" applyNumberFormat="1" applyFont="1" applyFill="1" applyBorder="1" applyAlignment="1">
      <alignment horizontal="left"/>
    </xf>
    <xf numFmtId="0" fontId="14" fillId="0" borderId="1" xfId="0" applyFont="1" applyFill="1" applyBorder="1" applyAlignment="1">
      <alignment horizontal="left" wrapText="1"/>
    </xf>
    <xf numFmtId="0" fontId="9" fillId="0" borderId="0" xfId="0" applyFont="1"/>
    <xf numFmtId="0" fontId="9" fillId="0" borderId="0" xfId="0" applyFont="1" applyAlignment="1">
      <alignment horizontal="center"/>
    </xf>
    <xf numFmtId="0" fontId="24"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4"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center" wrapText="1"/>
    </xf>
    <xf numFmtId="0" fontId="0" fillId="0" borderId="0" xfId="0" pivotButton="1" applyAlignment="1">
      <alignment wrapText="1"/>
    </xf>
    <xf numFmtId="14" fontId="12" fillId="3" borderId="1" xfId="3" applyNumberFormat="1" applyFont="1" applyFill="1" applyBorder="1" applyAlignment="1" applyProtection="1">
      <alignment horizontal="center" vertical="center" wrapText="1"/>
    </xf>
    <xf numFmtId="14" fontId="12" fillId="4" borderId="1" xfId="3" applyNumberFormat="1" applyFont="1" applyFill="1" applyBorder="1" applyAlignment="1" applyProtection="1">
      <alignment horizontal="center" vertical="center" wrapText="1"/>
    </xf>
    <xf numFmtId="14" fontId="14" fillId="0" borderId="1" xfId="0" applyNumberFormat="1" applyFont="1" applyFill="1" applyBorder="1" applyAlignment="1">
      <alignment horizontal="right" vertical="center"/>
    </xf>
    <xf numFmtId="14" fontId="14" fillId="0" borderId="1" xfId="0" applyNumberFormat="1" applyFont="1" applyFill="1" applyBorder="1" applyAlignment="1">
      <alignment horizontal="right" vertical="center" wrapText="1"/>
    </xf>
    <xf numFmtId="14" fontId="14" fillId="0" borderId="1" xfId="0" applyNumberFormat="1" applyFont="1" applyFill="1" applyBorder="1" applyAlignment="1">
      <alignment horizontal="right"/>
    </xf>
    <xf numFmtId="14" fontId="11" fillId="0" borderId="0" xfId="0" applyNumberFormat="1" applyFont="1" applyFill="1" applyAlignment="1">
      <alignment horizontal="right"/>
    </xf>
    <xf numFmtId="14" fontId="14" fillId="0" borderId="0" xfId="0" applyNumberFormat="1" applyFont="1" applyFill="1" applyAlignment="1">
      <alignment horizontal="right"/>
    </xf>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0" fontId="23" fillId="0" borderId="0" xfId="0" applyFont="1"/>
    <xf numFmtId="0" fontId="24" fillId="0" borderId="0" xfId="0" applyFont="1" applyAlignment="1">
      <alignment horizontal="center"/>
    </xf>
    <xf numFmtId="0" fontId="25" fillId="0" borderId="0" xfId="0" applyFont="1"/>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164" fontId="14"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2" fillId="4" borderId="1" xfId="3" applyNumberFormat="1" applyFont="1" applyFill="1" applyBorder="1" applyAlignment="1" applyProtection="1">
      <alignment horizontal="right" vertical="center" wrapText="1"/>
    </xf>
    <xf numFmtId="14" fontId="12" fillId="3" borderId="1" xfId="3" applyNumberFormat="1" applyFont="1" applyFill="1" applyBorder="1" applyAlignment="1" applyProtection="1">
      <alignment horizontal="right" vertical="center" wrapText="1"/>
    </xf>
    <xf numFmtId="0" fontId="7" fillId="0" borderId="0" xfId="4" applyFont="1"/>
    <xf numFmtId="14" fontId="14" fillId="0" borderId="1" xfId="0" applyNumberFormat="1" applyFont="1" applyFill="1" applyBorder="1" applyAlignment="1">
      <alignment wrapText="1"/>
    </xf>
    <xf numFmtId="9" fontId="14" fillId="0" borderId="1" xfId="5" applyFont="1" applyFill="1" applyBorder="1" applyAlignment="1">
      <alignment horizontal="left"/>
    </xf>
    <xf numFmtId="0" fontId="0" fillId="9" borderId="0" xfId="0" applyNumberFormat="1" applyFill="1"/>
    <xf numFmtId="0" fontId="6" fillId="0" borderId="0" xfId="4" applyFont="1"/>
    <xf numFmtId="0" fontId="5" fillId="0" borderId="0" xfId="4" applyFont="1"/>
    <xf numFmtId="0" fontId="21" fillId="0" borderId="0" xfId="4" applyFont="1" applyAlignment="1">
      <alignment wrapText="1"/>
    </xf>
    <xf numFmtId="0" fontId="22" fillId="0" borderId="0" xfId="4" applyFont="1" applyAlignment="1">
      <alignment wrapText="1"/>
    </xf>
    <xf numFmtId="0" fontId="8" fillId="0" borderId="0" xfId="4" applyAlignment="1">
      <alignment wrapText="1"/>
    </xf>
    <xf numFmtId="0" fontId="25" fillId="5" borderId="0" xfId="0" applyFont="1" applyFill="1" applyAlignment="1">
      <alignment horizontal="left" wrapText="1"/>
    </xf>
    <xf numFmtId="0" fontId="25" fillId="8" borderId="0" xfId="0" applyFont="1" applyFill="1" applyAlignment="1">
      <alignment horizontal="left" wrapText="1"/>
    </xf>
    <xf numFmtId="0" fontId="25" fillId="9" borderId="0" xfId="0" applyFont="1" applyFill="1" applyAlignment="1">
      <alignment horizontal="left" wrapText="1"/>
    </xf>
    <xf numFmtId="0" fontId="0" fillId="0" borderId="0" xfId="0" applyAlignment="1">
      <alignment horizontal="left" vertical="top" wrapText="1"/>
    </xf>
    <xf numFmtId="0" fontId="4" fillId="0" borderId="0" xfId="4" applyFont="1"/>
    <xf numFmtId="0" fontId="0" fillId="0" borderId="0" xfId="0" applyAlignment="1">
      <alignment horizontal="left" wrapText="1" indent="1"/>
    </xf>
    <xf numFmtId="0" fontId="12" fillId="4" borderId="1" xfId="3" applyFont="1" applyFill="1" applyBorder="1" applyAlignment="1" applyProtection="1">
      <alignment horizontal="center" vertical="center" wrapText="1"/>
    </xf>
    <xf numFmtId="0" fontId="3" fillId="0" borderId="0" xfId="4" applyFont="1"/>
    <xf numFmtId="9" fontId="0" fillId="0" borderId="0" xfId="0" applyNumberFormat="1"/>
    <xf numFmtId="0" fontId="0" fillId="8" borderId="0" xfId="0" applyNumberFormat="1" applyFill="1"/>
    <xf numFmtId="0" fontId="2" fillId="0" borderId="0" xfId="4" applyFont="1"/>
    <xf numFmtId="0" fontId="0" fillId="5"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1" fillId="0" borderId="0" xfId="4" applyFont="1"/>
    <xf numFmtId="0" fontId="30" fillId="0" borderId="0" xfId="0" applyFont="1" applyAlignment="1">
      <alignment horizontal="left" wrapText="1"/>
    </xf>
    <xf numFmtId="0" fontId="31" fillId="0" borderId="0" xfId="0" applyFont="1" applyFill="1" applyAlignment="1">
      <alignment horizontal="left" wrapText="1"/>
    </xf>
    <xf numFmtId="0" fontId="32" fillId="0" borderId="0" xfId="0" applyNumberFormat="1" applyFont="1" applyFill="1"/>
    <xf numFmtId="0" fontId="32" fillId="0" borderId="0" xfId="0" applyNumberFormat="1" applyFont="1"/>
    <xf numFmtId="0" fontId="32" fillId="0" borderId="0" xfId="0" applyFont="1"/>
    <xf numFmtId="0" fontId="32" fillId="0" borderId="0" xfId="0" applyNumberFormat="1" applyFont="1" applyAlignment="1">
      <alignment horizontal="center"/>
    </xf>
    <xf numFmtId="0" fontId="32" fillId="7" borderId="0" xfId="0" applyNumberFormat="1" applyFont="1" applyFill="1" applyAlignment="1">
      <alignment horizontal="center"/>
    </xf>
    <xf numFmtId="0" fontId="32" fillId="0" borderId="0" xfId="0" applyFont="1" applyAlignment="1">
      <alignment horizontal="center"/>
    </xf>
    <xf numFmtId="0" fontId="27" fillId="0" borderId="0" xfId="4" applyFont="1" applyAlignment="1">
      <alignment horizontal="center" wrapText="1"/>
    </xf>
    <xf numFmtId="0" fontId="12" fillId="3" borderId="1" xfId="3" applyFont="1" applyFill="1" applyBorder="1" applyAlignment="1" applyProtection="1">
      <alignment horizontal="center" vertical="center" wrapText="1"/>
    </xf>
    <xf numFmtId="0" fontId="11" fillId="2" borderId="1" xfId="1" applyFont="1" applyFill="1" applyBorder="1" applyAlignment="1">
      <alignment horizontal="center"/>
    </xf>
    <xf numFmtId="0" fontId="13" fillId="2" borderId="1" xfId="1" applyFont="1" applyFill="1" applyBorder="1" applyAlignment="1">
      <alignment horizontal="center" vertical="center"/>
    </xf>
    <xf numFmtId="0" fontId="13" fillId="2" borderId="2"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protection locked="0"/>
    </xf>
    <xf numFmtId="0" fontId="13" fillId="2" borderId="4"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2" fillId="4" borderId="1" xfId="3" applyFont="1" applyFill="1" applyBorder="1" applyAlignment="1" applyProtection="1">
      <alignment horizontal="center" vertical="center" wrapText="1"/>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xf numFmtId="0" fontId="0" fillId="0" borderId="0" xfId="0" applyFill="1"/>
  </cellXfs>
  <cellStyles count="6">
    <cellStyle name="Normal" xfId="0" builtinId="0"/>
    <cellStyle name="Normal 2" xfId="1"/>
    <cellStyle name="Normal 3" xfId="2"/>
    <cellStyle name="Normal 4" xfId="3"/>
    <cellStyle name="Normal 5" xfId="4"/>
    <cellStyle name="Porcentaje" xfId="5" builtinId="5"/>
  </cellStyles>
  <dxfs count="454">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fill>
        <patternFill patternType="solid">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92D050"/>
        </patternFill>
      </fill>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ont>
        <color theme="1"/>
      </font>
    </dxf>
    <dxf>
      <font>
        <color theme="1"/>
      </font>
    </dxf>
    <dxf>
      <font>
        <color theme="1"/>
      </font>
    </dxf>
    <dxf>
      <font>
        <color theme="1"/>
      </font>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92D050"/>
        </patternFill>
      </fill>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92D05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patternType="solid">
          <bgColor rgb="FF92D05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fill>
        <patternFill>
          <bgColor rgb="FF92D05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5.1449841098951169E-4"/>
                  <c:y val="-1.3495256139605991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8.1891222834916157E-3"/>
                  <c:y val="2.845041509368104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1.7647064272676941E-2"/>
                  <c:y val="0.142760973039788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Estadisticas!$G$11:$G$13</c:f>
              <c:strCache>
                <c:ptCount val="3"/>
                <c:pt idx="0">
                  <c:v>ACCIONES CERRADAS</c:v>
                </c:pt>
                <c:pt idx="1">
                  <c:v>ACCIONES INCUMPLIDAS</c:v>
                </c:pt>
                <c:pt idx="2">
                  <c:v>ACCIONES ABIERTAS EN TÉRMINOS</c:v>
                </c:pt>
              </c:strCache>
            </c:strRef>
          </c:cat>
          <c:val>
            <c:numRef>
              <c:f>Estadisticas!$H$11:$H$13</c:f>
              <c:numCache>
                <c:formatCode>General</c:formatCode>
                <c:ptCount val="3"/>
                <c:pt idx="0">
                  <c:v>10</c:v>
                </c:pt>
                <c:pt idx="1">
                  <c:v>1</c:v>
                </c:pt>
                <c:pt idx="2">
                  <c:v>34</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0.17240364093572574"/>
                  <c:y val="5.218433971609984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2.5351753949894782E-2"/>
                  <c:y val="3.77933266051574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Estadisticas!$E$27:$E$31</c:f>
              <c:strCache>
                <c:ptCount val="5"/>
                <c:pt idx="0">
                  <c:v>SGC</c:v>
                </c:pt>
                <c:pt idx="1">
                  <c:v>SGM</c:v>
                </c:pt>
                <c:pt idx="2">
                  <c:v>SGJ</c:v>
                </c:pt>
                <c:pt idx="3">
                  <c:v>SSC</c:v>
                </c:pt>
                <c:pt idx="4">
                  <c:v>SPM</c:v>
                </c:pt>
              </c:strCache>
            </c:strRef>
          </c:cat>
          <c:val>
            <c:numRef>
              <c:f>Estadisticas!$F$27:$F$31</c:f>
              <c:numCache>
                <c:formatCode>General</c:formatCode>
                <c:ptCount val="5"/>
                <c:pt idx="0">
                  <c:v>1</c:v>
                </c:pt>
                <c:pt idx="1">
                  <c:v>1</c:v>
                </c:pt>
                <c:pt idx="2">
                  <c:v>2</c:v>
                </c:pt>
                <c:pt idx="3">
                  <c:v>5</c:v>
                </c:pt>
                <c:pt idx="4">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268251868613264E-2"/>
          <c:y val="0.1380587257118619"/>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6077462004509238E-2"/>
                  <c:y val="-5.950164391764269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4.2913875585441984E-2"/>
                  <c:y val="-4.9657712615877911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2.9183772397827212E-2"/>
                  <c:y val="-9.19917824813429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7B6-44DA-BDFD-3B6FB11BF71C}"/>
                </c:ext>
              </c:extLst>
            </c:dLbl>
            <c:dLbl>
              <c:idx val="4"/>
              <c:layout>
                <c:manualLayout>
                  <c:x val="7.5602630537922419E-2"/>
                  <c:y val="-8.51101624877723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5.4029388518391473E-2"/>
                  <c:y val="-6.11355587043473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6.1512268616631819E-3"/>
                  <c:y val="-0.1384885063735439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4.0500526973904849E-3"/>
                  <c:y val="0.1059043754561647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7.081453862006945E-2"/>
                  <c:y val="0.10557669569104558"/>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1.7836685081933548E-2"/>
                  <c:y val="1.048695972505253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1.435450953051238E-2"/>
                  <c:y val="-1.116663654312334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3.2326428077454672E-2"/>
                  <c:y val="7.231702706841799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Estadisticas!$E$47:$E$62</c:f>
              <c:strCache>
                <c:ptCount val="16"/>
                <c:pt idx="0">
                  <c:v>SA    </c:v>
                </c:pt>
                <c:pt idx="1">
                  <c:v>DTH</c:v>
                </c:pt>
                <c:pt idx="2">
                  <c:v>SF</c:v>
                </c:pt>
                <c:pt idx="3">
                  <c:v>SGC</c:v>
                </c:pt>
                <c:pt idx="4">
                  <c:v>DTH - SA</c:v>
                </c:pt>
                <c:pt idx="5">
                  <c:v>SPMT</c:v>
                </c:pt>
                <c:pt idx="6">
                  <c:v>SGM</c:v>
                </c:pt>
                <c:pt idx="7">
                  <c:v>DC</c:v>
                </c:pt>
                <c:pt idx="8">
                  <c:v>DRJ</c:v>
                </c:pt>
                <c:pt idx="9">
                  <c:v>SGJ</c:v>
                </c:pt>
                <c:pt idx="10">
                  <c:v>DAC</c:v>
                </c:pt>
                <c:pt idx="11">
                  <c:v>SSC</c:v>
                </c:pt>
                <c:pt idx="12">
                  <c:v>SPM</c:v>
                </c:pt>
                <c:pt idx="13">
                  <c:v>OTIC</c:v>
                </c:pt>
                <c:pt idx="14">
                  <c:v>SA - DAC</c:v>
                </c:pt>
                <c:pt idx="15">
                  <c:v>OACCM</c:v>
                </c:pt>
              </c:strCache>
            </c:strRef>
          </c:cat>
          <c:val>
            <c:numRef>
              <c:f>Estadisticas!$F$47:$F$62</c:f>
              <c:numCache>
                <c:formatCode>General</c:formatCode>
                <c:ptCount val="16"/>
                <c:pt idx="0">
                  <c:v>3</c:v>
                </c:pt>
                <c:pt idx="1">
                  <c:v>2</c:v>
                </c:pt>
                <c:pt idx="2">
                  <c:v>1</c:v>
                </c:pt>
                <c:pt idx="3">
                  <c:v>1</c:v>
                </c:pt>
                <c:pt idx="4">
                  <c:v>1</c:v>
                </c:pt>
                <c:pt idx="5">
                  <c:v>1</c:v>
                </c:pt>
                <c:pt idx="6">
                  <c:v>1</c:v>
                </c:pt>
                <c:pt idx="7">
                  <c:v>8</c:v>
                </c:pt>
                <c:pt idx="8">
                  <c:v>2</c:v>
                </c:pt>
                <c:pt idx="9">
                  <c:v>2</c:v>
                </c:pt>
                <c:pt idx="10">
                  <c:v>4</c:v>
                </c:pt>
                <c:pt idx="11">
                  <c:v>1</c:v>
                </c:pt>
                <c:pt idx="12">
                  <c:v>1</c:v>
                </c:pt>
                <c:pt idx="13">
                  <c:v>2</c:v>
                </c:pt>
                <c:pt idx="14">
                  <c:v>3</c:v>
                </c:pt>
                <c:pt idx="15">
                  <c:v>2</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452438</xdr:colOff>
      <xdr:row>0</xdr:row>
      <xdr:rowOff>142874</xdr:rowOff>
    </xdr:from>
    <xdr:to>
      <xdr:col>13</xdr:col>
      <xdr:colOff>381000</xdr:colOff>
      <xdr:row>17</xdr:row>
      <xdr:rowOff>23812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309562</xdr:colOff>
      <xdr:row>18</xdr:row>
      <xdr:rowOff>119062</xdr:rowOff>
    </xdr:from>
    <xdr:to>
      <xdr:col>10</xdr:col>
      <xdr:colOff>59531</xdr:colOff>
      <xdr:row>35</xdr:row>
      <xdr:rowOff>178594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321469</xdr:colOff>
      <xdr:row>37</xdr:row>
      <xdr:rowOff>11904</xdr:rowOff>
    </xdr:from>
    <xdr:to>
      <xdr:col>13</xdr:col>
      <xdr:colOff>392903</xdr:colOff>
      <xdr:row>65</xdr:row>
      <xdr:rowOff>47623</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298.48711238426" createdVersion="6" refreshedVersion="6" minRefreshableVersion="3" recordCount="45">
  <cacheSource type="worksheet">
    <worksheetSource ref="A6:X51" sheet="Consolidado Marzo 2021"/>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7" maxValue="2021"/>
    </cacheField>
    <cacheField name="PROCESO" numFmtId="0">
      <sharedItems/>
    </cacheField>
    <cacheField name="ORIGEN" numFmtId="0">
      <sharedItems count="17">
        <s v="AUDITORÍA EXTERNA E INTERNA GESTIÓN ADMINISTRATIVA"/>
        <s v="VISITA DE SEGUIMIENTO SECRETARIA DISTRITAL DE AMBIENTE"/>
        <s v="AUDITORIA SEGUIMIENTO A LA LEY DE TRANSPARENCIA Y DEL DERECHO ACCESO A LA INFORMACION PUBLICA NACIONAL  MARZO 2019"/>
        <s v="AUDITORÍA CONTRATACIÓN 2019"/>
        <s v="AUDITORÍA PROCESO DE INTELIGENCIA PARA LA MOVILIDAD 2020"/>
        <s v="AUDITORÍA INTERNA SGC 2020_x000a_"/>
        <s v="AUDITORÍA SPMT 2020"/>
        <s v="INFORME SEGUIMIENTO A LA LEY DE TRANSPARENCIA  Y DEL DERECHO DE ACCESO A LA INFORMACIÓN PÚBLICA NACIONAL 2020"/>
        <s v="AUDITORÍA EXTERNA SGC 2020"/>
        <s v="AUDITORIA CONTRATACIÓN 2020"/>
        <s v="AUDITORÍA DE CERTIFICACIÓN SISTEMA DE GESTIÓN efr"/>
        <s v="INFORME SEGUIMIENTO A SIPROJ-WEB Y COMITÉ DE CONCILIACION"/>
        <s v="INFORME FINAL - CIRCULAR No. 0010 DE 2020"/>
        <s v="AUDITORIA PQRSD 2020"/>
        <s v="INFORME DE EVALUACIÓN INDEPENDIENTE DEL ESTADO DEL SISTEMA DE CONTROL INTERNO (SCI)"/>
        <s v="ENCUESTA MEDICIÓN DEL  IMPACTO DE LA COMUNICACIÓN DEL SISTEMA INTEGRADO DE GESTIÓN "/>
        <s v="PLAN DE MEJORAMIENTO POR AUTOCONTROL"/>
      </sharedItems>
    </cacheField>
    <cacheField name="FECHA DEL HALLAZGO" numFmtId="166">
      <sharedItems containsSemiMixedTypes="0" containsNonDate="0" containsDate="1" containsString="0" minDate="2016-10-03T00:00:00" maxDate="2021-03-25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10"/>
    </cacheField>
    <cacheField name="SUBSECRETARÍA RESPONSABLE" numFmtId="0">
      <sharedItems count="8">
        <s v="SUBSECRETARÍA DE GESTIÓN CORPORATIVA"/>
        <s v="SUBSECRETARÍA DE GESTIÓN JURÍDICA"/>
        <s v="SUBSECRETARÍA DE POLÍTICA DE LA MOVILIDAD"/>
        <s v="OFICINA DE TECNOLOGÍAS DE LA INFORMACIÓN Y LAS COMUNICACIONES"/>
        <s v="SUBSECRETARÍA DE GESTIÓN DE LA MOVILIDAD"/>
        <s v="SUBSECRETARÍA DE SERVICIOS A LA CIUDADANÍA"/>
        <s v="SUBSECRETARÍA DE GESTIÓN CORPORATIVA  - SUBSECRETARÍA DE SERVICIOS A LA CIUDADANÍA"/>
        <s v="OFICINA ASESORA DE COMUNICACIONES Y CULTURA PARA LA MOVILIDAD"/>
      </sharedItems>
    </cacheField>
    <cacheField name="ÁREA RESPONSABLE" numFmtId="0">
      <sharedItems count="17">
        <s v="SUBDIRECCIÓN ADMINISTRATIVA"/>
        <s v="DIRECCIÓN DE CONTRATACIÓN"/>
        <s v="DIRECCIÓN DE INTELIGENCIA PARA LA MOVILIDAD"/>
        <s v="OFICINA DE TECNOLOGÍAS DE LA INFORMACIÓN Y LAS COMUNICACIONES"/>
        <s v="SUBDIRECCIÓN DE PLANES DE MANEJO DE TRÁNSITO"/>
        <s v="DIRECCIÓN DE ATENCIÓN AL CIUDADANO"/>
        <s v="SUBSECRETARÍA DE POLÍTICA DE LA MOVILIDAD"/>
        <s v="SUBSECRETARÍA DE GESTIÓN DE LA MOVILIDAD"/>
        <s v="SUBSECRETARÍA DE SERVICIOS A LA CIUDADANÍA"/>
        <s v="SUBSECRETARÍA DE GESTIÓN CORPORATIVA"/>
        <s v="SUBSECRETARÍA DE GESTIÓN JURÍDICA"/>
        <s v="SUBDIRECCIÓN FINANCIERA"/>
        <s v="DIRECCIÓN DE TALENTO HUMANO"/>
        <s v="DIRECCIÓN DE REPRESENTACIÓN JUDICIAL"/>
        <s v="SUBDIRECCIÓN ADMINISTRATIVA / DIRECCIÓN DE ATENCIÓN AL CIUDADANO"/>
        <s v="OFICINA ASESORA DE COMUNICACIONES Y CULTURA PARA LA MOVILIDAD"/>
        <s v="DIRECCIÓN DE TALENTO HUMANO/SUBDIRECCIÓN ADMINISTRATIVA/SUBSECRETARÍA DE GESTIÓN CORPORATIVA/OFICINA ASESORA DE PLANEACIÓN INSTITUCIONAL"/>
      </sharedItems>
    </cacheField>
    <cacheField name="RESPONSABLE DE LA EJECUCIÓN" numFmtId="0">
      <sharedItems/>
    </cacheField>
    <cacheField name="FECHA DE INICIO" numFmtId="14">
      <sharedItems containsSemiMixedTypes="0" containsNonDate="0" containsDate="1" containsString="0" minDate="2017-04-25T00:00:00" maxDate="2021-05-02T00:00:00"/>
    </cacheField>
    <cacheField name="FECHA DE TERMINACIÓN" numFmtId="14">
      <sharedItems containsSemiMixedTypes="0" containsNonDate="0" containsDate="1" containsString="0" minDate="2021-03-12T00:00:00" maxDate="2022-01-01T00:00:00" count="13">
        <d v="2021-06-30T00:00:00"/>
        <d v="2021-12-31T00:00:00"/>
        <d v="2021-03-31T00:00:00"/>
        <d v="2021-04-30T00:00:00"/>
        <d v="2021-05-31T00:00:00"/>
        <d v="2021-03-12T00:00:00"/>
        <d v="2021-06-07T00:00:00"/>
        <d v="2021-03-15T00:00:00"/>
        <d v="2021-03-30T00:00:00"/>
        <d v="2021-07-30T00:00:00"/>
        <d v="2021-08-31T00:00:00"/>
        <d v="2021-11-30T00:00:00"/>
        <d v="2021-07-15T00:00:00"/>
      </sharedItems>
    </cacheField>
    <cacheField name="FECHA DE REVISIÓN" numFmtId="14">
      <sharedItems containsNonDate="0" containsDate="1" containsString="0" containsBlank="1" minDate="2020-11-18T00:00:00" maxDate="2021-05-04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4">
        <s v="ABIERTA"/>
        <s v="CERRADA"/>
        <s v="INCUMPLIDA"/>
        <s v="CERRADO" u="1"/>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298.487115162039" createdVersion="6" refreshedVersion="6" minRefreshableVersion="3" recordCount="4">
  <cacheSource type="worksheet">
    <worksheetSource ref="A6:X10" sheet="Consolidado Marzo 2021"/>
  </cacheSource>
  <cacheFields count="24">
    <cacheField name="No. Hallazgo" numFmtId="0">
      <sharedItems/>
    </cacheField>
    <cacheField name="No. Acción" numFmtId="0">
      <sharedItems containsSemiMixedTypes="0" containsString="0" containsNumber="1" containsInteger="1" minValue="1" maxValue="3"/>
    </cacheField>
    <cacheField name="VIGENCIA" numFmtId="0">
      <sharedItems containsSemiMixedTypes="0" containsString="0" containsNumber="1" containsInteger="1" minValue="2016" maxValue="2020" count="5">
        <n v="2017"/>
        <n v="2019"/>
        <n v="2020"/>
        <n v="2018" u="1"/>
        <n v="2016" u="1"/>
      </sharedItems>
    </cacheField>
    <cacheField name="PROCESO" numFmtId="0">
      <sharedItems/>
    </cacheField>
    <cacheField name="ORIGEN" numFmtId="0">
      <sharedItems count="24">
        <s v="AUDITORÍA EXTERNA E INTERNA GESTIÓN ADMINISTRATIVA"/>
        <s v="VISITA DE SEGUIMIENTO SECRETARIA DISTRITAL DE AMBIENTE"/>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PQRSD 2016" u="1"/>
        <s v="AUDITORIA PQRSD 2017 " u="1"/>
        <s v="INFORME VISITA SEGUIMIENTO POR PARTE DEL ARCHIVO DE BOGOTÁ, 2018" u="1"/>
        <s v="AUDITORIA EXCEPTUADOS 2018" u="1"/>
        <s v="AUDITORÍA CONTRATACIÓN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6-10-03T00:00:00" maxDate="2019-10-04T00:00:00"/>
    </cacheField>
    <cacheField name="DESCRIPCIÓN DEL HALLAZGO" numFmtId="0">
      <sharedItems count="55" longText="1">
        <s v="Conforme a la Resolución 931 de 2008 artículo 2 y el concepto jurídico 107 de 2012, la entidad debe contar con los registros de su Publicidad Exterior Visual para las instalaciones que cuentan con aviso en fachada o áreas de intervención que les aplique."/>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NC 1 De la verificación de la normtividad relacionada con el objeto de la auditoria, no se evidencio el cumplimiento integral de los requisitos establecidos en: _x000a_Resolución 011 de 2018 articulo  4 y 7_x000a_Resolución 4575 de 2013, articulo 3 numeral 4_x000a_"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N° Conformidad 2 La Dirección de Asuntos Legales, no está publicando la información contractual en los medios tecnológicos cómo lo determina la normatividad vigente."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Cierre de puntos de atención  en red CADE y Paloquemao  para cursos pedagógicos  por infracción a las normas de tránsito por incumplimiento de Resolución 3204 de 2011" u="1"/>
        <s v="Incumplimiento parcial de los requisitos normativos de la Resolución 3204 de 2010 Ministerio de Transporte artículo 8 y el numeral 7,3, literal c de la norma NTC-ISO 9001:2015" u="1"/>
        <s v="Se evidencian diferencias entre la información verificada in situ de los Equipos asignados a las diferentes dependencias de la entidad, frente a la información suministrada por el Almacén – SA mediante memorando SDM-OTIC-43774-2019.   _x000a_" u="1"/>
        <s v="N° conformidad 2:Incumplimiento de los requisitos establecidos en la norma: 1.4.d; -2. 4a, 2.7a; 2.8 a; -3.4c; 3.6 a; 3.7 a; 4.2 b; 4.2 c; - 6.1. d; - 8.2 a; 8.4 b; -9.1d; - 10.2 b.  i; 10.3 b, i, l, n, o; -10.4 j, k; 10.6 b; 10.7b; -11.4 j; 11.4n; 11.4ai.     "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Registro de publicaciones que contenga los documentos publicados de conformidad con la Ley 1712 de 2014."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Es importante que la entidad complete la totalidad de los instrumentos archivísticos requeridos por norma."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No se cuenta con Plan Estratégico de Seguridad Vial" u="1"/>
        <s v="NO CONFORMIDAD No. 2_x000a_Se evidencia que los informes de ejecución de los Contratos 2017-1846 y 2017-1910,no se han subido en las plataformas de Secop I y Secop II."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El Archivo Central no cuenta con inventarios documentales que permitan conocer con exactitud la documentación que se conserva en el archivo, así como facilitar su ubicación y recuperación." u="1"/>
        <s v="Incumplimiento a lo establecido en el articulo 2.2.4.3.1.2.12 del Decreto 1069 de 2015"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2 Revisado el Manual de Contratación Version 1,0 de fecha 18 de febrero de 2019, se observo incumplimiento de paragrafos 2° del articulo 4.3.1.1"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4 Se evidencia que el archivo de gestión de la Subdirección de Contravenciones de Tránsito no da cumplimiento a lo dispuesto en las TRD para la organización del archivo de la dependencia. "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Posible violación al Derecho de Petición y a la Tranquilidad por parte de la Secretaria Distrital de Movilidad - SDM"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Se evidencia que existe diferencias entre la información de Software y Hardware que se administra en la entidad por los diferentes actores, tales como: Almacén –Subdirección Administrativa y el Operador Tecnológico a cargo hoy de la OTIC."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C 2 Las dependencias auditadas no responden oportunamente los PQRSD que ingresaron por el Aplicativo de Correspondencia o por el SDQS" u="1"/>
        <s v="Desactualizacion de la informacion en el sistema SIPROJWEB de conformidad con lo establecido en la Resolucion 104 de 2018, en concordancia con el Decreto 430 de 2018"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NC 3 Revisado el Manual de Contratación Version 1,0 de fecha 18 de febrero de 2019, y el articulo 11 de la Ley 1150 de 2017 se observo la posible perdida de competencia por parte de la SDM para liquidar los contratos, 2015-13737 y 2016/09"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Incumplimiento del requisito normativo numeral 10.2.1. No Conformidad y Acción Correctiva de la norma NTC-ISO 9001:2015"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 conformidad 4 No se Evidencia requerimiento efecuado por parte de los supervisores a los contratistas a los contratos, para que modificaran las garantias presentadas para la legalización de contratos" u="1"/>
      </sharedItems>
    </cacheField>
    <cacheField name="RIESGO" numFmtId="0">
      <sharedItems/>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0.9"/>
    </cacheField>
    <cacheField name="SUBSECRETARÍA RESPONSABLE" numFmtId="0">
      <sharedItems/>
    </cacheField>
    <cacheField name="ÁREA RESPONSABLE" numFmtId="0">
      <sharedItems/>
    </cacheField>
    <cacheField name="RESPONSABLE DE LA EJECUCIÓN" numFmtId="165">
      <sharedItems/>
    </cacheField>
    <cacheField name="FECHA DE INICIO" numFmtId="14">
      <sharedItems containsSemiMixedTypes="0" containsNonDate="0" containsDate="1" containsString="0" minDate="2017-04-25T00:00:00" maxDate="2019-12-31T00:00:00"/>
    </cacheField>
    <cacheField name="FECHA DE TERMINACIÓN" numFmtId="14">
      <sharedItems containsSemiMixedTypes="0" containsNonDate="0" containsDate="1" containsString="0" minDate="2021-06-30T00:00:00" maxDate="2022-01-01T00:00:00"/>
    </cacheField>
    <cacheField name="FECHA DE REVISIÓN" numFmtId="14">
      <sharedItems containsSemiMixedTypes="0" containsNonDate="0" containsDate="1" containsString="0" minDate="2021-04-07T00:00:00" maxDate="2021-04-10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6"/>
    </cacheField>
    <cacheField name="REPORTE DE REFORMULACIÓN "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s v="68-2017"/>
    <n v="1"/>
    <n v="2017"/>
    <s v="GESTIÓN ADMINISTRATIVA"/>
    <x v="0"/>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0"/>
    <d v="2021-04-07T00:00:00"/>
    <s v="Julie Andrea Martinez Mendez"/>
    <s v="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6"/>
    <n v="2"/>
  </r>
  <r>
    <s v="022-2019"/>
    <n v="1"/>
    <n v="2019"/>
    <s v="GESTIÓN ADMINISTRATIVA"/>
    <x v="1"/>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_x000a_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0"/>
    <d v="2021-04-07T00:00:00"/>
    <s v="Julie Andrea Martinez Mendez"/>
    <s v="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3"/>
    <n v="2"/>
  </r>
  <r>
    <s v="029-2019"/>
    <n v="3"/>
    <n v="2019"/>
    <s v="GESTIÓN JURÍDICA"/>
    <x v="2"/>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1"/>
    <x v="1"/>
    <s v="DIRECTOR (A)  DE CONTRATACION "/>
    <d v="2019-04-30T00:00:00"/>
    <x v="1"/>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3"/>
    <n v="1"/>
  </r>
  <r>
    <s v="005-2020"/>
    <n v="2"/>
    <n v="2020"/>
    <s v="GESTIÓN JURÍDICA"/>
    <x v="3"/>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1"/>
    <x v="1"/>
    <s v="DIRECTOR (A)  DE CONTRATACION "/>
    <d v="2019-12-30T00:00:00"/>
    <x v="1"/>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3"/>
    <n v="1"/>
  </r>
  <r>
    <s v="024-2020"/>
    <n v="2"/>
    <n v="2020"/>
    <s v="INTELIGENCIA PARA LA MOVILIDAD"/>
    <x v="4"/>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2"/>
    <x v="2"/>
    <s v="Lina Marcela Quiñones"/>
    <d v="2020-05-18T00:00:00"/>
    <x v="2"/>
    <d v="2021-04-06T00:00:00"/>
    <s v="Aida Nelly Linares Velandia"/>
    <s v="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_x000a_Una vez analizadas las evidencias estas se encuentran concordancia con la acción y se solicita el cierre._x000a________________________________x000a__x000a_El día 21 de enero del 2021, la Dirección Técnica de Inteligencia para la Movilidad mediante Memorando 20212100009863 solicitó la reprogramación del PMP de la DIM Hallazgo 024-2020 Acción 2, la cual fue aceptada"/>
    <x v="1"/>
    <n v="2"/>
    <n v="0"/>
  </r>
  <r>
    <s v="040-2020"/>
    <n v="1"/>
    <n v="2020"/>
    <s v="GESTIÓN DE TICS"/>
    <x v="5"/>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3"/>
    <x v="3"/>
    <s v="Alexander Ricardo Andrade"/>
    <d v="2020-07-01T00:00:00"/>
    <x v="3"/>
    <d v="2020-11-18T00:00:00"/>
    <s v="Vieinery Piza Olarte"/>
    <s v="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1"/>
    <n v="0"/>
  </r>
  <r>
    <s v="041-2020"/>
    <n v="1"/>
    <n v="2020"/>
    <s v="GESTIÓN DE TRÁNSITO Y CONTROL DE TRÁNSITO Y TRANSPORTE"/>
    <x v="6"/>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4"/>
    <x v="4"/>
    <s v="Martha Cecilia Bayona Gómez"/>
    <d v="2020-05-08T00:00:00"/>
    <x v="4"/>
    <d v="2021-04-09T00:00:00"/>
    <s v="María Janneth Romero M"/>
    <s v="09/04/2021:  Seguimiento realizado por María Janneth Romero_x000a__x000a_No se reporta por parte del proceso responsable de ejecución, avance en la gestión adelantada; conforme lo anterior se mantiene lo observado al cierre de enero y febrero:_x000a__x000a_Teniendo en cuenta que el plazo de ejecución vence en mayo se recomienda adelantar la socialización que se encuentra pendiente, de tal manera que se de cumplimiento integral a lo formulado en el indicador y meta de la acción._x000a________________________________x000a__x000a_05/03/2021: Seguimiento realizado por María Janneth Romero_x000a__x000a_No se reporta por parte del proceso responsable de ejecución, avance en la gestión adelantada; conforme lo anterior se mantiene lo observado al cierre de enero:_x000a__x000a_Teniendo en cuenta que el plazo de ejecución vence en mayo se recomienda adelantar la socialización que se encuentra pendiente, de tal manera que se de cumplimiento integral a lo formulado en el indicador y meta de la acción._x000a________________________________x000a_03/02/2021: Seguimiento realizado por María Janneth Romero:_x000a__x000a_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quot;no se realizó presentación toda vez que la socialización se iba realizando mediante la muestra de pantalla&quot;._x000a__x000a_Teniendo en cuenta que el plazo de ejecución vence en mayo se recomienda adelantar la socialización que se encuentra pendiente, de tal manera que se de cumplimiento integral a lo formulado en el indicador y meta de la acción._x000a______________________________x000a_05/01/2021 Seguimiento realizado por María Janneth Romero:_x000a__x000a_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
    <x v="0"/>
    <n v="0"/>
    <n v="0"/>
  </r>
  <r>
    <s v="041-2020"/>
    <n v="2"/>
    <n v="2020"/>
    <s v="GESTIÓN DE TRÁNSITO Y CONTROL DE TRÁNSITO Y TRANSPORTE"/>
    <x v="6"/>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4"/>
    <x v="4"/>
    <s v="Martha Cecilia Bayona Gómez"/>
    <d v="2020-05-08T00:00:00"/>
    <x v="5"/>
    <d v="2021-03-15T00:00:00"/>
    <s v="María Janneth Romero M"/>
    <s v="15/03/2021:  Seguimiento realizado por María Janneth Romero:_x000a__x000a_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_x000a__x000a_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_x000a__x000a_De acuerdo a lo anteriormente expuesto se cierra la acción en la gestión de marzvo y se procede a excluir del PMP  a partir de  abril._x000a________________________________________x000a_05/03/2021 Seguimiento realizado por María Janneth Romero:_x000a__x000a_El proceso reporta a través de correo elecrónico el siguiente avance: &quot;..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quot;_x000a__x000a_No obstante lo anteiror, de la verificación realizada a los procedimientos e instructivos de la SPMT publicados en la Intranet realizada por la OCI, se observa:_x000a_* PM02-PR01 AUTORIZAR O NO LOS PLANES DE MANEJO DE TRÁNSITO (PMT) POR OBRAS YO EMERGENCIAS Y REALIZAR EL SEGUIMIENTO A SU IMPLEMENTA VERSIÓN 2,0 DE 11-02-2021._x000a_* PM02-PR02 AUTORIZAR LOS PLANES DE MANEJO DE TRÁNSITO (PMT) POR EVENTOS YO AGLOMERACIONES VERSIÓN 1,0 DE 18-02-2019._x000a_* PM02-PR01-IN01 INSTRUCTIVO PMT EMERGENCIAS VERSIÓN 1,0 DE 18-02-2019._x000a_* PM02-PR01-ANEXO 01 CONCEPTO TÉCNICO PARA GESTIONAR LOS PLANES DE MANEJO DE TRÁNSITO (PMT) POR OBRA VERSIÓN 2,0 DE 02-12-2020._x000a_* PM02-PR01-ANEXO 02 CONCEPTO TÉCNICO 17 VERSIÓN 1,0 DE 18-02-2019._x000a_* PM02-PR01-ANEXO 03 CONCEPTO TÉCNICO 18 VERSIÓN 1,0 DE 18-02-2019._x000a_* PM02-PR01-ANEXO 04 MANUAL DE PLANEACIÓN Y DISEÑO PARA LA ADMINISTRACIÓN DEL TRÁNSITO Y EL TRANSPORTE VERSIÓN 1,0 DE 18-02-2019._x000a_* PM02-PR01-ANEXO 05 PLANES DE MANEJO DE TRÁNSITO VERSIÓN 1,0 DE 18-02-2019._x000a_Conforme lo anterior se observa que no se cumplio de manera integral la acción por lo cual se califica como INCUMPLIDA_x000a_____________________________________x000a_05/02/2021 Seguimiento realizado por María Janneth Romero:_x000a__x000a_Si bien la acción se encuentra dentro de los terminos de ejecución, se recomienda al proceso fortalecer la gestión adelantada con el fin de garantizar el cumplimiento de la acción dentro de los terminos previstos._x000a_____________________x000a_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
    <x v="1"/>
    <n v="1"/>
    <n v="0"/>
  </r>
  <r>
    <s v="042-2020"/>
    <n v="2"/>
    <n v="2020"/>
    <s v="GESTIÓN ADMINISTRATIVA"/>
    <x v="6"/>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ón Correctiva"/>
    <s v="Desarrollo implementado / Desarrollo programado*100"/>
    <s v="1. Implementación del gestor documental"/>
    <x v="0"/>
    <x v="0"/>
    <s v="Paola Adriana Corona Miranda"/>
    <d v="2020-06-08T00:00:00"/>
    <x v="6"/>
    <d v="2021-04-07T00:00:00"/>
    <s v="Julie Andrea Martinez Mendez"/>
    <s v="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57-2020"/>
    <n v="1"/>
    <n v="2020"/>
    <s v="GESTIÓN JURÍDICA "/>
    <x v="7"/>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1"/>
    <x v="1"/>
    <s v="DIRECTOR (A)  DE CONTRATACION "/>
    <d v="2020-07-02T00:00:00"/>
    <x v="2"/>
    <d v="2021-04-09T00:00:00"/>
    <s v="Liliana Montes Sanchez "/>
    <s v="09/04/2021:  Como evidencia de la gestión realizada por la Dirección de contratación, pantallazo del informe que remite la Dirección al Sideap, circular CIRCULAR SDM-DC 209509 DE 2020 del 23/12/2020 , se procede al cierre por cumplimiento del indicador. CONCLUCION ACCION CERRADA_x000a_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1"/>
    <n v="2"/>
    <n v="1"/>
  </r>
  <r>
    <s v="057-2020"/>
    <n v="2"/>
    <n v="2020"/>
    <s v="GESTIÓN JURÍDICA "/>
    <x v="7"/>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1"/>
    <x v="1"/>
    <s v="DIRECTOR (A)  DE CONTRATACION "/>
    <d v="2020-07-02T00:00:00"/>
    <x v="2"/>
    <d v="2021-04-09T00:00:00"/>
    <s v="Liliana Montes Sanchez "/>
    <s v="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_x000a_CONCLUSION: Se procede al cierre por cumplimiento de la acción e indicador. ACCION CERRADA_x000a__x000a_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1"/>
    <n v="2"/>
    <n v="1"/>
  </r>
  <r>
    <s v="060-2020"/>
    <n v="1"/>
    <n v="2020"/>
    <s v="GESTIÓN DE TRÁMITES Y SERVICIOS PARA LA CIUDADANÍA"/>
    <x v="5"/>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5"/>
    <x v="5"/>
    <s v="Dirección de Atención al Ciudadano"/>
    <d v="2020-07-01T00:00:00"/>
    <x v="0"/>
    <d v="2021-04-09T00:00:00"/>
    <s v="Omar Alfredo Sánchez"/>
    <s v="09/04/2021: Se remite justiiccion junto con las actas y la matirz de control. se evidencia cumplimiento de la acción, y se cierra._x000a_5/3/2021: No se remitió evidencia por encontrarse en términos_x000a_5/2/2021: No se remitió evidencia por encontrarse en términos_x000a_31/12/2020: No se remite evidencia por estar en términos_x000a_"/>
    <x v="1"/>
    <n v="0"/>
    <n v="0"/>
  </r>
  <r>
    <s v="069-2020"/>
    <n v="1"/>
    <n v="2020"/>
    <s v="GESTIÓN DE TRÁMITES Y SERVICIOS PARA LA CIUDADANÍA"/>
    <x v="5"/>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5"/>
    <x v="5"/>
    <s v="Dirección de Atención al Ciudadano"/>
    <d v="2020-07-01T00:00:00"/>
    <x v="7"/>
    <d v="2021-04-09T00:00:00"/>
    <s v="Omar Alfredo Sánchez"/>
    <s v="09/04/2021: Con la Justificación de cumplimiento de la gestión, se aprecia en las actas allegadas, que se dió cumplimiento. Se solicita cierre de la acción_x000a_..5/3/2021: No se remitió evidencia por encontrarse en términos_x000a_5/2/2021: No se remitió evidencia por encontrarse en términos_x000a_31/12/2020: No se remite evidencia por estar en términos_x000a_"/>
    <x v="1"/>
    <n v="0"/>
    <n v="0"/>
  </r>
  <r>
    <s v="077-2020"/>
    <n v="1"/>
    <n v="2020"/>
    <s v="GESTIÓN DE TICS"/>
    <x v="8"/>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3"/>
    <x v="3"/>
    <s v="Alexander Ricardo Andrade"/>
    <d v="2020-08-30T00:00:00"/>
    <x v="0"/>
    <m/>
    <m/>
    <m/>
    <x v="0"/>
    <n v="0"/>
    <n v="0"/>
  </r>
  <r>
    <s v="082-2020"/>
    <n v="3"/>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2"/>
    <x v="6"/>
    <s v="SUBSECRETARIA DE POLITICA DE MOVILIDAD"/>
    <d v="2020-10-01T00:00:00"/>
    <x v="0"/>
    <m/>
    <m/>
    <m/>
    <x v="0"/>
    <n v="0"/>
    <n v="0"/>
  </r>
  <r>
    <s v="082-2020"/>
    <n v="4"/>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4"/>
    <x v="7"/>
    <s v="SUBSECRETARIA DE GESTION DE LA MOVILIDAD"/>
    <d v="2020-10-01T00:00:00"/>
    <x v="0"/>
    <d v="2021-04-09T00:00:00"/>
    <s v="María Janneth Romero M"/>
    <s v="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2-2020"/>
    <n v="5"/>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5"/>
    <x v="8"/>
    <s v="SUBSECRETARIAS DE SERVICIOS A LA CIUDADANÍA"/>
    <d v="2020-10-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082-2020"/>
    <n v="6"/>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9"/>
    <s v="SUBSECRETARIA CORPORATIVA"/>
    <d v="2020-10-01T00:00:00"/>
    <x v="0"/>
    <d v="2021-04-07T00:00:00"/>
    <s v="Julie Andrea Martinez Mendez"/>
    <s v="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082-2020"/>
    <n v="7"/>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1"/>
    <x v="10"/>
    <s v="SUBSECRETARIAS DE GESTION JURÍDICA"/>
    <d v="2020-10-01T00:00:00"/>
    <x v="0"/>
    <d v="2021-04-09T00:00:00"/>
    <s v="Liliana Montes Sanchez "/>
    <s v="09/4/2021:  Se aportan seguimientos a la gestion de los contratos en la plaforma SECOP. _x000a_CONCLUSION: ACCION EN EJECUCION_x000a_Seguimiento realizado el 08/01/2021. _x000a_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_x000a_Acción en ejecución.   _x000a_CONCLUSION: ACCION ABIERTA"/>
    <x v="0"/>
    <n v="0"/>
    <n v="0"/>
  </r>
  <r>
    <s v="083-2020"/>
    <n v="1"/>
    <n v="2020"/>
    <s v="GESTIÓN JURÍDICA"/>
    <x v="9"/>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11"/>
    <s v="VLADIMIRO ALBERTO ESTRADA"/>
    <d v="2020-10-01T00:00:00"/>
    <x v="0"/>
    <d v="2021-04-07T00:00:00"/>
    <s v="Julie Andrea Martinez Mendez"/>
    <s v="07/04/2021 Seguimiento Julie Martinez no se reporta avance por el área, sin embargo se verifica y  la  acción se encuentra dentro del periodo de ejecución de acuerdo a lo  planificado._x000a__x000a__x000a_05/03/2021 Seguimiento Julie Martinez no se reporta avance por el área, la acción se encuentra dentro del periodo de ejecución planificado para la ejecucion de la acción_x000a__x000a_9/12/2020 seguimiento por Julie Martínez para el mes de reporte no se remite ningun seguimiento por el proceso, actividad abienta dentro del tiempo programado para cierre"/>
    <x v="0"/>
    <n v="0"/>
    <n v="0"/>
  </r>
  <r>
    <s v="084-2020"/>
    <n v="1"/>
    <n v="2020"/>
    <s v="GESTIÓN JURÍDICA"/>
    <x v="9"/>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0"/>
    <m/>
    <m/>
    <m/>
    <x v="0"/>
    <n v="0"/>
    <n v="0"/>
  </r>
  <r>
    <s v="085-2020"/>
    <n v="1"/>
    <n v="2020"/>
    <s v="GESTIÓN JURÍDICA"/>
    <x v="9"/>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la suscripción de los miembros del comité."/>
    <s v="Remitir  y suscribir las actas del comite de contratación, pendientes de firma por parte de la Direccion de Contratación a los participantes del mismo."/>
    <s v="Corrección"/>
    <s v="Actas remitidas / Actas suscritas"/>
    <n v="1"/>
    <x v="1"/>
    <x v="1"/>
    <s v="ANA MARÍA CORREDOR YUNIS"/>
    <d v="2020-10-01T00:00:00"/>
    <x v="0"/>
    <d v="2020-12-07T00:00:00"/>
    <s v="Liliana Montes Sanchez "/>
    <s v="Seguimiento realizado el 07/12/2020. _x000a_Accion en ejecución.   _x000a_CONCLUSION: ACCION ABIERTA "/>
    <x v="0"/>
    <n v="0"/>
    <n v="0"/>
  </r>
  <r>
    <s v="085-2020"/>
    <n v="2"/>
    <n v="2020"/>
    <s v="GESTIÓN JURÍDICA"/>
    <x v="9"/>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suscripción por parte de los miembros del comité."/>
    <s v="Emitir un instructivo con referencia a la gestión contractual en donde se incluya los terminos para el envío y suscripción del acta del Comité contractual."/>
    <s v="Acción Correctiva"/>
    <s v="Intructivo publicado y socializado"/>
    <n v="1"/>
    <x v="1"/>
    <x v="1"/>
    <s v="ANA MARÍA CORREDOR YUNIS"/>
    <d v="2020-10-01T00:00:00"/>
    <x v="8"/>
    <d v="2021-04-09T00:00:00"/>
    <s v="Liliana Montes Sanchez "/>
    <s v="9/04/2021: Se adjunta como avance el INSTRUCTIVO SECRETARIA TÉCNICA COMITÉ DE CONTRATACIÓN - SDM_x000a_Código: PA05-IN07 Versión: 1.0, aun no se encuentra en la Intranet publicado. _x000a_CONCLUSION: ACCION EN EJECUCION"/>
    <x v="2"/>
    <n v="0"/>
    <n v="0"/>
  </r>
  <r>
    <s v="086-2020"/>
    <n v="1"/>
    <n v="2020"/>
    <s v="GESTIÓN JURÍDICA"/>
    <x v="9"/>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1"/>
    <x v="1"/>
    <s v="ANA MARÍA CORREDOR YUNIS"/>
    <d v="2020-10-01T00:00:00"/>
    <x v="0"/>
    <m/>
    <m/>
    <m/>
    <x v="0"/>
    <n v="0"/>
    <n v="0"/>
  </r>
  <r>
    <s v="087-2020"/>
    <n v="1"/>
    <n v="2020"/>
    <s v="GESTIÓN JURÍDICA"/>
    <x v="9"/>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0"/>
    <m/>
    <m/>
    <m/>
    <x v="0"/>
    <n v="0"/>
    <n v="0"/>
  </r>
  <r>
    <s v="088-2020"/>
    <n v="1"/>
    <n v="2020"/>
    <s v="GESTIÓN JURÍDICA"/>
    <x v="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1"/>
    <x v="1"/>
    <s v="ANA MARÍA CORREDOR YUNIS"/>
    <d v="2020-10-01T00:00:00"/>
    <x v="0"/>
    <m/>
    <m/>
    <m/>
    <x v="0"/>
    <n v="0"/>
    <n v="0"/>
  </r>
  <r>
    <s v="098-2020"/>
    <n v="1"/>
    <n v="2020"/>
    <s v="GESTIÓN DE TALENTO HUMANO"/>
    <x v="10"/>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12"/>
    <s v="Director (a) de Talento Humano"/>
    <d v="2021-03-01T00:00:00"/>
    <x v="4"/>
    <d v="2021-04-07T00:00:00"/>
    <s v="Julie Andrea Martinez Mendez"/>
    <s v="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1"/>
    <n v="0"/>
  </r>
  <r>
    <s v="102-2020"/>
    <n v="1"/>
    <n v="2020"/>
    <s v="GESTIÓN JURÍDICA"/>
    <x v="11"/>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3"/>
    <s v="María Isabel Hernandez Pabon "/>
    <d v="2020-12-01T00:00:00"/>
    <x v="9"/>
    <d v="2021-04-09T00:00:00"/>
    <s v="Liliana Montes Sanchez "/>
    <s v="9/04/2021: Presentacion de informe mes de marzo en relacion con los con los modulos apoderado, MASC, Judicial, Tutelas del siprojweb, _x000a_5/03/2021: SGJ remitio el tercer informe de seguimiento realizado en el mes de febrero   en relacion con los modulos apoderado, MASC, Judicial, Tutelas del siprojweb, 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0"/>
    <n v="0"/>
    <n v="0"/>
  </r>
  <r>
    <s v="106-2020"/>
    <n v="1"/>
    <n v="2020"/>
    <s v="GESTIÓN JURÍDICA"/>
    <x v="11"/>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3"/>
    <s v="María Isabel Hernandez Pabon "/>
    <d v="2020-12-01T00:00:00"/>
    <x v="9"/>
    <d v="2021-04-09T00:00:00"/>
    <s v="Liliana Montes Sanchez "/>
    <s v="9/04/2021: Presentacion de informe mes de marzo en relacion con los con los modulos apoderado, MASC, Judicial, Tutelas del siprojweb, _x000a_CONCLUSION: ACCION EN EJECUCION_x000a_5/03/2021: SGJ remitio el tercer informe de seguimiento realizado en el mes de febrero en relacion con los modulos apoderado. MASC, Judicial , tutelas.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0"/>
    <n v="0"/>
    <n v="0"/>
  </r>
  <r>
    <s v="109-2020"/>
    <n v="1"/>
    <n v="2020"/>
    <s v="GESTIÓN DE TALENTO HUMANO"/>
    <x v="12"/>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
    <s v="Acción Correctiva"/>
    <s v="No de instructivo actualizado y socializado "/>
    <n v="1"/>
    <x v="0"/>
    <x v="12"/>
    <s v="PAULA TATIANA ARENAS GONZÁLEZ"/>
    <d v="2020-12-01T00:00:00"/>
    <x v="2"/>
    <d v="2021-04-07T00:00:00"/>
    <s v="Julie Andrea Martinez Mendez"/>
    <s v="07/04/2021 Se evidencia la actualización a versión 2 del Instructivo para Gestión del Rendimiento  con Código: PA02-IN07 el cual fue socializado el 25/03/2021, dando cuemplimiento a la actividad establecida y su indicador _x000a_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1"/>
    <n v="0"/>
    <n v="0"/>
  </r>
  <r>
    <s v="109-2020"/>
    <n v="2"/>
    <n v="2020"/>
    <s v="GESTIÓN DE TALENTO HUMANO"/>
    <x v="12"/>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0"/>
    <x v="12"/>
    <s v="PAULA TATIANA ARENAS GONZÁLEZ"/>
    <d v="2020-12-01T00:00:00"/>
    <x v="10"/>
    <d v="2021-04-07T00:00:00"/>
    <s v="Julie Andrea Martinez Mendez"/>
    <s v="07/04/2021 Seguimiento Julie Martinez no se reporta avance por el área, sin embargo se verifica y  la  acción se encuentra dentro del periodo de ejecución de acuerdo a lo  planificado._x000a__x000a_05/03/2021 Seguimiento Julie Martinez SE evidencia el seguimient y la divulgacion realizado por atlento humano se recomienda establecer fechas de presentación en las evaluaciones con el fin de contar con el 100% de las mismas en la fecha establecida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0-2020"/>
    <n v="1"/>
    <n v="2020"/>
    <s v="GESTIÓN DE TRÁMITES Y SERVICIOS A LA CIUDADANÍA"/>
    <x v="13"/>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1.Remitir mensualmente memorando a los directivos de la entidad con copia a la OCD, informando el estado de las peticiones atendidas fueras de términos, así como las vencidas sin respuesta. "/>
    <s v="Corrección"/>
    <s v="Memorando remitido/ Memorando proyectado*100"/>
    <n v="1"/>
    <x v="5"/>
    <x v="5"/>
    <s v="Director (a) de Atención al Ciudadano"/>
    <d v="2020-12-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110-2020"/>
    <n v="2"/>
    <n v="2020"/>
    <s v="GESTIÓN DE TRÁMITES Y SERVICIOS A LA CIUDADANÍA"/>
    <x v="13"/>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2. Disponer de un sistema de gestión  documental que tenga la opción de notificar al ciudadano, cuando se de una respuesta parcial_x000a_"/>
    <s v="Acción Correctiva"/>
    <s v="Desarrollo implementado/ desarrollo programado*100"/>
    <n v="1"/>
    <x v="6"/>
    <x v="14"/>
    <s v="Director (a) de Atención al Ciudadano/ Subdirector (a) Administrativa "/>
    <d v="2020-12-01T00:00:00"/>
    <x v="3"/>
    <d v="2021-04-07T00:00:00"/>
    <s v="Julie Andrea Martinez Mendez"/>
    <s v="07/04/2021 Seguimiento Julie Martinez, mediante el radicado 20216120051703 se solicita la reprogramación del halazgo, teniendo en con el fin de realizar las pruebas para puesta en marcha 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1"/>
    <n v="0"/>
  </r>
  <r>
    <s v="111-2020"/>
    <n v="1"/>
    <n v="2020"/>
    <s v="GESTIÓN DE TRÁMITES Y SERVICIOS A LA CIUDADANÍA"/>
    <x v="13"/>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1.  Realizar seguimiento trimestral a la clasificación correcta de las peticiones entre autoridades en el sistemas de gestión documental."/>
    <s v="Acción Correctiva"/>
    <s v="Seguimiento realizado/ seguimiento programado*100"/>
    <n v="1"/>
    <x v="6"/>
    <x v="14"/>
    <s v="Director (a) de Atención al Ciudadano/ Subdirector (a) Administrativa "/>
    <d v="2020-12-01T00:00:00"/>
    <x v="0"/>
    <d v="2021-04-07T00:00:00"/>
    <s v="Julie Andrea Martinez Mendez"/>
    <s v="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1-2020"/>
    <n v="2"/>
    <n v="2020"/>
    <s v="GESTIÓN DE TRÁMITES Y SERVICIOS A LA CIUDADANÍA"/>
    <x v="13"/>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2. Remitir  memorando  a la Direccion de normatividad y conceptos solicitando la informacion sobre la dependencia responsable en la SDM para el seguimiento de  las respuestas a  peticiones entre autoridades."/>
    <s v="Corrección"/>
    <s v="Memorando remitido"/>
    <n v="1"/>
    <x v="5"/>
    <x v="5"/>
    <s v="Diector (a) de Atención al Ciudadano"/>
    <d v="2020-12-01T00:00:00"/>
    <x v="8"/>
    <d v="2021-04-09T00:00:00"/>
    <s v="Omar Alfredo Sánchez"/>
    <s v="09/04/2021: Se allega la justificación del cumplimiento junto con los soportes. Evaluados, se considera que la acción  se cumplio y se cierra._x000a_5/3/2021: No se remitió evidencia por encontrarse en términos_x000a_5/2/2021: No se remitió evidencia por encontrarse en términos_x000a_31/12/2020: No se remite evidencia por estar en términos_x000a_"/>
    <x v="1"/>
    <n v="0"/>
    <n v="0"/>
  </r>
  <r>
    <s v="112-2020"/>
    <n v="1"/>
    <n v="2020"/>
    <s v="GESTIÓN DE TRÁMITES Y SERVICIOS A LA CIUDADANÍA"/>
    <x v="13"/>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1.Incluir lineamiento en el Manual de PQRSD sobre la  evaluación de coherencia, calidez y calidad de las respuestas a la ciudadanía."/>
    <s v="Acción Correctiva"/>
    <s v="Manual actualizado, publicado y socializado."/>
    <n v="1"/>
    <x v="5"/>
    <x v="5"/>
    <s v="Director (a) de Atención al Ciudadano"/>
    <d v="2020-12-01T00:00:00"/>
    <x v="3"/>
    <d v="2021-04-09T00:00:00"/>
    <s v="Omar Alfredo Sánchez"/>
    <s v="09/04/201: Junto con la justificación, se allegan las evidencias del cimplimineto de lam acción, tal como 1. pm04-m02-manual-de-gestion-de-pqrsd-v-30-22-12-2020 y la socialixación. se cierra la acci´n._x000a_5/3/2021: No se remitió evidencia por encontrarse en términos_x000a_5/2/2021: No se remitió evidencia por encontrarse en términos_x000a_31/12/2020: No se remite evidencia por estar en términos_x000a_"/>
    <x v="1"/>
    <n v="0"/>
    <n v="0"/>
  </r>
  <r>
    <s v="112-2020"/>
    <n v="2"/>
    <n v="2020"/>
    <s v="GESTIÓN DE TRÁMITES Y SERVICIOS A LA CIUDADANÍA"/>
    <x v="13"/>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2. sensibilizar trimestralmente al interior de la entidad en la pertiencia de dar respuestas en lenguaje claro"/>
    <s v="Corrección"/>
    <s v="Sensibilizaciones realizadas/ sensibilizaciones programadas*100"/>
    <n v="1"/>
    <x v="5"/>
    <x v="5"/>
    <s v="Director (a) de Atención al Ciudadano"/>
    <d v="2020-12-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113-2020"/>
    <n v="1"/>
    <n v="2020"/>
    <s v="GESTIÓN DE TRÁMITES Y SERVICIOS A LA CIUDADANÍA"/>
    <x v="13"/>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mensual de las peticones trasladadas por competencia fuera de los 5 dias establecidos por ley."/>
    <s v="Acción Correctiva"/>
    <s v="Seguimiento Mensual"/>
    <n v="6"/>
    <x v="5"/>
    <x v="5"/>
    <s v="Director (a) de Atención al Ciudadano"/>
    <d v="2020-12-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113-2020"/>
    <n v="2"/>
    <n v="2020"/>
    <s v="GESTIÓN DE TRÁMITES Y SERVICIOS A LA CIUDADANÍA"/>
    <x v="13"/>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2. divulgar  bimestralmente al interior de la entidad, sobre la importancia de gestionar los traslados por competencia dentro de los 5 dias  de acuerdo a los terminos de ley."/>
    <s v="Corrección"/>
    <s v="Divulgaciones realizadas/Divulgaciones programados*100"/>
    <n v="1"/>
    <x v="5"/>
    <x v="5"/>
    <s v="Director (a) de Atención al Ciudadano"/>
    <d v="2020-12-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114-2020"/>
    <n v="1"/>
    <n v="2020"/>
    <s v="GESTIÓN ADMINISTRATIVA/GESTIÓN DE TRÁMITES Y SERVICIOS A LA CIUDADANÍA"/>
    <x v="13"/>
    <d v="2020-11-20T00:00:00"/>
    <s v="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_x000a__x000a_o Información auditiva o táctil para las personas con discapacidad sensorial._x000a_o Sillas de usuarios con apoya brazos_x000a_o Ayuda sonora para personas con discapacidad visual._x000a_o Pantallas de asignación de turnos de fácil visualización desde las diferentes salas de espera._x000a_o Puertas acristaladas con bandas señalizadoras._x000a_o Implementación de franjas táctiles para ayuda a personas en condición de discapacidad visual_x000a_o Asegurar el cableado de los equipos de cómputo que quedan expuestos al ciudadano en las Zonas de atención._x000a_o Planos de las rutas de evacuación legibles y de fácil visualización_x000a_"/>
    <s v="3. Formulación de planes, programas o proyectos de movilidad de la ciudad, que no propendan por la sostenibilidad ambiental, económica y social."/>
    <s v="Debilidad en la concertación de alianzas estratégicas y de articulación interinstitucional para adelantar la gestión correspondiente y contar con puntos idóneos para una atención inclusiva de todos los grupos poblacionales."/>
    <s v="Realizar 2 mesas de trabajo articuladas con las demás entidades del distrito,  para identificar oportunidades de mejora entorno a la accesibilidad en los puntos de atención a la ciudadanía."/>
    <s v="Acción Correctiva"/>
    <s v="Mesas de trabajo realizadas / Mesas de trabajo programadas*100"/>
    <n v="2"/>
    <x v="6"/>
    <x v="14"/>
    <s v="Director (a) de Atención al Ciudadano/ Subdirector (a) Administrativa "/>
    <d v="2020-12-01T00:00:00"/>
    <x v="0"/>
    <d v="2021-04-07T00:00:00"/>
    <s v="Julie Andrea Martinez Mendez"/>
    <s v="7/04/2021 Seguimiento Julie Martinez no se reporta avance por el área, sin embargo se verifica y  la  acción se encuentra dentro del periodo de ejecución de acuerdo a lo  planificado._x000a_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5-2020"/>
    <n v="2"/>
    <n v="2020"/>
    <s v="GESTIÓN ADMINISTRATIVA/GESTIÓN DE TRÁMITES Y SERVICIOS A LA CIUDADANÍA"/>
    <x v="13"/>
    <d v="2020-11-20T00:00:00"/>
    <s v="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
    <s v="9. Discriminación y restricción a la participación de los ciudadanos que requieren atención y respuesta por parte de la SDM."/>
    <s v="Desconocimiento por parte de los colaboradores de la Entidad sobre los lineamientos  y metodología para aplicación de la figura del defensor del ciudadano, instituida por el decreto 847 del 2019 y la resolución interna 396."/>
    <s v="Diseñar un protocolo para definir lineamientos, funciones y roles de la figura del defensor al ciudadano y su aplicación al interior de la entidad."/>
    <s v="Acción Correctiva"/>
    <s v="Protocolo diseñado, publicado y socializado."/>
    <n v="1"/>
    <x v="5"/>
    <x v="5"/>
    <s v="Director (a) de Atención al Ciudadano"/>
    <d v="2020-12-01T00:00:00"/>
    <x v="2"/>
    <d v="2021-04-09T00:00:00"/>
    <s v="Omar Alfredo Sánchez"/>
    <s v="09/04/2021: Se adjunta a la justificación del cumplimeinto de la acción, el formarto 1. pm04-m01-pt01-v1.0-de-24-12-2020 y la socialización. Se cierra la acción, dado que se cumplió._x000a_5/3/2021: No se remitió evidencia por encontrarse en términos_x000a_5/2/2021: No se remitió evidencia por encontrarse en términos_x000a_31/12/2020: No se remite evidencia por estar en términos_x000a_"/>
    <x v="1"/>
    <n v="0"/>
    <n v="0"/>
  </r>
  <r>
    <s v="116-2020"/>
    <n v="1"/>
    <n v="2020"/>
    <s v="GESTIÓN JURÍDICA"/>
    <x v="14"/>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1"/>
    <x v="10"/>
    <s v="SUBSECRETARÍA DE GESTIÓN JURÍDICA"/>
    <d v="2021-03-01T00:00:00"/>
    <x v="1"/>
    <d v="2021-04-09T00:00:00"/>
    <s v="Liliana Montes Sanchez "/>
    <s v="9/04/2021: Se aporta convocataria y acta de seguimiento a los planes de mejoramiento del 24/03/2021 de la SGJ"/>
    <x v="0"/>
    <n v="0"/>
    <n v="0"/>
  </r>
  <r>
    <s v="001-2021"/>
    <n v="1"/>
    <n v="2021"/>
    <s v="DIRECCIONAMIENTO ESTRATÉGICO"/>
    <x v="15"/>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Poco conocimiento por parte de los líderes del Sistema Integrado de Gestión  de los lineamientos de comunicación interna. "/>
    <s v="Socializar a los líderes del Sistema Integrado de Gestión,  los lineamientos frente a las solicitudes relacionadas con el diseño y publicación de piezas de comunicación."/>
    <s v="Acción Correctiva"/>
    <s v="No. de socializaciones ejecutadas"/>
    <n v="1"/>
    <x v="7"/>
    <x v="15"/>
    <s v="Andrés Fabian Contento Muñoz"/>
    <d v="2021-04-01T00:00:00"/>
    <x v="3"/>
    <m/>
    <m/>
    <m/>
    <x v="0"/>
    <n v="0"/>
    <n v="0"/>
  </r>
  <r>
    <s v="002-2021"/>
    <n v="1"/>
    <n v="2021"/>
    <s v="DIRECCIONAMIENTO ESTRATÉGICO"/>
    <x v="15"/>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0"/>
    <x v="16"/>
    <s v="Iván Alexander Díaz Villa/Paola Adriana Corona Miranda/Ligia Rodríguez/Julieth Rojas Betancour"/>
    <d v="2021-05-01T00:00:00"/>
    <x v="11"/>
    <m/>
    <m/>
    <m/>
    <x v="0"/>
    <n v="0"/>
    <n v="0"/>
  </r>
  <r>
    <s v="003-2021"/>
    <n v="1"/>
    <n v="2021"/>
    <s v="COMUNICACIÓN Y CULTURA PARA LA MOVILIDAD"/>
    <x v="16"/>
    <d v="2021-03-24T00:00:00"/>
    <s v="Al revisar los documentos del proceso, se evidencia desactualización en la caracterización."/>
    <s v="Posibilidad de afectación reputacional por posibles requerimientos de entes de control y de los procesos internos de la entidad debido a la gestión del control documental del sistema de gestión de calidad  fuera de los requisitos procedimientales"/>
    <s v="a. Reasignación de proyecto de inversión a nuevo ordenador de gasto. _x000a_b. Revisión de actividades a través de ejercicio de planeación estratégica."/>
    <s v="Actualizar y publicar el documento- caracterización del Proceso."/>
    <s v="Corrección"/>
    <s v="Caracetrización actualizada y publicada"/>
    <n v="1"/>
    <x v="7"/>
    <x v="15"/>
    <s v="Andrés Fabian Contento Muñoz"/>
    <d v="2021-04-05T00:00:00"/>
    <x v="12"/>
    <m/>
    <m/>
    <m/>
    <x v="0"/>
    <n v="0"/>
    <n v="0"/>
  </r>
</pivotCacheRecords>
</file>

<file path=xl/pivotCache/pivotCacheRecords2.xml><?xml version="1.0" encoding="utf-8"?>
<pivotCacheRecords xmlns="http://schemas.openxmlformats.org/spreadsheetml/2006/main" xmlns:r="http://schemas.openxmlformats.org/officeDocument/2006/relationships" count="4">
  <r>
    <s v="68-2017"/>
    <n v="1"/>
    <x v="0"/>
    <s v="GESTIÓN ADMINISTRATIVA"/>
    <x v="0"/>
    <d v="2016-10-03T00:00:00"/>
    <x v="0"/>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1-06-30T00:00:00"/>
    <d v="2021-04-07T00:00:00"/>
    <s v="Julie Andrea Martinez Mendez"/>
    <s v="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6"/>
    <n v="2"/>
  </r>
  <r>
    <s v="022-2019"/>
    <n v="1"/>
    <x v="1"/>
    <s v="GESTIÓN ADMINISTRATIVA"/>
    <x v="1"/>
    <d v="2018-11-14T00:00:00"/>
    <x v="1"/>
    <s v="Incumplimiento martividad ambiental"/>
    <s v="Se acogierón parcialmente los resultados de la auditoria 2018 de la SDA como origen para definir un plan de mejoramiento relacionado con el Subsistema de Gestión Ambiental"/>
    <s v="_x000a_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1-06-30T00:00:00"/>
    <d v="2021-04-07T00:00:00"/>
    <s v="Julie Andrea Martinez Mendez"/>
    <s v="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3"/>
    <n v="2"/>
  </r>
  <r>
    <s v="029-2019"/>
    <n v="3"/>
    <x v="1"/>
    <s v="GESTIÓN JURÍDICA"/>
    <x v="2"/>
    <d v="2019-03-04T00:00:00"/>
    <x v="2"/>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3"/>
    <n v="1"/>
  </r>
  <r>
    <s v="005-2020"/>
    <n v="2"/>
    <x v="2"/>
    <s v="GESTIÓN JURÍDICA"/>
    <x v="3"/>
    <d v="2019-10-03T00:00:00"/>
    <x v="3"/>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6" cacheId="38"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85:L95"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3"/>
        <item x="6"/>
        <item x="7"/>
      </items>
    </pivotField>
    <pivotField showAll="0" defaultSubtotal="0"/>
    <pivotField showAll="0" defaultSubtotal="0"/>
    <pivotField numFmtId="166" showAll="0"/>
    <pivotField axis="axisCol" numFmtId="166" showAll="0" sortType="ascending">
      <items count="14">
        <item x="5"/>
        <item x="7"/>
        <item x="8"/>
        <item x="2"/>
        <item x="3"/>
        <item x="4"/>
        <item x="6"/>
        <item x="0"/>
        <item x="12"/>
        <item x="9"/>
        <item x="10"/>
        <item x="11"/>
        <item x="1"/>
        <item t="default"/>
      </items>
    </pivotField>
    <pivotField showAll="0"/>
    <pivotField showAll="0"/>
    <pivotField showAll="0"/>
    <pivotField axis="axisPage" dataField="1" multipleItemSelectionAllowed="1" showAll="0">
      <items count="5">
        <item x="0"/>
        <item h="1" x="1"/>
        <item x="2"/>
        <item h="1" m="1" x="3"/>
        <item t="default"/>
      </items>
    </pivotField>
    <pivotField showAll="0"/>
    <pivotField showAll="0"/>
  </pivotFields>
  <rowFields count="1">
    <field x="13"/>
  </rowFields>
  <rowItems count="9">
    <i>
      <x/>
    </i>
    <i>
      <x v="1"/>
    </i>
    <i>
      <x v="2"/>
    </i>
    <i>
      <x v="3"/>
    </i>
    <i>
      <x v="4"/>
    </i>
    <i>
      <x v="5"/>
    </i>
    <i>
      <x v="6"/>
    </i>
    <i>
      <x v="7"/>
    </i>
    <i t="grand">
      <x/>
    </i>
  </rowItems>
  <colFields count="1">
    <field x="17"/>
  </colFields>
  <colItems count="11">
    <i>
      <x v="2"/>
    </i>
    <i>
      <x v="4"/>
    </i>
    <i>
      <x v="5"/>
    </i>
    <i>
      <x v="6"/>
    </i>
    <i>
      <x v="7"/>
    </i>
    <i>
      <x v="8"/>
    </i>
    <i>
      <x v="9"/>
    </i>
    <i>
      <x v="10"/>
    </i>
    <i>
      <x v="11"/>
    </i>
    <i>
      <x v="12"/>
    </i>
    <i t="grand">
      <x/>
    </i>
  </colItems>
  <pageFields count="1">
    <pageField fld="21" hier="-1"/>
  </pageFields>
  <dataFields count="1">
    <dataField name="Cuenta de ESTADO DE LA ACCION" fld="21" subtotal="count" baseField="0" baseItem="0"/>
  </dataFields>
  <formats count="28">
    <format dxfId="326">
      <pivotArea collapsedLevelsAreSubtotals="1" fieldPosition="0">
        <references count="2">
          <reference field="13" count="6">
            <x v="0"/>
            <x v="1"/>
            <x v="2"/>
            <x v="3"/>
            <x v="4"/>
            <x v="5"/>
          </reference>
          <reference field="17" count="4" selected="0">
            <x v="1"/>
            <x v="5"/>
            <x v="6"/>
            <x v="7"/>
          </reference>
        </references>
      </pivotArea>
    </format>
    <format dxfId="325">
      <pivotArea field="21" type="button" dataOnly="0" labelOnly="1" outline="0" axis="axisPage" fieldPosition="0"/>
    </format>
    <format dxfId="324">
      <pivotArea type="origin" dataOnly="0" labelOnly="1" outline="0" fieldPosition="0"/>
    </format>
    <format dxfId="323">
      <pivotArea field="13" type="button" dataOnly="0" labelOnly="1" outline="0" axis="axisRow" fieldPosition="0"/>
    </format>
    <format dxfId="322">
      <pivotArea dataOnly="0" labelOnly="1" fieldPosition="0">
        <references count="1">
          <reference field="13" count="6">
            <x v="0"/>
            <x v="1"/>
            <x v="2"/>
            <x v="3"/>
            <x v="4"/>
            <x v="5"/>
          </reference>
        </references>
      </pivotArea>
    </format>
    <format dxfId="321">
      <pivotArea dataOnly="0" labelOnly="1" grandRow="1" outline="0" fieldPosition="0"/>
    </format>
    <format dxfId="320">
      <pivotArea field="21" type="button" dataOnly="0" labelOnly="1" outline="0" axis="axisPage" fieldPosition="0"/>
    </format>
    <format dxfId="319">
      <pivotArea type="origin" dataOnly="0" labelOnly="1" outline="0" fieldPosition="0"/>
    </format>
    <format dxfId="318">
      <pivotArea field="13" type="button" dataOnly="0" labelOnly="1" outline="0" axis="axisRow" fieldPosition="0"/>
    </format>
    <format dxfId="317">
      <pivotArea dataOnly="0" labelOnly="1" fieldPosition="0">
        <references count="1">
          <reference field="13" count="6">
            <x v="0"/>
            <x v="1"/>
            <x v="2"/>
            <x v="3"/>
            <x v="4"/>
            <x v="5"/>
          </reference>
        </references>
      </pivotArea>
    </format>
    <format dxfId="316">
      <pivotArea dataOnly="0" labelOnly="1" grandRow="1" outline="0" fieldPosition="0"/>
    </format>
    <format dxfId="315">
      <pivotArea collapsedLevelsAreSubtotals="1" fieldPosition="0">
        <references count="2">
          <reference field="13" count="0"/>
          <reference field="17" count="6" selected="0">
            <x v="1"/>
            <x v="2"/>
            <x v="3"/>
            <x v="5"/>
            <x v="6"/>
            <x v="7"/>
          </reference>
        </references>
      </pivotArea>
    </format>
    <format dxfId="314">
      <pivotArea dataOnly="0" labelOnly="1" fieldPosition="0">
        <references count="1">
          <reference field="13" count="0"/>
        </references>
      </pivotArea>
    </format>
    <format dxfId="313">
      <pivotArea dataOnly="0" labelOnly="1" fieldPosition="0">
        <references count="1">
          <reference field="13" count="0"/>
        </references>
      </pivotArea>
    </format>
    <format dxfId="312">
      <pivotArea collapsedLevelsAreSubtotals="1" fieldPosition="0">
        <references count="2">
          <reference field="13" count="6">
            <x v="0"/>
            <x v="1"/>
            <x v="2"/>
            <x v="3"/>
            <x v="4"/>
            <x v="5"/>
          </reference>
          <reference field="17" count="6" selected="0">
            <x v="4"/>
            <x v="5"/>
            <x v="6"/>
            <x v="7"/>
            <x v="9"/>
            <x v="10"/>
          </reference>
        </references>
      </pivotArea>
    </format>
    <format dxfId="311">
      <pivotArea field="13" grandCol="1" collapsedLevelsAreSubtotals="1" axis="axisRow" fieldPosition="0">
        <references count="1">
          <reference field="13" count="6">
            <x v="0"/>
            <x v="1"/>
            <x v="2"/>
            <x v="3"/>
            <x v="4"/>
            <x v="5"/>
          </reference>
        </references>
      </pivotArea>
    </format>
    <format dxfId="310">
      <pivotArea collapsedLevelsAreSubtotals="1" fieldPosition="0">
        <references count="2">
          <reference field="13" count="2">
            <x v="5"/>
            <x v="6"/>
          </reference>
          <reference field="17" count="6" selected="0">
            <x v="4"/>
            <x v="5"/>
            <x v="6"/>
            <x v="7"/>
            <x v="9"/>
            <x v="10"/>
          </reference>
        </references>
      </pivotArea>
    </format>
    <format dxfId="309">
      <pivotArea field="13" grandCol="1" collapsedLevelsAreSubtotals="1" axis="axisRow" fieldPosition="0">
        <references count="1">
          <reference field="13" count="2">
            <x v="5"/>
            <x v="6"/>
          </reference>
        </references>
      </pivotArea>
    </format>
    <format dxfId="308">
      <pivotArea dataOnly="0" labelOnly="1" fieldPosition="0">
        <references count="1">
          <reference field="13" count="7">
            <x v="0"/>
            <x v="1"/>
            <x v="2"/>
            <x v="3"/>
            <x v="4"/>
            <x v="5"/>
            <x v="6"/>
          </reference>
        </references>
      </pivotArea>
    </format>
    <format dxfId="307">
      <pivotArea dataOnly="0" labelOnly="1" fieldPosition="0">
        <references count="1">
          <reference field="13" count="7">
            <x v="0"/>
            <x v="1"/>
            <x v="2"/>
            <x v="3"/>
            <x v="4"/>
            <x v="5"/>
            <x v="6"/>
          </reference>
        </references>
      </pivotArea>
    </format>
    <format dxfId="306">
      <pivotArea dataOnly="0" labelOnly="1" fieldPosition="0">
        <references count="1">
          <reference field="13" count="0"/>
        </references>
      </pivotArea>
    </format>
    <format dxfId="305">
      <pivotArea dataOnly="0" labelOnly="1" fieldPosition="0">
        <references count="1">
          <reference field="13" count="0"/>
        </references>
      </pivotArea>
    </format>
    <format dxfId="304">
      <pivotArea collapsedLevelsAreSubtotals="1" fieldPosition="0">
        <references count="2">
          <reference field="13" count="7">
            <x v="0"/>
            <x v="1"/>
            <x v="2"/>
            <x v="3"/>
            <x v="4"/>
            <x v="5"/>
            <x v="6"/>
          </reference>
          <reference field="17" count="1" selected="0">
            <x v="12"/>
          </reference>
        </references>
      </pivotArea>
    </format>
    <format dxfId="303">
      <pivotArea collapsedLevelsAreSubtotals="1" fieldPosition="0">
        <references count="2">
          <reference field="13" count="7">
            <x v="0"/>
            <x v="1"/>
            <x v="2"/>
            <x v="3"/>
            <x v="4"/>
            <x v="5"/>
            <x v="6"/>
          </reference>
          <reference field="17" count="3" selected="0">
            <x v="1"/>
            <x v="2"/>
            <x v="3"/>
          </reference>
        </references>
      </pivotArea>
    </format>
    <format dxfId="302">
      <pivotArea collapsedLevelsAreSubtotals="1" fieldPosition="0">
        <references count="2">
          <reference field="13" count="0"/>
          <reference field="17" count="1" selected="0">
            <x v="2"/>
          </reference>
        </references>
      </pivotArea>
    </format>
    <format dxfId="301">
      <pivotArea collapsedLevelsAreSubtotals="1" fieldPosition="0">
        <references count="2">
          <reference field="13" count="0"/>
          <reference field="17" count="1" selected="0">
            <x v="4"/>
          </reference>
        </references>
      </pivotArea>
    </format>
    <format dxfId="300">
      <pivotArea collapsedLevelsAreSubtotals="1" fieldPosition="0">
        <references count="2">
          <reference field="13" count="0"/>
          <reference field="17" count="8" selected="0">
            <x v="5"/>
            <x v="6"/>
            <x v="7"/>
            <x v="8"/>
            <x v="9"/>
            <x v="10"/>
            <x v="11"/>
            <x v="12"/>
          </reference>
        </references>
      </pivotArea>
    </format>
    <format dxfId="299">
      <pivotArea field="13" grandCol="1" collapsedLevelsAreSubtotals="1" axis="axisRow" fieldPosition="0">
        <references count="1">
          <reference field="13" count="0"/>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3" cacheId="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0:B65"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3"/>
        <item x="6"/>
        <item x="7"/>
      </items>
    </pivotField>
    <pivotField axis="axisRow" showAll="0" defaultSubtotal="0">
      <items count="17">
        <item x="5"/>
        <item x="1"/>
        <item x="0"/>
        <item x="2"/>
        <item x="12"/>
        <item x="3"/>
        <item x="4"/>
        <item x="11"/>
        <item x="13"/>
        <item x="14"/>
        <item x="6"/>
        <item x="7"/>
        <item x="8"/>
        <item x="9"/>
        <item x="10"/>
        <item x="15"/>
        <item x="16"/>
      </items>
    </pivotField>
    <pivotField showAll="0" defaultSubtotal="0"/>
    <pivotField numFmtId="166" showAll="0"/>
    <pivotField numFmtId="166" showAll="0"/>
    <pivotField showAll="0"/>
    <pivotField showAll="0"/>
    <pivotField showAll="0"/>
    <pivotField axis="axisPage" dataField="1" multipleItemSelectionAllowed="1" showAll="0">
      <items count="5">
        <item x="0"/>
        <item h="1" x="1"/>
        <item h="1" x="2"/>
        <item h="1" m="1" x="3"/>
        <item t="default"/>
      </items>
    </pivotField>
    <pivotField showAll="0"/>
    <pivotField showAll="0"/>
  </pivotFields>
  <rowFields count="2">
    <field x="13"/>
    <field x="14"/>
  </rowFields>
  <rowItems count="25">
    <i>
      <x/>
    </i>
    <i r="1">
      <x v="2"/>
    </i>
    <i r="1">
      <x v="4"/>
    </i>
    <i r="1">
      <x v="7"/>
    </i>
    <i r="1">
      <x v="13"/>
    </i>
    <i r="1">
      <x v="16"/>
    </i>
    <i>
      <x v="1"/>
    </i>
    <i r="1">
      <x v="6"/>
    </i>
    <i r="1">
      <x v="11"/>
    </i>
    <i>
      <x v="2"/>
    </i>
    <i r="1">
      <x v="1"/>
    </i>
    <i r="1">
      <x v="8"/>
    </i>
    <i r="1">
      <x v="14"/>
    </i>
    <i>
      <x v="3"/>
    </i>
    <i r="1">
      <x/>
    </i>
    <i r="1">
      <x v="12"/>
    </i>
    <i>
      <x v="4"/>
    </i>
    <i r="1">
      <x v="10"/>
    </i>
    <i>
      <x v="5"/>
    </i>
    <i r="1">
      <x v="5"/>
    </i>
    <i>
      <x v="6"/>
    </i>
    <i r="1">
      <x v="9"/>
    </i>
    <i>
      <x v="7"/>
    </i>
    <i r="1">
      <x v="15"/>
    </i>
    <i t="grand">
      <x/>
    </i>
  </rowItems>
  <colItems count="1">
    <i/>
  </colItems>
  <pageFields count="1">
    <pageField fld="21" hier="-1"/>
  </pageFields>
  <dataFields count="1">
    <dataField name="ACCIONES ABIERTAS" fld="21" subtotal="count" baseField="0" baseItem="0"/>
  </dataFields>
  <formats count="49">
    <format dxfId="375">
      <pivotArea dataOnly="0" labelOnly="1" fieldPosition="0">
        <references count="1">
          <reference field="13" count="1">
            <x v="0"/>
          </reference>
        </references>
      </pivotArea>
    </format>
    <format dxfId="374">
      <pivotArea dataOnly="0" labelOnly="1" fieldPosition="0">
        <references count="1">
          <reference field="13" count="1">
            <x v="0"/>
          </reference>
        </references>
      </pivotArea>
    </format>
    <format dxfId="373">
      <pivotArea dataOnly="0" labelOnly="1" fieldPosition="0">
        <references count="1">
          <reference field="13" count="1">
            <x v="0"/>
          </reference>
        </references>
      </pivotArea>
    </format>
    <format dxfId="372">
      <pivotArea field="21" type="button" dataOnly="0" labelOnly="1" outline="0" axis="axisPage" fieldPosition="0"/>
    </format>
    <format dxfId="371">
      <pivotArea field="13" type="button" dataOnly="0" labelOnly="1" outline="0" axis="axisRow" fieldPosition="0"/>
    </format>
    <format dxfId="370">
      <pivotArea dataOnly="0" labelOnly="1" fieldPosition="0">
        <references count="1">
          <reference field="13" count="6">
            <x v="0"/>
            <x v="1"/>
            <x v="2"/>
            <x v="3"/>
            <x v="4"/>
            <x v="5"/>
          </reference>
        </references>
      </pivotArea>
    </format>
    <format dxfId="369">
      <pivotArea dataOnly="0" labelOnly="1" grandRow="1" outline="0" fieldPosition="0"/>
    </format>
    <format dxfId="368">
      <pivotArea dataOnly="0" labelOnly="1" fieldPosition="0">
        <references count="2">
          <reference field="13" count="1" selected="0">
            <x v="0"/>
          </reference>
          <reference field="14" count="2">
            <x v="2"/>
            <x v="4"/>
          </reference>
        </references>
      </pivotArea>
    </format>
    <format dxfId="367">
      <pivotArea dataOnly="0" labelOnly="1" fieldPosition="0">
        <references count="2">
          <reference field="13" count="1" selected="0">
            <x v="1"/>
          </reference>
          <reference field="14" count="1">
            <x v="6"/>
          </reference>
        </references>
      </pivotArea>
    </format>
    <format dxfId="366">
      <pivotArea dataOnly="0" labelOnly="1" fieldPosition="0">
        <references count="2">
          <reference field="13" count="1" selected="0">
            <x v="2"/>
          </reference>
          <reference field="14" count="1">
            <x v="1"/>
          </reference>
        </references>
      </pivotArea>
    </format>
    <format dxfId="365">
      <pivotArea dataOnly="0" labelOnly="1" fieldPosition="0">
        <references count="2">
          <reference field="13" count="1" selected="0">
            <x v="3"/>
          </reference>
          <reference field="14" count="1">
            <x v="0"/>
          </reference>
        </references>
      </pivotArea>
    </format>
    <format dxfId="364">
      <pivotArea dataOnly="0" labelOnly="1" fieldPosition="0">
        <references count="2">
          <reference field="13" count="1" selected="0">
            <x v="4"/>
          </reference>
          <reference field="14" count="1">
            <x v="3"/>
          </reference>
        </references>
      </pivotArea>
    </format>
    <format dxfId="363">
      <pivotArea dataOnly="0" labelOnly="1" fieldPosition="0">
        <references count="2">
          <reference field="13" count="1" selected="0">
            <x v="5"/>
          </reference>
          <reference field="14" count="1">
            <x v="5"/>
          </reference>
        </references>
      </pivotArea>
    </format>
    <format dxfId="362">
      <pivotArea field="21" type="button" dataOnly="0" labelOnly="1" outline="0" axis="axisPage" fieldPosition="0"/>
    </format>
    <format dxfId="361">
      <pivotArea field="13" type="button" dataOnly="0" labelOnly="1" outline="0" axis="axisRow" fieldPosition="0"/>
    </format>
    <format dxfId="360">
      <pivotArea dataOnly="0" labelOnly="1" fieldPosition="0">
        <references count="1">
          <reference field="13" count="6">
            <x v="0"/>
            <x v="1"/>
            <x v="2"/>
            <x v="3"/>
            <x v="4"/>
            <x v="5"/>
          </reference>
        </references>
      </pivotArea>
    </format>
    <format dxfId="359">
      <pivotArea dataOnly="0" labelOnly="1" grandRow="1" outline="0" fieldPosition="0"/>
    </format>
    <format dxfId="358">
      <pivotArea dataOnly="0" labelOnly="1" fieldPosition="0">
        <references count="2">
          <reference field="13" count="1" selected="0">
            <x v="0"/>
          </reference>
          <reference field="14" count="2">
            <x v="2"/>
            <x v="4"/>
          </reference>
        </references>
      </pivotArea>
    </format>
    <format dxfId="357">
      <pivotArea dataOnly="0" labelOnly="1" fieldPosition="0">
        <references count="2">
          <reference field="13" count="1" selected="0">
            <x v="1"/>
          </reference>
          <reference field="14" count="1">
            <x v="6"/>
          </reference>
        </references>
      </pivotArea>
    </format>
    <format dxfId="356">
      <pivotArea dataOnly="0" labelOnly="1" fieldPosition="0">
        <references count="2">
          <reference field="13" count="1" selected="0">
            <x v="2"/>
          </reference>
          <reference field="14" count="1">
            <x v="1"/>
          </reference>
        </references>
      </pivotArea>
    </format>
    <format dxfId="355">
      <pivotArea dataOnly="0" labelOnly="1" fieldPosition="0">
        <references count="2">
          <reference field="13" count="1" selected="0">
            <x v="3"/>
          </reference>
          <reference field="14" count="1">
            <x v="0"/>
          </reference>
        </references>
      </pivotArea>
    </format>
    <format dxfId="354">
      <pivotArea dataOnly="0" labelOnly="1" fieldPosition="0">
        <references count="2">
          <reference field="13" count="1" selected="0">
            <x v="4"/>
          </reference>
          <reference field="14" count="1">
            <x v="3"/>
          </reference>
        </references>
      </pivotArea>
    </format>
    <format dxfId="353">
      <pivotArea dataOnly="0" labelOnly="1" fieldPosition="0">
        <references count="2">
          <reference field="13" count="1" selected="0">
            <x v="5"/>
          </reference>
          <reference field="14" count="1">
            <x v="5"/>
          </reference>
        </references>
      </pivotArea>
    </format>
    <format dxfId="352">
      <pivotArea dataOnly="0" labelOnly="1" fieldPosition="0">
        <references count="1">
          <reference field="13" count="0"/>
        </references>
      </pivotArea>
    </format>
    <format dxfId="351">
      <pivotArea dataOnly="0" labelOnly="1" fieldPosition="0">
        <references count="2">
          <reference field="13" count="1" selected="0">
            <x v="0"/>
          </reference>
          <reference field="14" count="2">
            <x v="2"/>
            <x v="4"/>
          </reference>
        </references>
      </pivotArea>
    </format>
    <format dxfId="350">
      <pivotArea dataOnly="0" labelOnly="1" fieldPosition="0">
        <references count="2">
          <reference field="13" count="1" selected="0">
            <x v="1"/>
          </reference>
          <reference field="14" count="1">
            <x v="6"/>
          </reference>
        </references>
      </pivotArea>
    </format>
    <format dxfId="349">
      <pivotArea dataOnly="0" labelOnly="1" fieldPosition="0">
        <references count="2">
          <reference field="13" count="1" selected="0">
            <x v="2"/>
          </reference>
          <reference field="14" count="1">
            <x v="1"/>
          </reference>
        </references>
      </pivotArea>
    </format>
    <format dxfId="348">
      <pivotArea dataOnly="0" labelOnly="1" fieldPosition="0">
        <references count="2">
          <reference field="13" count="1" selected="0">
            <x v="3"/>
          </reference>
          <reference field="14" count="1">
            <x v="0"/>
          </reference>
        </references>
      </pivotArea>
    </format>
    <format dxfId="347">
      <pivotArea dataOnly="0" labelOnly="1" fieldPosition="0">
        <references count="2">
          <reference field="13" count="1" selected="0">
            <x v="4"/>
          </reference>
          <reference field="14" count="1">
            <x v="3"/>
          </reference>
        </references>
      </pivotArea>
    </format>
    <format dxfId="346">
      <pivotArea dataOnly="0" labelOnly="1" fieldPosition="0">
        <references count="2">
          <reference field="13" count="1" selected="0">
            <x v="5"/>
          </reference>
          <reference field="14" count="1">
            <x v="5"/>
          </reference>
        </references>
      </pivotArea>
    </format>
    <format dxfId="345">
      <pivotArea dataOnly="0" labelOnly="1" fieldPosition="0">
        <references count="1">
          <reference field="13" count="1">
            <x v="6"/>
          </reference>
        </references>
      </pivotArea>
    </format>
    <format dxfId="344">
      <pivotArea dataOnly="0" labelOnly="1" outline="0" axis="axisValues" fieldPosition="0"/>
    </format>
    <format dxfId="343">
      <pivotArea dataOnly="0" labelOnly="1" outline="0" axis="axisValues" fieldPosition="0"/>
    </format>
    <format dxfId="342">
      <pivotArea dataOnly="0" labelOnly="1" fieldPosition="0">
        <references count="1">
          <reference field="13" count="6">
            <x v="1"/>
            <x v="2"/>
            <x v="3"/>
            <x v="4"/>
            <x v="5"/>
            <x v="6"/>
          </reference>
        </references>
      </pivotArea>
    </format>
    <format dxfId="341">
      <pivotArea dataOnly="0" labelOnly="1" fieldPosition="0">
        <references count="2">
          <reference field="13" count="1" selected="0">
            <x v="0"/>
          </reference>
          <reference field="14" count="4">
            <x v="2"/>
            <x v="4"/>
            <x v="7"/>
            <x v="13"/>
          </reference>
        </references>
      </pivotArea>
    </format>
    <format dxfId="340">
      <pivotArea dataOnly="0" labelOnly="1" fieldPosition="0">
        <references count="2">
          <reference field="13" count="1" selected="0">
            <x v="1"/>
          </reference>
          <reference field="14" count="2">
            <x v="6"/>
            <x v="11"/>
          </reference>
        </references>
      </pivotArea>
    </format>
    <format dxfId="339">
      <pivotArea dataOnly="0" labelOnly="1" fieldPosition="0">
        <references count="2">
          <reference field="13" count="1" selected="0">
            <x v="2"/>
          </reference>
          <reference field="14" count="3">
            <x v="1"/>
            <x v="8"/>
            <x v="14"/>
          </reference>
        </references>
      </pivotArea>
    </format>
    <format dxfId="338">
      <pivotArea dataOnly="0" labelOnly="1" fieldPosition="0">
        <references count="2">
          <reference field="13" count="1" selected="0">
            <x v="3"/>
          </reference>
          <reference field="14" count="2">
            <x v="0"/>
            <x v="12"/>
          </reference>
        </references>
      </pivotArea>
    </format>
    <format dxfId="337">
      <pivotArea dataOnly="0" labelOnly="1" fieldPosition="0">
        <references count="2">
          <reference field="13" count="1" selected="0">
            <x v="4"/>
          </reference>
          <reference field="14" count="2">
            <x v="3"/>
            <x v="10"/>
          </reference>
        </references>
      </pivotArea>
    </format>
    <format dxfId="336">
      <pivotArea dataOnly="0" labelOnly="1" fieldPosition="0">
        <references count="2">
          <reference field="13" count="1" selected="0">
            <x v="5"/>
          </reference>
          <reference field="14" count="1">
            <x v="5"/>
          </reference>
        </references>
      </pivotArea>
    </format>
    <format dxfId="335">
      <pivotArea dataOnly="0" labelOnly="1" fieldPosition="0">
        <references count="2">
          <reference field="13" count="1" selected="0">
            <x v="6"/>
          </reference>
          <reference field="14" count="1">
            <x v="9"/>
          </reference>
        </references>
      </pivotArea>
    </format>
    <format dxfId="334">
      <pivotArea dataOnly="0" labelOnly="1" fieldPosition="0">
        <references count="1">
          <reference field="13" count="6">
            <x v="1"/>
            <x v="2"/>
            <x v="3"/>
            <x v="4"/>
            <x v="5"/>
            <x v="6"/>
          </reference>
        </references>
      </pivotArea>
    </format>
    <format dxfId="333">
      <pivotArea dataOnly="0" labelOnly="1" fieldPosition="0">
        <references count="2">
          <reference field="13" count="1" selected="0">
            <x v="0"/>
          </reference>
          <reference field="14" count="4">
            <x v="2"/>
            <x v="4"/>
            <x v="7"/>
            <x v="13"/>
          </reference>
        </references>
      </pivotArea>
    </format>
    <format dxfId="332">
      <pivotArea dataOnly="0" labelOnly="1" fieldPosition="0">
        <references count="2">
          <reference field="13" count="1" selected="0">
            <x v="1"/>
          </reference>
          <reference field="14" count="2">
            <x v="6"/>
            <x v="11"/>
          </reference>
        </references>
      </pivotArea>
    </format>
    <format dxfId="331">
      <pivotArea dataOnly="0" labelOnly="1" fieldPosition="0">
        <references count="2">
          <reference field="13" count="1" selected="0">
            <x v="2"/>
          </reference>
          <reference field="14" count="3">
            <x v="1"/>
            <x v="8"/>
            <x v="14"/>
          </reference>
        </references>
      </pivotArea>
    </format>
    <format dxfId="330">
      <pivotArea dataOnly="0" labelOnly="1" fieldPosition="0">
        <references count="2">
          <reference field="13" count="1" selected="0">
            <x v="3"/>
          </reference>
          <reference field="14" count="2">
            <x v="0"/>
            <x v="12"/>
          </reference>
        </references>
      </pivotArea>
    </format>
    <format dxfId="329">
      <pivotArea dataOnly="0" labelOnly="1" fieldPosition="0">
        <references count="2">
          <reference field="13" count="1" selected="0">
            <x v="4"/>
          </reference>
          <reference field="14" count="2">
            <x v="3"/>
            <x v="10"/>
          </reference>
        </references>
      </pivotArea>
    </format>
    <format dxfId="328">
      <pivotArea dataOnly="0" labelOnly="1" fieldPosition="0">
        <references count="2">
          <reference field="13" count="1" selected="0">
            <x v="5"/>
          </reference>
          <reference field="14" count="1">
            <x v="5"/>
          </reference>
        </references>
      </pivotArea>
    </format>
    <format dxfId="327">
      <pivotArea dataOnly="0" labelOnly="1" fieldPosition="0">
        <references count="2">
          <reference field="13" count="1" selected="0">
            <x v="6"/>
          </reference>
          <reference field="14" count="1">
            <x v="9"/>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4" cacheId="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8:B124" firstHeaderRow="1" firstDataRow="1" firstDataCol="1" rowPageCount="1" colPageCount="1"/>
  <pivotFields count="24">
    <pivotField showAll="0"/>
    <pivotField dataField="1" showAll="0"/>
    <pivotField showAll="0"/>
    <pivotField showAll="0"/>
    <pivotField axis="axisRow" showAll="0" sortType="ascending">
      <items count="18">
        <item x="3"/>
        <item x="9"/>
        <item x="10"/>
        <item x="0"/>
        <item x="8"/>
        <item x="5"/>
        <item x="13"/>
        <item x="4"/>
        <item x="2"/>
        <item x="6"/>
        <item x="15"/>
        <item x="14"/>
        <item x="12"/>
        <item x="7"/>
        <item x="11"/>
        <item x="16"/>
        <item x="1"/>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5">
        <item x="0"/>
        <item h="1" x="1"/>
        <item x="2"/>
        <item h="1" m="1" x="3"/>
        <item t="default"/>
      </items>
    </pivotField>
    <pivotField showAll="0"/>
    <pivotField showAll="0"/>
  </pivotFields>
  <rowFields count="1">
    <field x="4"/>
  </rowFields>
  <rowItems count="16">
    <i>
      <x/>
    </i>
    <i>
      <x v="1"/>
    </i>
    <i>
      <x v="2"/>
    </i>
    <i>
      <x v="3"/>
    </i>
    <i>
      <x v="4"/>
    </i>
    <i>
      <x v="5"/>
    </i>
    <i>
      <x v="6"/>
    </i>
    <i>
      <x v="8"/>
    </i>
    <i>
      <x v="9"/>
    </i>
    <i>
      <x v="10"/>
    </i>
    <i>
      <x v="11"/>
    </i>
    <i>
      <x v="12"/>
    </i>
    <i>
      <x v="14"/>
    </i>
    <i>
      <x v="15"/>
    </i>
    <i>
      <x v="16"/>
    </i>
    <i t="grand">
      <x/>
    </i>
  </rowItems>
  <colItems count="1">
    <i/>
  </colItems>
  <pageFields count="1">
    <pageField fld="21" hier="-1"/>
  </pageFields>
  <dataFields count="1">
    <dataField name="Cuenta de No. Acción" fld="1" subtotal="count" baseField="4" baseItem="13"/>
  </dataFields>
  <formats count="12">
    <format dxfId="387">
      <pivotArea field="21" type="button" dataOnly="0" labelOnly="1" outline="0" axis="axisPage" fieldPosition="0"/>
    </format>
    <format dxfId="386">
      <pivotArea field="4" type="button" dataOnly="0" labelOnly="1" outline="0" axis="axisRow" fieldPosition="0"/>
    </format>
    <format dxfId="385">
      <pivotArea dataOnly="0" labelOnly="1" fieldPosition="0">
        <references count="1">
          <reference field="4" count="9">
            <x v="0"/>
            <x v="3"/>
            <x v="4"/>
            <x v="5"/>
            <x v="7"/>
            <x v="8"/>
            <x v="9"/>
            <x v="13"/>
            <x v="16"/>
          </reference>
        </references>
      </pivotArea>
    </format>
    <format dxfId="384">
      <pivotArea dataOnly="0" labelOnly="1" grandRow="1" outline="0" fieldPosition="0"/>
    </format>
    <format dxfId="383">
      <pivotArea field="21" type="button" dataOnly="0" labelOnly="1" outline="0" axis="axisPage" fieldPosition="0"/>
    </format>
    <format dxfId="382">
      <pivotArea field="4" type="button" dataOnly="0" labelOnly="1" outline="0" axis="axisRow" fieldPosition="0"/>
    </format>
    <format dxfId="381">
      <pivotArea dataOnly="0" labelOnly="1" fieldPosition="0">
        <references count="1">
          <reference field="4" count="9">
            <x v="0"/>
            <x v="3"/>
            <x v="4"/>
            <x v="5"/>
            <x v="7"/>
            <x v="8"/>
            <x v="9"/>
            <x v="13"/>
            <x v="16"/>
          </reference>
        </references>
      </pivotArea>
    </format>
    <format dxfId="380">
      <pivotArea dataOnly="0" labelOnly="1" grandRow="1" outline="0" fieldPosition="0"/>
    </format>
    <format dxfId="379">
      <pivotArea dataOnly="0" labelOnly="1" fieldPosition="0">
        <references count="1">
          <reference field="4" count="1">
            <x v="5"/>
          </reference>
        </references>
      </pivotArea>
    </format>
    <format dxfId="378">
      <pivotArea dataOnly="0" labelOnly="1" fieldPosition="0">
        <references count="1">
          <reference field="4" count="9">
            <x v="0"/>
            <x v="3"/>
            <x v="4"/>
            <x v="5"/>
            <x v="7"/>
            <x v="8"/>
            <x v="9"/>
            <x v="13"/>
            <x v="16"/>
          </reference>
        </references>
      </pivotArea>
    </format>
    <format dxfId="377">
      <pivotArea dataOnly="0" labelOnly="1" fieldPosition="0">
        <references count="1">
          <reference field="4" count="13">
            <x v="0"/>
            <x v="1"/>
            <x v="2"/>
            <x v="3"/>
            <x v="4"/>
            <x v="5"/>
            <x v="6"/>
            <x v="7"/>
            <x v="8"/>
            <x v="9"/>
            <x v="12"/>
            <x v="13"/>
            <x v="14"/>
          </reference>
        </references>
      </pivotArea>
    </format>
    <format dxfId="376">
      <pivotArea dataOnly="0" labelOnly="1" fieldPosition="0">
        <references count="1">
          <reference field="4" count="13">
            <x v="0"/>
            <x v="1"/>
            <x v="2"/>
            <x v="3"/>
            <x v="4"/>
            <x v="5"/>
            <x v="6"/>
            <x v="7"/>
            <x v="8"/>
            <x v="9"/>
            <x v="12"/>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5" cacheId="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73:B76"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3"/>
        <item x="6"/>
        <item x="7"/>
      </items>
    </pivotField>
    <pivotField axis="axisRow" showAll="0" defaultSubtotal="0">
      <items count="17">
        <item x="5"/>
        <item x="1"/>
        <item x="0"/>
        <item x="2"/>
        <item x="12"/>
        <item x="3"/>
        <item x="4"/>
        <item x="11"/>
        <item x="13"/>
        <item x="14"/>
        <item x="6"/>
        <item x="7"/>
        <item x="8"/>
        <item x="9"/>
        <item x="10"/>
        <item x="15"/>
        <item x="16"/>
      </items>
    </pivotField>
    <pivotField showAll="0" defaultSubtotal="0"/>
    <pivotField numFmtId="166" showAll="0"/>
    <pivotField axis="axisPage" numFmtId="166" multipleItemSelectionAllowed="1" showAll="0">
      <items count="14">
        <item h="1" x="4"/>
        <item h="1" x="6"/>
        <item h="1" x="0"/>
        <item x="7"/>
        <item x="2"/>
        <item x="8"/>
        <item h="1" x="3"/>
        <item h="1" x="9"/>
        <item h="1" x="10"/>
        <item h="1" x="1"/>
        <item x="5"/>
        <item h="1" x="11"/>
        <item h="1" x="12"/>
        <item t="default"/>
      </items>
    </pivotField>
    <pivotField showAll="0"/>
    <pivotField showAll="0"/>
    <pivotField showAll="0"/>
    <pivotField axis="axisPage" dataField="1" multipleItemSelectionAllowed="1" showAll="0">
      <items count="5">
        <item h="1" x="0"/>
        <item h="1" x="1"/>
        <item x="2"/>
        <item h="1" m="1" x="3"/>
        <item t="default"/>
      </items>
    </pivotField>
    <pivotField showAll="0"/>
    <pivotField showAll="0"/>
  </pivotFields>
  <rowFields count="2">
    <field x="13"/>
    <field x="14"/>
  </rowFields>
  <rowItems count="3">
    <i>
      <x v="2"/>
    </i>
    <i r="1">
      <x v="1"/>
    </i>
    <i t="grand">
      <x/>
    </i>
  </rowItems>
  <colItems count="1">
    <i/>
  </colItems>
  <pageFields count="2">
    <pageField fld="21" hier="-1"/>
    <pageField fld="17" hier="-1"/>
  </pageFields>
  <dataFields count="1">
    <dataField name="ACCIONES INCUMPLIDAS" fld="21" subtotal="count" baseField="0" baseItem="0"/>
  </dataFields>
  <formats count="12">
    <format dxfId="399">
      <pivotArea field="13" type="button" dataOnly="0" labelOnly="1" outline="0" axis="axisRow" fieldPosition="0"/>
    </format>
    <format dxfId="398">
      <pivotArea dataOnly="0" labelOnly="1" fieldPosition="0">
        <references count="1">
          <reference field="13" count="3">
            <x v="0"/>
            <x v="1"/>
            <x v="2"/>
          </reference>
        </references>
      </pivotArea>
    </format>
    <format dxfId="397">
      <pivotArea dataOnly="0" labelOnly="1" grandRow="1" outline="0" fieldPosition="0"/>
    </format>
    <format dxfId="396">
      <pivotArea dataOnly="0" labelOnly="1" fieldPosition="0">
        <references count="2">
          <reference field="13" count="1" selected="0">
            <x v="0"/>
          </reference>
          <reference field="14" count="1">
            <x v="2"/>
          </reference>
        </references>
      </pivotArea>
    </format>
    <format dxfId="395">
      <pivotArea dataOnly="0" labelOnly="1" fieldPosition="0">
        <references count="2">
          <reference field="13" count="1" selected="0">
            <x v="2"/>
          </reference>
          <reference field="14" count="1">
            <x v="1"/>
          </reference>
        </references>
      </pivotArea>
    </format>
    <format dxfId="394">
      <pivotArea field="13" type="button" dataOnly="0" labelOnly="1" outline="0" axis="axisRow" fieldPosition="0"/>
    </format>
    <format dxfId="393">
      <pivotArea dataOnly="0" labelOnly="1" fieldPosition="0">
        <references count="1">
          <reference field="13" count="3">
            <x v="0"/>
            <x v="1"/>
            <x v="2"/>
          </reference>
        </references>
      </pivotArea>
    </format>
    <format dxfId="392">
      <pivotArea dataOnly="0" labelOnly="1" grandRow="1" outline="0" fieldPosition="0"/>
    </format>
    <format dxfId="391">
      <pivotArea dataOnly="0" labelOnly="1" fieldPosition="0">
        <references count="2">
          <reference field="13" count="1" selected="0">
            <x v="0"/>
          </reference>
          <reference field="14" count="1">
            <x v="2"/>
          </reference>
        </references>
      </pivotArea>
    </format>
    <format dxfId="390">
      <pivotArea dataOnly="0" labelOnly="1" fieldPosition="0">
        <references count="2">
          <reference field="13" count="1" selected="0">
            <x v="2"/>
          </reference>
          <reference field="14" count="1">
            <x v="1"/>
          </reference>
        </references>
      </pivotArea>
    </format>
    <format dxfId="389">
      <pivotArea dataOnly="0" labelOnly="1" outline="0" axis="axisValues" fieldPosition="0"/>
    </format>
    <format dxfId="388">
      <pivotArea dataOnly="0" labelOnly="1" outline="0" axis="axisValues"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E14"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3"/>
        <item x="6"/>
        <item x="7"/>
      </items>
    </pivotField>
    <pivotField showAll="0" defaultSubtotal="0"/>
    <pivotField showAll="0" defaultSubtotal="0"/>
    <pivotField numFmtId="166" showAll="0"/>
    <pivotField numFmtId="166" showAll="0"/>
    <pivotField showAll="0"/>
    <pivotField showAll="0"/>
    <pivotField showAll="0"/>
    <pivotField axis="axisCol" dataField="1" showAll="0">
      <items count="5">
        <item x="0"/>
        <item x="1"/>
        <item x="2"/>
        <item m="1" x="3"/>
        <item t="default"/>
      </items>
    </pivotField>
    <pivotField showAll="0"/>
    <pivotField showAll="0"/>
  </pivotFields>
  <rowFields count="1">
    <field x="13"/>
  </rowFields>
  <rowItems count="9">
    <i>
      <x/>
    </i>
    <i>
      <x v="1"/>
    </i>
    <i>
      <x v="2"/>
    </i>
    <i>
      <x v="3"/>
    </i>
    <i>
      <x v="4"/>
    </i>
    <i>
      <x v="5"/>
    </i>
    <i>
      <x v="6"/>
    </i>
    <i>
      <x v="7"/>
    </i>
    <i t="grand">
      <x/>
    </i>
  </rowItems>
  <colFields count="1">
    <field x="21"/>
  </colFields>
  <colItems count="4">
    <i>
      <x/>
    </i>
    <i>
      <x v="1"/>
    </i>
    <i>
      <x v="2"/>
    </i>
    <i t="grand">
      <x/>
    </i>
  </colItems>
  <dataFields count="1">
    <dataField name="Cuenta de ESTADO DE LA ACCION" fld="21" subtotal="count" baseField="0" baseItem="0"/>
  </dataFields>
  <formats count="28">
    <format dxfId="427">
      <pivotArea dataOnly="0" labelOnly="1" fieldPosition="0">
        <references count="1">
          <reference field="13" count="0"/>
        </references>
      </pivotArea>
    </format>
    <format dxfId="426">
      <pivotArea dataOnly="0" labelOnly="1" fieldPosition="0">
        <references count="1">
          <reference field="13" count="0"/>
        </references>
      </pivotArea>
    </format>
    <format dxfId="425">
      <pivotArea dataOnly="0" labelOnly="1" fieldPosition="0">
        <references count="1">
          <reference field="13" count="0"/>
        </references>
      </pivotArea>
    </format>
    <format dxfId="424">
      <pivotArea dataOnly="0" labelOnly="1" grandCol="1" outline="0" fieldPosition="0"/>
    </format>
    <format dxfId="423">
      <pivotArea type="origin" dataOnly="0" labelOnly="1" outline="0" fieldPosition="0"/>
    </format>
    <format dxfId="422">
      <pivotArea field="13" type="button" dataOnly="0" labelOnly="1" outline="0" axis="axisRow" fieldPosition="0"/>
    </format>
    <format dxfId="421">
      <pivotArea dataOnly="0" labelOnly="1" fieldPosition="0">
        <references count="1">
          <reference field="13" count="0"/>
        </references>
      </pivotArea>
    </format>
    <format dxfId="420">
      <pivotArea dataOnly="0" labelOnly="1" grandRow="1" outline="0" fieldPosition="0"/>
    </format>
    <format dxfId="419">
      <pivotArea type="origin" dataOnly="0" labelOnly="1" outline="0" fieldPosition="0"/>
    </format>
    <format dxfId="418">
      <pivotArea field="13" type="button" dataOnly="0" labelOnly="1" outline="0" axis="axisRow" fieldPosition="0"/>
    </format>
    <format dxfId="417">
      <pivotArea dataOnly="0" labelOnly="1" fieldPosition="0">
        <references count="1">
          <reference field="13" count="0"/>
        </references>
      </pivotArea>
    </format>
    <format dxfId="416">
      <pivotArea dataOnly="0" labelOnly="1" grandRow="1" outline="0" fieldPosition="0"/>
    </format>
    <format dxfId="415">
      <pivotArea dataOnly="0" labelOnly="1" fieldPosition="0">
        <references count="1">
          <reference field="13" count="6">
            <x v="0"/>
            <x v="1"/>
            <x v="2"/>
            <x v="3"/>
            <x v="4"/>
            <x v="5"/>
          </reference>
        </references>
      </pivotArea>
    </format>
    <format dxfId="414">
      <pivotArea dataOnly="0" labelOnly="1" fieldPosition="0">
        <references count="1">
          <reference field="13" count="6">
            <x v="0"/>
            <x v="1"/>
            <x v="2"/>
            <x v="3"/>
            <x v="4"/>
            <x v="5"/>
          </reference>
        </references>
      </pivotArea>
    </format>
    <format dxfId="413">
      <pivotArea dataOnly="0" labelOnly="1" fieldPosition="0">
        <references count="1">
          <reference field="13" count="0"/>
        </references>
      </pivotArea>
    </format>
    <format dxfId="412">
      <pivotArea dataOnly="0" labelOnly="1" fieldPosition="0">
        <references count="1">
          <reference field="13" count="0"/>
        </references>
      </pivotArea>
    </format>
    <format dxfId="411">
      <pivotArea dataOnly="0" labelOnly="1" fieldPosition="0">
        <references count="1">
          <reference field="13" count="0"/>
        </references>
      </pivotArea>
    </format>
    <format dxfId="410">
      <pivotArea dataOnly="0" labelOnly="1" fieldPosition="0">
        <references count="1">
          <reference field="13" count="0"/>
        </references>
      </pivotArea>
    </format>
    <format dxfId="409">
      <pivotArea dataOnly="0" labelOnly="1" fieldPosition="0">
        <references count="1">
          <reference field="13" count="0"/>
        </references>
      </pivotArea>
    </format>
    <format dxfId="408">
      <pivotArea dataOnly="0" labelOnly="1" fieldPosition="0">
        <references count="1">
          <reference field="13" count="0"/>
        </references>
      </pivotArea>
    </format>
    <format dxfId="407">
      <pivotArea dataOnly="0" labelOnly="1" fieldPosition="0">
        <references count="1">
          <reference field="13" count="0"/>
        </references>
      </pivotArea>
    </format>
    <format dxfId="406">
      <pivotArea dataOnly="0" labelOnly="1" fieldPosition="0">
        <references count="1">
          <reference field="13" count="0"/>
        </references>
      </pivotArea>
    </format>
    <format dxfId="405">
      <pivotArea dataOnly="0" labelOnly="1" fieldPosition="0">
        <references count="1">
          <reference field="13" count="0"/>
        </references>
      </pivotArea>
    </format>
    <format dxfId="404">
      <pivotArea dataOnly="0" labelOnly="1" fieldPosition="0">
        <references count="1">
          <reference field="13" count="0"/>
        </references>
      </pivotArea>
    </format>
    <format dxfId="403">
      <pivotArea dataOnly="0" labelOnly="1" fieldPosition="0">
        <references count="1">
          <reference field="13" count="0"/>
        </references>
      </pivotArea>
    </format>
    <format dxfId="402">
      <pivotArea dataOnly="0" labelOnly="1" fieldPosition="0">
        <references count="1">
          <reference field="13" count="0"/>
        </references>
      </pivotArea>
    </format>
    <format dxfId="401">
      <pivotArea dataOnly="0" labelOnly="1" fieldPosition="0">
        <references count="1">
          <reference field="13" count="0"/>
        </references>
      </pivotArea>
    </format>
    <format dxfId="400">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2" cacheId="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3:B34"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3"/>
        <item x="6"/>
        <item x="7"/>
      </items>
    </pivotField>
    <pivotField axis="axisRow" showAll="0" defaultSubtotal="0">
      <items count="17">
        <item x="5"/>
        <item x="1"/>
        <item x="0"/>
        <item x="2"/>
        <item x="12"/>
        <item x="3"/>
        <item x="4"/>
        <item x="11"/>
        <item x="13"/>
        <item x="14"/>
        <item x="6"/>
        <item x="7"/>
        <item x="8"/>
        <item x="9"/>
        <item x="10"/>
        <item x="15"/>
        <item x="16"/>
      </items>
    </pivotField>
    <pivotField showAll="0" defaultSubtotal="0"/>
    <pivotField numFmtId="166" showAll="0"/>
    <pivotField numFmtId="166" showAll="0"/>
    <pivotField showAll="0"/>
    <pivotField showAll="0"/>
    <pivotField showAll="0"/>
    <pivotField axis="axisPage" dataField="1" multipleItemSelectionAllowed="1" showAll="0">
      <items count="5">
        <item h="1" x="0"/>
        <item x="1"/>
        <item h="1" x="2"/>
        <item h="1" m="1" x="3"/>
        <item t="default"/>
      </items>
    </pivotField>
    <pivotField showAll="0"/>
    <pivotField showAll="0"/>
  </pivotFields>
  <rowFields count="2">
    <field x="13"/>
    <field x="14"/>
  </rowFields>
  <rowItems count="11">
    <i>
      <x/>
    </i>
    <i r="1">
      <x v="4"/>
    </i>
    <i>
      <x v="1"/>
    </i>
    <i r="1">
      <x v="6"/>
    </i>
    <i>
      <x v="2"/>
    </i>
    <i r="1">
      <x v="1"/>
    </i>
    <i>
      <x v="3"/>
    </i>
    <i r="1">
      <x/>
    </i>
    <i>
      <x v="4"/>
    </i>
    <i r="1">
      <x v="3"/>
    </i>
    <i t="grand">
      <x/>
    </i>
  </rowItems>
  <colItems count="1">
    <i/>
  </colItems>
  <pageFields count="1">
    <pageField fld="21" hier="-1"/>
  </pageFields>
  <dataFields count="1">
    <dataField name="ACCIONES CERRADAS" fld="21" subtotal="count" baseField="0" baseItem="0"/>
  </dataFields>
  <formats count="26">
    <format dxfId="453">
      <pivotArea field="21" type="button" dataOnly="0" labelOnly="1" outline="0" axis="axisPage" fieldPosition="0"/>
    </format>
    <format dxfId="452">
      <pivotArea field="13" type="button" dataOnly="0" labelOnly="1" outline="0" axis="axisRow" fieldPosition="0"/>
    </format>
    <format dxfId="451">
      <pivotArea dataOnly="0" labelOnly="1" fieldPosition="0">
        <references count="1">
          <reference field="13" count="5">
            <x v="0"/>
            <x v="1"/>
            <x v="2"/>
            <x v="3"/>
            <x v="4"/>
          </reference>
        </references>
      </pivotArea>
    </format>
    <format dxfId="450">
      <pivotArea dataOnly="0" labelOnly="1" grandRow="1" outline="0" fieldPosition="0"/>
    </format>
    <format dxfId="449">
      <pivotArea dataOnly="0" labelOnly="1" fieldPosition="0">
        <references count="2">
          <reference field="13" count="1" selected="0">
            <x v="0"/>
          </reference>
          <reference field="14" count="2">
            <x v="2"/>
            <x v="4"/>
          </reference>
        </references>
      </pivotArea>
    </format>
    <format dxfId="448">
      <pivotArea dataOnly="0" labelOnly="1" fieldPosition="0">
        <references count="2">
          <reference field="13" count="1" selected="0">
            <x v="2"/>
          </reference>
          <reference field="14" count="1">
            <x v="1"/>
          </reference>
        </references>
      </pivotArea>
    </format>
    <format dxfId="447">
      <pivotArea dataOnly="0" labelOnly="1" fieldPosition="0">
        <references count="2">
          <reference field="13" count="1" selected="0">
            <x v="3"/>
          </reference>
          <reference field="14" count="1">
            <x v="0"/>
          </reference>
        </references>
      </pivotArea>
    </format>
    <format dxfId="446">
      <pivotArea field="21" type="button" dataOnly="0" labelOnly="1" outline="0" axis="axisPage" fieldPosition="0"/>
    </format>
    <format dxfId="445">
      <pivotArea field="13" type="button" dataOnly="0" labelOnly="1" outline="0" axis="axisRow" fieldPosition="0"/>
    </format>
    <format dxfId="444">
      <pivotArea dataOnly="0" labelOnly="1" fieldPosition="0">
        <references count="1">
          <reference field="13" count="5">
            <x v="0"/>
            <x v="1"/>
            <x v="2"/>
            <x v="3"/>
            <x v="4"/>
          </reference>
        </references>
      </pivotArea>
    </format>
    <format dxfId="443">
      <pivotArea dataOnly="0" labelOnly="1" grandRow="1" outline="0" fieldPosition="0"/>
    </format>
    <format dxfId="442">
      <pivotArea dataOnly="0" labelOnly="1" fieldPosition="0">
        <references count="2">
          <reference field="13" count="1" selected="0">
            <x v="0"/>
          </reference>
          <reference field="14" count="2">
            <x v="2"/>
            <x v="4"/>
          </reference>
        </references>
      </pivotArea>
    </format>
    <format dxfId="441">
      <pivotArea dataOnly="0" labelOnly="1" fieldPosition="0">
        <references count="2">
          <reference field="13" count="1" selected="0">
            <x v="2"/>
          </reference>
          <reference field="14" count="1">
            <x v="1"/>
          </reference>
        </references>
      </pivotArea>
    </format>
    <format dxfId="440">
      <pivotArea dataOnly="0" labelOnly="1" fieldPosition="0">
        <references count="2">
          <reference field="13" count="1" selected="0">
            <x v="3"/>
          </reference>
          <reference field="14" count="1">
            <x v="0"/>
          </reference>
        </references>
      </pivotArea>
    </format>
    <format dxfId="439">
      <pivotArea dataOnly="0" labelOnly="1" fieldPosition="0">
        <references count="1">
          <reference field="13" count="4">
            <x v="0"/>
            <x v="2"/>
            <x v="3"/>
            <x v="4"/>
          </reference>
        </references>
      </pivotArea>
    </format>
    <format dxfId="438">
      <pivotArea dataOnly="0" labelOnly="1" fieldPosition="0">
        <references count="2">
          <reference field="13" count="1" selected="0">
            <x v="0"/>
          </reference>
          <reference field="14" count="3">
            <x v="2"/>
            <x v="4"/>
            <x v="7"/>
          </reference>
        </references>
      </pivotArea>
    </format>
    <format dxfId="437">
      <pivotArea dataOnly="0" labelOnly="1" fieldPosition="0">
        <references count="2">
          <reference field="13" count="1" selected="0">
            <x v="2"/>
          </reference>
          <reference field="14" count="2">
            <x v="1"/>
            <x v="8"/>
          </reference>
        </references>
      </pivotArea>
    </format>
    <format dxfId="436">
      <pivotArea dataOnly="0" labelOnly="1" fieldPosition="0">
        <references count="2">
          <reference field="13" count="1" selected="0">
            <x v="3"/>
          </reference>
          <reference field="14" count="1">
            <x v="0"/>
          </reference>
        </references>
      </pivotArea>
    </format>
    <format dxfId="435">
      <pivotArea dataOnly="0" labelOnly="1" fieldPosition="0">
        <references count="2">
          <reference field="13" count="1" selected="0">
            <x v="4"/>
          </reference>
          <reference field="14" count="1">
            <x v="3"/>
          </reference>
        </references>
      </pivotArea>
    </format>
    <format dxfId="434">
      <pivotArea dataOnly="0" labelOnly="1" fieldPosition="0">
        <references count="1">
          <reference field="13" count="4">
            <x v="0"/>
            <x v="2"/>
            <x v="3"/>
            <x v="4"/>
          </reference>
        </references>
      </pivotArea>
    </format>
    <format dxfId="433">
      <pivotArea dataOnly="0" labelOnly="1" fieldPosition="0">
        <references count="2">
          <reference field="13" count="1" selected="0">
            <x v="0"/>
          </reference>
          <reference field="14" count="3">
            <x v="2"/>
            <x v="4"/>
            <x v="7"/>
          </reference>
        </references>
      </pivotArea>
    </format>
    <format dxfId="432">
      <pivotArea dataOnly="0" labelOnly="1" fieldPosition="0">
        <references count="2">
          <reference field="13" count="1" selected="0">
            <x v="2"/>
          </reference>
          <reference field="14" count="2">
            <x v="1"/>
            <x v="8"/>
          </reference>
        </references>
      </pivotArea>
    </format>
    <format dxfId="431">
      <pivotArea dataOnly="0" labelOnly="1" fieldPosition="0">
        <references count="2">
          <reference field="13" count="1" selected="0">
            <x v="3"/>
          </reference>
          <reference field="14" count="1">
            <x v="0"/>
          </reference>
        </references>
      </pivotArea>
    </format>
    <format dxfId="430">
      <pivotArea dataOnly="0" labelOnly="1" fieldPosition="0">
        <references count="2">
          <reference field="13" count="1" selected="0">
            <x v="4"/>
          </reference>
          <reference field="14" count="1">
            <x v="3"/>
          </reference>
        </references>
      </pivotArea>
    </format>
    <format dxfId="429">
      <pivotArea dataOnly="0" labelOnly="1" outline="0" axis="axisValues" fieldPosition="0"/>
    </format>
    <format dxfId="428">
      <pivotArea dataOnly="0" labelOnly="1" outline="0" axis="axisValues"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3"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61" firstHeaderRow="1" firstDataRow="1" firstDataCol="1" rowPageCount="1" colPageCount="1"/>
  <pivotFields count="24">
    <pivotField showAll="0"/>
    <pivotField dataField="1" showAll="0"/>
    <pivotField axis="axisPage" multipleItemSelectionAllowed="1" showAll="0">
      <items count="6">
        <item m="1" x="4"/>
        <item x="0"/>
        <item m="1" x="3"/>
        <item x="1"/>
        <item x="2"/>
        <item t="default"/>
      </items>
    </pivotField>
    <pivotField showAll="0"/>
    <pivotField axis="axisRow" showAll="0">
      <items count="25">
        <item m="1" x="7"/>
        <item m="1" x="20"/>
        <item x="3"/>
        <item m="1" x="9"/>
        <item m="1" x="19"/>
        <item x="0"/>
        <item m="1" x="14"/>
        <item m="1" x="6"/>
        <item m="1" x="8"/>
        <item m="1" x="16"/>
        <item m="1" x="17"/>
        <item m="1" x="22"/>
        <item x="2"/>
        <item m="1" x="5"/>
        <item m="1" x="13"/>
        <item m="1" x="15"/>
        <item m="1" x="21"/>
        <item m="1" x="10"/>
        <item m="1" x="18"/>
        <item m="1" x="23"/>
        <item m="1" x="4"/>
        <item m="1" x="12"/>
        <item x="1"/>
        <item m="1" x="11"/>
        <item t="default"/>
      </items>
    </pivotField>
    <pivotField numFmtId="166" showAll="0"/>
    <pivotField axis="axisRow" showAll="0">
      <items count="56">
        <item m="1" x="14"/>
        <item m="1" x="21"/>
        <item m="1" x="9"/>
        <item x="0"/>
        <item x="1"/>
        <item m="1" x="29"/>
        <item m="1" x="53"/>
        <item m="1" x="23"/>
        <item m="1" x="18"/>
        <item m="1" x="49"/>
        <item m="1" x="43"/>
        <item m="1" x="17"/>
        <item m="1" x="8"/>
        <item m="1" x="33"/>
        <item m="1" x="5"/>
        <item m="1" x="51"/>
        <item m="1" x="10"/>
        <item m="1" x="27"/>
        <item m="1" x="35"/>
        <item x="2"/>
        <item m="1" x="6"/>
        <item m="1" x="12"/>
        <item m="1" x="54"/>
        <item m="1" x="46"/>
        <item m="1" x="41"/>
        <item m="1" x="7"/>
        <item m="1" x="4"/>
        <item m="1" x="39"/>
        <item m="1" x="44"/>
        <item m="1" x="32"/>
        <item m="1" x="48"/>
        <item m="1" x="34"/>
        <item m="1" x="40"/>
        <item m="1" x="37"/>
        <item m="1" x="24"/>
        <item m="1" x="25"/>
        <item m="1" x="36"/>
        <item m="1" x="50"/>
        <item m="1" x="47"/>
        <item m="1" x="31"/>
        <item m="1" x="20"/>
        <item m="1" x="22"/>
        <item m="1" x="19"/>
        <item m="1" x="38"/>
        <item m="1" x="15"/>
        <item m="1" x="42"/>
        <item m="1" x="11"/>
        <item m="1" x="28"/>
        <item m="1" x="26"/>
        <item x="3"/>
        <item m="1" x="45"/>
        <item m="1" x="16"/>
        <item m="1" x="52"/>
        <item m="1" x="30"/>
        <item m="1"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9">
    <i>
      <x v="2"/>
    </i>
    <i r="1">
      <x v="49"/>
    </i>
    <i>
      <x v="5"/>
    </i>
    <i r="1">
      <x v="3"/>
    </i>
    <i>
      <x v="12"/>
    </i>
    <i r="1">
      <x v="19"/>
    </i>
    <i>
      <x v="22"/>
    </i>
    <i r="1">
      <x v="4"/>
    </i>
    <i t="grand">
      <x/>
    </i>
  </rowItems>
  <colItems count="1">
    <i/>
  </colItems>
  <pageFields count="1">
    <pageField fld="2" hier="-1"/>
  </pageFields>
  <dataFields count="1">
    <dataField name="Cuenta de No. Acción" fld="1" subtotal="count" baseField="4" baseItem="11"/>
  </dataFields>
  <formats count="23">
    <format dxfId="275">
      <pivotArea collapsedLevelsAreSubtotals="1" fieldPosition="0">
        <references count="1">
          <reference field="4" count="1">
            <x v="4"/>
          </reference>
        </references>
      </pivotArea>
    </format>
    <format dxfId="274">
      <pivotArea dataOnly="0" labelOnly="1" fieldPosition="0">
        <references count="1">
          <reference field="4" count="1">
            <x v="4"/>
          </reference>
        </references>
      </pivotArea>
    </format>
    <format dxfId="273">
      <pivotArea collapsedLevelsAreSubtotals="1" fieldPosition="0">
        <references count="1">
          <reference field="4" count="1">
            <x v="7"/>
          </reference>
        </references>
      </pivotArea>
    </format>
    <format dxfId="272">
      <pivotArea dataOnly="0" labelOnly="1" fieldPosition="0">
        <references count="1">
          <reference field="4" count="1">
            <x v="7"/>
          </reference>
        </references>
      </pivotArea>
    </format>
    <format dxfId="271">
      <pivotArea collapsedLevelsAreSubtotals="1" fieldPosition="0">
        <references count="1">
          <reference field="4" count="1">
            <x v="11"/>
          </reference>
        </references>
      </pivotArea>
    </format>
    <format dxfId="270">
      <pivotArea dataOnly="0" labelOnly="1" fieldPosition="0">
        <references count="1">
          <reference field="4" count="1">
            <x v="11"/>
          </reference>
        </references>
      </pivotArea>
    </format>
    <format dxfId="269">
      <pivotArea collapsedLevelsAreSubtotals="1" fieldPosition="0">
        <references count="1">
          <reference field="4" count="1">
            <x v="2"/>
          </reference>
        </references>
      </pivotArea>
    </format>
    <format dxfId="268">
      <pivotArea dataOnly="0" labelOnly="1" fieldPosition="0">
        <references count="1">
          <reference field="4" count="1">
            <x v="2"/>
          </reference>
        </references>
      </pivotArea>
    </format>
    <format dxfId="267">
      <pivotArea dataOnly="0" labelOnly="1" fieldPosition="0">
        <references count="1">
          <reference field="4" count="0"/>
        </references>
      </pivotArea>
    </format>
    <format dxfId="266">
      <pivotArea dataOnly="0" labelOnly="1" fieldPosition="0">
        <references count="1">
          <reference field="4" count="0"/>
        </references>
      </pivotArea>
    </format>
    <format dxfId="265">
      <pivotArea dataOnly="0" labelOnly="1" fieldPosition="0">
        <references count="1">
          <reference field="4" count="1">
            <x v="7"/>
          </reference>
        </references>
      </pivotArea>
    </format>
    <format dxfId="264">
      <pivotArea field="2" type="button" dataOnly="0" labelOnly="1" outline="0" axis="axisPage" fieldPosition="0"/>
    </format>
    <format dxfId="263">
      <pivotArea field="4" type="button" dataOnly="0" labelOnly="1" outline="0" axis="axisRow" fieldPosition="0"/>
    </format>
    <format dxfId="262">
      <pivotArea dataOnly="0" labelOnly="1" fieldPosition="0">
        <references count="1">
          <reference field="4" count="0"/>
        </references>
      </pivotArea>
    </format>
    <format dxfId="261">
      <pivotArea dataOnly="0" labelOnly="1" grandRow="1" outline="0" fieldPosition="0"/>
    </format>
    <format dxfId="260">
      <pivotArea collapsedLevelsAreSubtotals="1" fieldPosition="0">
        <references count="1">
          <reference field="4" count="1">
            <x v="2"/>
          </reference>
        </references>
      </pivotArea>
    </format>
    <format dxfId="259">
      <pivotArea dataOnly="0" labelOnly="1" fieldPosition="0">
        <references count="1">
          <reference field="4" count="1">
            <x v="2"/>
          </reference>
        </references>
      </pivotArea>
    </format>
    <format dxfId="258">
      <pivotArea collapsedLevelsAreSubtotals="1" fieldPosition="0">
        <references count="1">
          <reference field="4" count="1">
            <x v="2"/>
          </reference>
        </references>
      </pivotArea>
    </format>
    <format dxfId="257">
      <pivotArea dataOnly="0" labelOnly="1" fieldPosition="0">
        <references count="1">
          <reference field="4" count="1">
            <x v="2"/>
          </reference>
        </references>
      </pivotArea>
    </format>
    <format dxfId="256">
      <pivotArea outline="0" collapsedLevelsAreSubtotals="1" fieldPosition="0"/>
    </format>
    <format dxfId="255">
      <pivotArea dataOnly="0" labelOnly="1" outline="0" fieldPosition="0">
        <references count="1">
          <reference field="2" count="0"/>
        </references>
      </pivotArea>
    </format>
    <format dxfId="254">
      <pivotArea dataOnly="0" labelOnly="1" outline="0" axis="axisValues" fieldPosition="0"/>
    </format>
    <format dxfId="2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4" firstHeaderRow="1" firstDataRow="1" firstDataCol="1"/>
  <pivotFields count="24">
    <pivotField showAll="0"/>
    <pivotField dataField="1" showAll="0"/>
    <pivotField axis="axisRow" showAll="0">
      <items count="6">
        <item m="1" x="4"/>
        <item x="0"/>
        <item m="1" x="3"/>
        <item x="1"/>
        <item x="2"/>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v="1"/>
    </i>
    <i>
      <x v="3"/>
    </i>
    <i>
      <x v="4"/>
    </i>
    <i t="grand">
      <x/>
    </i>
  </rowItems>
  <colItems count="1">
    <i/>
  </colItems>
  <dataFields count="1">
    <dataField name="No Accciones" fld="1" subtotal="count" baseField="2" baseItem="1"/>
  </dataFields>
  <formats count="23">
    <format dxfId="298">
      <pivotArea collapsedLevelsAreSubtotals="1" fieldPosition="0">
        <references count="1">
          <reference field="2" count="1">
            <x v="4"/>
          </reference>
        </references>
      </pivotArea>
    </format>
    <format dxfId="297">
      <pivotArea dataOnly="0" labelOnly="1" fieldPosition="0">
        <references count="1">
          <reference field="2" count="1">
            <x v="4"/>
          </reference>
        </references>
      </pivotArea>
    </format>
    <format dxfId="296">
      <pivotArea outline="0" collapsedLevelsAreSubtotals="1" fieldPosition="0"/>
    </format>
    <format dxfId="295">
      <pivotArea dataOnly="0" labelOnly="1" outline="0" axis="axisValues" fieldPosition="0"/>
    </format>
    <format dxfId="294">
      <pivotArea dataOnly="0" labelOnly="1" outline="0" axis="axisValues" fieldPosition="0"/>
    </format>
    <format dxfId="293">
      <pivotArea outline="0" collapsedLevelsAreSubtotals="1" fieldPosition="0"/>
    </format>
    <format dxfId="292">
      <pivotArea dataOnly="0" labelOnly="1" outline="0" axis="axisValues" fieldPosition="0"/>
    </format>
    <format dxfId="291">
      <pivotArea dataOnly="0" labelOnly="1" outline="0" axis="axisValues" fieldPosition="0"/>
    </format>
    <format dxfId="290">
      <pivotArea grandRow="1" outline="0" collapsedLevelsAreSubtotals="1" fieldPosition="0"/>
    </format>
    <format dxfId="289">
      <pivotArea dataOnly="0" labelOnly="1" outline="0" axis="axisValues" fieldPosition="0"/>
    </format>
    <format dxfId="288">
      <pivotArea dataOnly="0" labelOnly="1" outline="0" axis="axisValues" fieldPosition="0"/>
    </format>
    <format dxfId="287">
      <pivotArea field="2" type="button" dataOnly="0" labelOnly="1" outline="0" axis="axisRow" fieldPosition="0"/>
    </format>
    <format dxfId="286">
      <pivotArea dataOnly="0" labelOnly="1" fieldPosition="0">
        <references count="1">
          <reference field="2" count="0"/>
        </references>
      </pivotArea>
    </format>
    <format dxfId="285">
      <pivotArea dataOnly="0" labelOnly="1" grandRow="1" outline="0" fieldPosition="0"/>
    </format>
    <format dxfId="284">
      <pivotArea outline="0" collapsedLevelsAreSubtotals="1" fieldPosition="0"/>
    </format>
    <format dxfId="283">
      <pivotArea dataOnly="0" labelOnly="1" outline="0" axis="axisValues" fieldPosition="0"/>
    </format>
    <format dxfId="282">
      <pivotArea dataOnly="0" labelOnly="1" outline="0" axis="axisValues" fieldPosition="0"/>
    </format>
    <format dxfId="281">
      <pivotArea outline="0" collapsedLevelsAreSubtotals="1" fieldPosition="0"/>
    </format>
    <format dxfId="280">
      <pivotArea dataOnly="0" labelOnly="1" outline="0" axis="axisValues" fieldPosition="0"/>
    </format>
    <format dxfId="279">
      <pivotArea dataOnly="0" labelOnly="1" outline="0" axis="axisValues" fieldPosition="0"/>
    </format>
    <format dxfId="278">
      <pivotArea outline="0" collapsedLevelsAreSubtotals="1" fieldPosition="0"/>
    </format>
    <format dxfId="277">
      <pivotArea dataOnly="0" labelOnly="1" outline="0" axis="axisValues" fieldPosition="0"/>
    </format>
    <format dxfId="2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5"/>
  <sheetViews>
    <sheetView tabSelected="1" zoomScale="80" zoomScaleNormal="80" workbookViewId="0">
      <selection activeCell="C17" sqref="C17"/>
    </sheetView>
  </sheetViews>
  <sheetFormatPr baseColWidth="10" defaultRowHeight="15" x14ac:dyDescent="0.25"/>
  <cols>
    <col min="1" max="1" width="47" style="81" customWidth="1"/>
    <col min="2" max="3" width="10.85546875" style="33" customWidth="1"/>
    <col min="4" max="4" width="13" style="33" customWidth="1"/>
    <col min="5" max="11" width="10.85546875" style="33" customWidth="1"/>
    <col min="12" max="15" width="14.140625" style="33" customWidth="1"/>
    <col min="16" max="17" width="10.85546875" style="33" customWidth="1"/>
    <col min="18" max="18" width="14.140625" style="33" customWidth="1"/>
    <col min="19" max="23" width="10.85546875" style="33" customWidth="1"/>
    <col min="24"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8" ht="50.25" customHeight="1" x14ac:dyDescent="0.4">
      <c r="A1" s="108" t="s">
        <v>487</v>
      </c>
      <c r="B1" s="108"/>
      <c r="C1" s="108"/>
      <c r="D1" s="108"/>
    </row>
    <row r="2" spans="1:8" ht="15" customHeight="1" x14ac:dyDescent="0.35">
      <c r="A2" s="79"/>
    </row>
    <row r="3" spans="1:8" ht="36" customHeight="1" x14ac:dyDescent="0.3">
      <c r="A3" s="80" t="s">
        <v>488</v>
      </c>
    </row>
    <row r="4" spans="1:8" ht="26.25" x14ac:dyDescent="0.25">
      <c r="A4" s="52" t="s">
        <v>111</v>
      </c>
      <c r="B4" s="34" t="s">
        <v>112</v>
      </c>
      <c r="C4"/>
      <c r="D4"/>
      <c r="E4"/>
      <c r="F4"/>
    </row>
    <row r="5" spans="1:8" ht="26.25" x14ac:dyDescent="0.25">
      <c r="A5" s="52" t="s">
        <v>113</v>
      </c>
      <c r="B5" t="s">
        <v>106</v>
      </c>
      <c r="C5" t="s">
        <v>139</v>
      </c>
      <c r="D5" t="s">
        <v>482</v>
      </c>
      <c r="E5" s="49" t="s">
        <v>114</v>
      </c>
      <c r="F5"/>
    </row>
    <row r="6" spans="1:8" ht="26.25" x14ac:dyDescent="0.25">
      <c r="A6" s="47" t="s">
        <v>90</v>
      </c>
      <c r="B6" s="35">
        <v>8</v>
      </c>
      <c r="C6" s="35">
        <v>1</v>
      </c>
      <c r="D6" s="35"/>
      <c r="E6" s="35">
        <v>9</v>
      </c>
      <c r="F6"/>
    </row>
    <row r="7" spans="1:8" ht="27" customHeight="1" x14ac:dyDescent="0.25">
      <c r="A7" s="47" t="s">
        <v>95</v>
      </c>
      <c r="B7" s="35">
        <v>2</v>
      </c>
      <c r="C7" s="35">
        <v>1</v>
      </c>
      <c r="D7" s="35"/>
      <c r="E7" s="35">
        <v>3</v>
      </c>
      <c r="F7"/>
    </row>
    <row r="8" spans="1:8" ht="26.25" x14ac:dyDescent="0.25">
      <c r="A8" s="47" t="s">
        <v>97</v>
      </c>
      <c r="B8" s="35">
        <v>11</v>
      </c>
      <c r="C8" s="35">
        <v>2</v>
      </c>
      <c r="D8" s="35">
        <v>1</v>
      </c>
      <c r="E8" s="35">
        <v>14</v>
      </c>
      <c r="F8"/>
    </row>
    <row r="9" spans="1:8" ht="24" customHeight="1" x14ac:dyDescent="0.25">
      <c r="A9" s="47" t="s">
        <v>100</v>
      </c>
      <c r="B9" s="35">
        <v>5</v>
      </c>
      <c r="C9" s="35">
        <v>5</v>
      </c>
      <c r="D9" s="35"/>
      <c r="E9" s="35">
        <v>10</v>
      </c>
      <c r="F9"/>
    </row>
    <row r="10" spans="1:8" ht="19.5" customHeight="1" x14ac:dyDescent="0.25">
      <c r="A10" s="47" t="s">
        <v>150</v>
      </c>
      <c r="B10" s="35">
        <v>1</v>
      </c>
      <c r="C10" s="35">
        <v>1</v>
      </c>
      <c r="D10" s="35"/>
      <c r="E10" s="35">
        <v>2</v>
      </c>
      <c r="F10"/>
    </row>
    <row r="11" spans="1:8" ht="28.5" customHeight="1" x14ac:dyDescent="0.25">
      <c r="A11" s="47" t="s">
        <v>168</v>
      </c>
      <c r="B11" s="35">
        <v>2</v>
      </c>
      <c r="C11" s="35"/>
      <c r="D11" s="35"/>
      <c r="E11" s="35">
        <v>2</v>
      </c>
      <c r="F11"/>
      <c r="G11" s="77" t="s">
        <v>116</v>
      </c>
      <c r="H11" s="33">
        <f>+GETPIVOTDATA("ESTADO DE LA ACCION",$A$4,"ESTADO DE LA ACCION","CERRADA")</f>
        <v>10</v>
      </c>
    </row>
    <row r="12" spans="1:8" ht="34.5" customHeight="1" x14ac:dyDescent="0.25">
      <c r="A12" s="47" t="s">
        <v>435</v>
      </c>
      <c r="B12" s="35">
        <v>3</v>
      </c>
      <c r="C12" s="35"/>
      <c r="D12" s="35"/>
      <c r="E12" s="35">
        <v>3</v>
      </c>
      <c r="F12"/>
      <c r="G12" s="86" t="s">
        <v>447</v>
      </c>
      <c r="H12" s="33">
        <f>+GETPIVOTDATA("ESTADO DE LA ACCION",$A$4,"ESTADO DE LA ACCION","INCUMPLIDA")</f>
        <v>1</v>
      </c>
    </row>
    <row r="13" spans="1:8" ht="33" customHeight="1" x14ac:dyDescent="0.25">
      <c r="A13" s="47" t="s">
        <v>515</v>
      </c>
      <c r="B13" s="35">
        <v>2</v>
      </c>
      <c r="C13" s="35"/>
      <c r="D13" s="35"/>
      <c r="E13" s="35">
        <v>2</v>
      </c>
      <c r="F13"/>
      <c r="G13" s="77" t="s">
        <v>236</v>
      </c>
      <c r="H13" s="33">
        <f>+GETPIVOTDATA("ESTADO DE LA ACCION",$A$4,"ESTADO DE LA ACCION","ABIERTA")</f>
        <v>34</v>
      </c>
    </row>
    <row r="14" spans="1:8" x14ac:dyDescent="0.25">
      <c r="A14" s="47" t="s">
        <v>114</v>
      </c>
      <c r="B14" s="35">
        <v>34</v>
      </c>
      <c r="C14" s="35">
        <v>10</v>
      </c>
      <c r="D14" s="35">
        <v>1</v>
      </c>
      <c r="E14" s="35">
        <v>45</v>
      </c>
      <c r="F14"/>
    </row>
    <row r="15" spans="1:8" x14ac:dyDescent="0.25">
      <c r="A15"/>
      <c r="B15"/>
      <c r="C15"/>
      <c r="D15"/>
      <c r="E15"/>
    </row>
    <row r="16" spans="1:8" x14ac:dyDescent="0.25">
      <c r="A16"/>
      <c r="B16"/>
      <c r="C16"/>
      <c r="D16"/>
      <c r="E16"/>
    </row>
    <row r="17" spans="1:6" x14ac:dyDescent="0.25">
      <c r="A17"/>
      <c r="B17"/>
      <c r="C17"/>
      <c r="D17"/>
      <c r="E17"/>
    </row>
    <row r="18" spans="1:6" x14ac:dyDescent="0.25">
      <c r="A18" s="49"/>
      <c r="B18"/>
      <c r="C18"/>
      <c r="D18"/>
      <c r="E18"/>
    </row>
    <row r="19" spans="1:6" x14ac:dyDescent="0.25">
      <c r="A19" s="47"/>
      <c r="B19" s="35"/>
      <c r="C19" s="35"/>
      <c r="D19" s="35"/>
      <c r="E19" s="35"/>
    </row>
    <row r="20" spans="1:6" ht="57" customHeight="1" x14ac:dyDescent="0.3">
      <c r="A20" s="80" t="s">
        <v>489</v>
      </c>
    </row>
    <row r="21" spans="1:6" x14ac:dyDescent="0.25">
      <c r="A21" s="52" t="s">
        <v>14</v>
      </c>
      <c r="B21" t="s">
        <v>139</v>
      </c>
    </row>
    <row r="23" spans="1:6" x14ac:dyDescent="0.25">
      <c r="A23" s="52" t="s">
        <v>115</v>
      </c>
      <c r="B23" s="49" t="s">
        <v>116</v>
      </c>
    </row>
    <row r="24" spans="1:6" x14ac:dyDescent="0.25">
      <c r="A24" s="47" t="s">
        <v>90</v>
      </c>
      <c r="B24" s="35"/>
    </row>
    <row r="25" spans="1:6" x14ac:dyDescent="0.25">
      <c r="A25" s="47" t="s">
        <v>166</v>
      </c>
      <c r="B25" s="35">
        <v>1</v>
      </c>
    </row>
    <row r="26" spans="1:6" x14ac:dyDescent="0.25">
      <c r="A26" s="47" t="s">
        <v>95</v>
      </c>
      <c r="B26" s="35"/>
    </row>
    <row r="27" spans="1:6" ht="15" customHeight="1" x14ac:dyDescent="0.25">
      <c r="A27" s="37" t="s">
        <v>194</v>
      </c>
      <c r="B27" s="35">
        <v>1</v>
      </c>
      <c r="E27" s="89" t="s">
        <v>457</v>
      </c>
      <c r="F27" s="33">
        <v>1</v>
      </c>
    </row>
    <row r="28" spans="1:6" x14ac:dyDescent="0.25">
      <c r="A28" s="47" t="s">
        <v>97</v>
      </c>
      <c r="B28" s="35"/>
      <c r="E28" s="99" t="s">
        <v>237</v>
      </c>
      <c r="F28" s="33">
        <v>1</v>
      </c>
    </row>
    <row r="29" spans="1:6" x14ac:dyDescent="0.25">
      <c r="A29" s="47" t="s">
        <v>98</v>
      </c>
      <c r="B29" s="35">
        <v>2</v>
      </c>
      <c r="E29" s="92" t="s">
        <v>238</v>
      </c>
      <c r="F29" s="33">
        <v>2</v>
      </c>
    </row>
    <row r="30" spans="1:6" x14ac:dyDescent="0.25">
      <c r="A30" s="47" t="s">
        <v>100</v>
      </c>
      <c r="B30" s="35"/>
      <c r="E30" s="92" t="s">
        <v>239</v>
      </c>
      <c r="F30" s="33">
        <v>5</v>
      </c>
    </row>
    <row r="31" spans="1:6" x14ac:dyDescent="0.25">
      <c r="A31" s="47" t="s">
        <v>101</v>
      </c>
      <c r="B31" s="35">
        <v>5</v>
      </c>
      <c r="E31" s="99" t="s">
        <v>458</v>
      </c>
      <c r="F31" s="78">
        <v>1</v>
      </c>
    </row>
    <row r="32" spans="1:6" x14ac:dyDescent="0.25">
      <c r="A32" s="47" t="s">
        <v>150</v>
      </c>
      <c r="B32" s="35"/>
      <c r="E32" s="86"/>
    </row>
    <row r="33" spans="1:6" x14ac:dyDescent="0.25">
      <c r="A33" s="87" t="s">
        <v>161</v>
      </c>
      <c r="B33" s="35">
        <v>1</v>
      </c>
      <c r="E33" s="86"/>
    </row>
    <row r="34" spans="1:6" x14ac:dyDescent="0.25">
      <c r="A34" s="47" t="s">
        <v>114</v>
      </c>
      <c r="B34" s="35">
        <v>10</v>
      </c>
      <c r="E34" s="86"/>
    </row>
    <row r="35" spans="1:6" x14ac:dyDescent="0.25">
      <c r="A35"/>
      <c r="B35"/>
    </row>
    <row r="36" spans="1:6" x14ac:dyDescent="0.25">
      <c r="A36" s="47"/>
      <c r="B36" s="35"/>
    </row>
    <row r="37" spans="1:6" ht="59.25" customHeight="1" x14ac:dyDescent="0.3">
      <c r="A37" s="80" t="s">
        <v>490</v>
      </c>
      <c r="B37" s="35"/>
    </row>
    <row r="38" spans="1:6" x14ac:dyDescent="0.25">
      <c r="A38" s="52" t="s">
        <v>14</v>
      </c>
      <c r="B38" t="s">
        <v>106</v>
      </c>
    </row>
    <row r="40" spans="1:6" x14ac:dyDescent="0.25">
      <c r="A40" s="52" t="s">
        <v>115</v>
      </c>
      <c r="B40" s="49" t="s">
        <v>117</v>
      </c>
    </row>
    <row r="41" spans="1:6" x14ac:dyDescent="0.25">
      <c r="A41" s="85" t="s">
        <v>90</v>
      </c>
      <c r="B41" s="35"/>
    </row>
    <row r="42" spans="1:6" x14ac:dyDescent="0.25">
      <c r="A42" s="85" t="s">
        <v>91</v>
      </c>
      <c r="B42" s="35">
        <v>3</v>
      </c>
    </row>
    <row r="43" spans="1:6" x14ac:dyDescent="0.25">
      <c r="A43" s="85" t="s">
        <v>166</v>
      </c>
      <c r="B43" s="35">
        <v>2</v>
      </c>
    </row>
    <row r="44" spans="1:6" x14ac:dyDescent="0.25">
      <c r="A44" s="87" t="s">
        <v>352</v>
      </c>
      <c r="B44" s="35">
        <v>1</v>
      </c>
    </row>
    <row r="45" spans="1:6" x14ac:dyDescent="0.25">
      <c r="A45" s="87" t="s">
        <v>90</v>
      </c>
      <c r="B45" s="35">
        <v>1</v>
      </c>
    </row>
    <row r="46" spans="1:6" x14ac:dyDescent="0.25">
      <c r="A46" s="37" t="s">
        <v>516</v>
      </c>
      <c r="B46" s="35">
        <v>1</v>
      </c>
    </row>
    <row r="47" spans="1:6" x14ac:dyDescent="0.25">
      <c r="A47" s="85" t="s">
        <v>95</v>
      </c>
      <c r="B47" s="35"/>
      <c r="E47" s="89" t="s">
        <v>459</v>
      </c>
      <c r="F47" s="33">
        <v>3</v>
      </c>
    </row>
    <row r="48" spans="1:6" ht="25.5" x14ac:dyDescent="0.25">
      <c r="A48" s="85" t="s">
        <v>194</v>
      </c>
      <c r="B48" s="35">
        <v>1</v>
      </c>
      <c r="E48" s="89" t="s">
        <v>442</v>
      </c>
      <c r="F48" s="33">
        <v>2</v>
      </c>
    </row>
    <row r="49" spans="1:6" x14ac:dyDescent="0.25">
      <c r="A49" s="87" t="s">
        <v>95</v>
      </c>
      <c r="B49" s="35">
        <v>1</v>
      </c>
      <c r="E49" s="89" t="s">
        <v>443</v>
      </c>
      <c r="F49" s="33">
        <v>1</v>
      </c>
    </row>
    <row r="50" spans="1:6" x14ac:dyDescent="0.25">
      <c r="A50" s="85" t="s">
        <v>97</v>
      </c>
      <c r="B50" s="35"/>
      <c r="E50" s="89" t="s">
        <v>457</v>
      </c>
      <c r="F50" s="33">
        <v>1</v>
      </c>
    </row>
    <row r="51" spans="1:6" x14ac:dyDescent="0.25">
      <c r="A51" s="85" t="s">
        <v>98</v>
      </c>
      <c r="B51" s="35">
        <v>7</v>
      </c>
      <c r="E51" s="99" t="s">
        <v>546</v>
      </c>
      <c r="F51" s="33">
        <v>1</v>
      </c>
    </row>
    <row r="52" spans="1:6" x14ac:dyDescent="0.25">
      <c r="A52" s="87" t="s">
        <v>394</v>
      </c>
      <c r="B52" s="35">
        <v>2</v>
      </c>
      <c r="E52" s="89" t="s">
        <v>448</v>
      </c>
      <c r="F52" s="33">
        <v>1</v>
      </c>
    </row>
    <row r="53" spans="1:6" x14ac:dyDescent="0.25">
      <c r="A53" s="87" t="s">
        <v>97</v>
      </c>
      <c r="B53" s="35">
        <v>2</v>
      </c>
      <c r="E53" s="89" t="s">
        <v>237</v>
      </c>
      <c r="F53" s="33">
        <v>1</v>
      </c>
    </row>
    <row r="54" spans="1:6" x14ac:dyDescent="0.25">
      <c r="A54" s="85" t="s">
        <v>100</v>
      </c>
      <c r="B54" s="35"/>
      <c r="E54" s="89" t="s">
        <v>444</v>
      </c>
      <c r="F54" s="33">
        <v>8</v>
      </c>
    </row>
    <row r="55" spans="1:6" x14ac:dyDescent="0.25">
      <c r="A55" s="85" t="s">
        <v>101</v>
      </c>
      <c r="B55" s="35">
        <v>4</v>
      </c>
      <c r="E55" s="89" t="s">
        <v>445</v>
      </c>
      <c r="F55" s="33">
        <v>2</v>
      </c>
    </row>
    <row r="56" spans="1:6" x14ac:dyDescent="0.25">
      <c r="A56" s="87" t="s">
        <v>100</v>
      </c>
      <c r="B56" s="35">
        <v>1</v>
      </c>
      <c r="E56" s="89" t="s">
        <v>238</v>
      </c>
      <c r="F56" s="33">
        <v>2</v>
      </c>
    </row>
    <row r="57" spans="1:6" x14ac:dyDescent="0.25">
      <c r="A57" s="85" t="s">
        <v>150</v>
      </c>
      <c r="B57" s="35"/>
      <c r="E57" s="89" t="s">
        <v>446</v>
      </c>
      <c r="F57" s="33">
        <v>4</v>
      </c>
    </row>
    <row r="58" spans="1:6" x14ac:dyDescent="0.25">
      <c r="A58" s="87" t="s">
        <v>150</v>
      </c>
      <c r="B58" s="35">
        <v>1</v>
      </c>
      <c r="E58" s="89" t="s">
        <v>239</v>
      </c>
      <c r="F58" s="89">
        <v>1</v>
      </c>
    </row>
    <row r="59" spans="1:6" ht="25.5" x14ac:dyDescent="0.25">
      <c r="A59" s="85" t="s">
        <v>168</v>
      </c>
      <c r="B59" s="35"/>
      <c r="E59" s="89" t="s">
        <v>458</v>
      </c>
      <c r="F59" s="33">
        <v>1</v>
      </c>
    </row>
    <row r="60" spans="1:6" ht="25.5" x14ac:dyDescent="0.25">
      <c r="A60" s="85" t="s">
        <v>168</v>
      </c>
      <c r="B60" s="35">
        <v>2</v>
      </c>
      <c r="E60" s="89" t="s">
        <v>240</v>
      </c>
      <c r="F60" s="33">
        <v>2</v>
      </c>
    </row>
    <row r="61" spans="1:6" ht="25.5" x14ac:dyDescent="0.25">
      <c r="A61" s="85" t="s">
        <v>435</v>
      </c>
      <c r="B61" s="35"/>
      <c r="E61" s="89" t="s">
        <v>449</v>
      </c>
      <c r="F61" s="33">
        <v>3</v>
      </c>
    </row>
    <row r="62" spans="1:6" ht="26.25" x14ac:dyDescent="0.25">
      <c r="A62" s="87" t="s">
        <v>441</v>
      </c>
      <c r="B62" s="35">
        <v>3</v>
      </c>
      <c r="E62" s="99" t="s">
        <v>547</v>
      </c>
      <c r="F62" s="33">
        <v>2</v>
      </c>
    </row>
    <row r="63" spans="1:6" x14ac:dyDescent="0.25">
      <c r="A63" s="98" t="s">
        <v>515</v>
      </c>
      <c r="B63" s="35"/>
      <c r="E63" s="86"/>
    </row>
    <row r="64" spans="1:6" x14ac:dyDescent="0.25">
      <c r="A64" s="37" t="s">
        <v>515</v>
      </c>
      <c r="B64" s="35">
        <v>2</v>
      </c>
    </row>
    <row r="65" spans="1:5" x14ac:dyDescent="0.25">
      <c r="A65" s="47" t="s">
        <v>114</v>
      </c>
      <c r="B65" s="35">
        <v>34</v>
      </c>
      <c r="E65" s="86"/>
    </row>
    <row r="66" spans="1:5" x14ac:dyDescent="0.25">
      <c r="A66"/>
      <c r="B66"/>
    </row>
    <row r="67" spans="1:5" x14ac:dyDescent="0.25">
      <c r="A67"/>
      <c r="B67"/>
    </row>
    <row r="68" spans="1:5" x14ac:dyDescent="0.25">
      <c r="A68" s="47"/>
      <c r="B68" s="35"/>
    </row>
    <row r="69" spans="1:5" ht="54.75" customHeight="1" x14ac:dyDescent="0.3">
      <c r="A69" s="80" t="s">
        <v>491</v>
      </c>
    </row>
    <row r="70" spans="1:5" x14ac:dyDescent="0.25">
      <c r="A70" s="34" t="s">
        <v>14</v>
      </c>
      <c r="B70" t="s">
        <v>482</v>
      </c>
    </row>
    <row r="71" spans="1:5" x14ac:dyDescent="0.25">
      <c r="A71" s="34" t="s">
        <v>7</v>
      </c>
      <c r="B71" t="s">
        <v>118</v>
      </c>
      <c r="D71" s="89"/>
    </row>
    <row r="72" spans="1:5" x14ac:dyDescent="0.25">
      <c r="D72" s="73"/>
    </row>
    <row r="73" spans="1:5" ht="39" x14ac:dyDescent="0.25">
      <c r="A73" s="52" t="s">
        <v>115</v>
      </c>
      <c r="B73" s="49" t="s">
        <v>447</v>
      </c>
      <c r="D73" s="73"/>
    </row>
    <row r="74" spans="1:5" x14ac:dyDescent="0.25">
      <c r="A74" s="47" t="s">
        <v>97</v>
      </c>
      <c r="B74" s="35"/>
    </row>
    <row r="75" spans="1:5" x14ac:dyDescent="0.25">
      <c r="A75" s="47" t="s">
        <v>98</v>
      </c>
      <c r="B75" s="35">
        <v>1</v>
      </c>
      <c r="D75" s="77"/>
    </row>
    <row r="76" spans="1:5" x14ac:dyDescent="0.25">
      <c r="A76" s="47" t="s">
        <v>114</v>
      </c>
      <c r="B76" s="35">
        <v>1</v>
      </c>
    </row>
    <row r="77" spans="1:5" x14ac:dyDescent="0.25">
      <c r="A77"/>
      <c r="B77"/>
    </row>
    <row r="78" spans="1:5" x14ac:dyDescent="0.25">
      <c r="A78"/>
      <c r="B78"/>
    </row>
    <row r="79" spans="1:5" x14ac:dyDescent="0.25">
      <c r="A79" s="37"/>
      <c r="B79" s="35"/>
    </row>
    <row r="80" spans="1:5" x14ac:dyDescent="0.25">
      <c r="A80" s="37"/>
      <c r="B80" s="35"/>
    </row>
    <row r="81" spans="1:38" x14ac:dyDescent="0.25">
      <c r="A81" s="37"/>
      <c r="B81" s="35"/>
    </row>
    <row r="82" spans="1:38" ht="60.75" customHeight="1" x14ac:dyDescent="0.3">
      <c r="A82" s="80" t="s">
        <v>492</v>
      </c>
    </row>
    <row r="83" spans="1:38" x14ac:dyDescent="0.25">
      <c r="A83" s="52" t="s">
        <v>14</v>
      </c>
      <c r="B83" t="s">
        <v>118</v>
      </c>
    </row>
    <row r="85" spans="1:38" x14ac:dyDescent="0.25">
      <c r="A85" s="52" t="s">
        <v>111</v>
      </c>
      <c r="B85" s="34" t="s">
        <v>112</v>
      </c>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x14ac:dyDescent="0.25">
      <c r="A86" s="52" t="s">
        <v>113</v>
      </c>
      <c r="B86" s="38">
        <v>44285</v>
      </c>
      <c r="C86" s="38">
        <v>44316</v>
      </c>
      <c r="D86" s="38">
        <v>44347</v>
      </c>
      <c r="E86" s="38">
        <v>44354</v>
      </c>
      <c r="F86" s="38">
        <v>44377</v>
      </c>
      <c r="G86" s="38">
        <v>44392</v>
      </c>
      <c r="H86" s="38">
        <v>44407</v>
      </c>
      <c r="I86" s="38">
        <v>44439</v>
      </c>
      <c r="J86" s="38">
        <v>44530</v>
      </c>
      <c r="K86" s="38">
        <v>44561</v>
      </c>
      <c r="L86" s="38" t="s">
        <v>114</v>
      </c>
      <c r="M86"/>
      <c r="N86"/>
      <c r="O86"/>
      <c r="P86"/>
      <c r="Q86"/>
      <c r="R86"/>
      <c r="S86"/>
      <c r="T86"/>
      <c r="U86"/>
      <c r="V86"/>
      <c r="W86"/>
      <c r="X86"/>
      <c r="Y86"/>
      <c r="Z86"/>
      <c r="AA86"/>
      <c r="AB86"/>
      <c r="AC86"/>
      <c r="AD86"/>
      <c r="AE86"/>
      <c r="AF86"/>
      <c r="AG86"/>
      <c r="AH86"/>
      <c r="AI86"/>
      <c r="AJ86"/>
      <c r="AK86"/>
      <c r="AL86"/>
    </row>
    <row r="87" spans="1:38" ht="26.25" x14ac:dyDescent="0.25">
      <c r="A87" s="47" t="s">
        <v>90</v>
      </c>
      <c r="B87" s="93"/>
      <c r="C87" s="91"/>
      <c r="D87" s="76">
        <v>1</v>
      </c>
      <c r="E87" s="76">
        <v>1</v>
      </c>
      <c r="F87" s="76">
        <v>4</v>
      </c>
      <c r="G87" s="76"/>
      <c r="H87" s="76"/>
      <c r="I87" s="76">
        <v>1</v>
      </c>
      <c r="J87" s="76">
        <v>1</v>
      </c>
      <c r="K87" s="76"/>
      <c r="L87" s="76">
        <v>8</v>
      </c>
      <c r="M87"/>
      <c r="N87"/>
      <c r="O87"/>
      <c r="P87"/>
      <c r="Q87"/>
      <c r="R87"/>
      <c r="S87"/>
      <c r="T87"/>
      <c r="U87"/>
      <c r="V87"/>
      <c r="W87"/>
      <c r="X87"/>
      <c r="Y87"/>
      <c r="Z87"/>
      <c r="AA87"/>
      <c r="AB87"/>
      <c r="AC87"/>
      <c r="AD87"/>
      <c r="AE87"/>
      <c r="AF87"/>
      <c r="AG87"/>
      <c r="AH87"/>
      <c r="AI87"/>
      <c r="AJ87"/>
      <c r="AK87"/>
      <c r="AL87"/>
    </row>
    <row r="88" spans="1:38" ht="26.25" x14ac:dyDescent="0.25">
      <c r="A88" s="47" t="s">
        <v>95</v>
      </c>
      <c r="B88" s="93"/>
      <c r="C88" s="91"/>
      <c r="D88" s="76">
        <v>1</v>
      </c>
      <c r="E88" s="76"/>
      <c r="F88" s="76">
        <v>1</v>
      </c>
      <c r="G88" s="76"/>
      <c r="H88" s="76"/>
      <c r="I88" s="76"/>
      <c r="J88" s="76"/>
      <c r="K88" s="76"/>
      <c r="L88" s="76">
        <v>2</v>
      </c>
      <c r="M88"/>
      <c r="N88"/>
      <c r="O88"/>
      <c r="P88"/>
      <c r="Q88"/>
      <c r="R88"/>
      <c r="S88"/>
      <c r="T88"/>
      <c r="U88"/>
      <c r="V88"/>
      <c r="W88"/>
      <c r="X88"/>
      <c r="Y88"/>
      <c r="Z88"/>
      <c r="AA88"/>
      <c r="AB88"/>
      <c r="AC88"/>
      <c r="AD88"/>
      <c r="AE88"/>
      <c r="AF88"/>
      <c r="AG88"/>
      <c r="AH88"/>
      <c r="AI88"/>
      <c r="AJ88"/>
      <c r="AK88"/>
      <c r="AL88"/>
    </row>
    <row r="89" spans="1:38" x14ac:dyDescent="0.25">
      <c r="A89" s="47" t="s">
        <v>97</v>
      </c>
      <c r="B89" s="93">
        <v>1</v>
      </c>
      <c r="C89" s="91"/>
      <c r="D89" s="76"/>
      <c r="E89" s="76"/>
      <c r="F89" s="76">
        <v>6</v>
      </c>
      <c r="G89" s="76"/>
      <c r="H89" s="76">
        <v>2</v>
      </c>
      <c r="I89" s="76"/>
      <c r="J89" s="76"/>
      <c r="K89" s="76">
        <v>3</v>
      </c>
      <c r="L89" s="76">
        <v>12</v>
      </c>
      <c r="M89"/>
      <c r="N89"/>
      <c r="O89"/>
      <c r="P89"/>
      <c r="Q89"/>
      <c r="R89"/>
      <c r="S89"/>
      <c r="T89"/>
      <c r="U89"/>
      <c r="V89"/>
      <c r="W89"/>
      <c r="X89"/>
      <c r="Y89"/>
      <c r="Z89"/>
      <c r="AA89"/>
      <c r="AB89"/>
      <c r="AC89"/>
      <c r="AD89"/>
      <c r="AE89"/>
      <c r="AF89"/>
      <c r="AG89"/>
      <c r="AH89"/>
      <c r="AI89"/>
      <c r="AJ89"/>
      <c r="AK89"/>
      <c r="AL89"/>
    </row>
    <row r="90" spans="1:38" ht="26.25" x14ac:dyDescent="0.25">
      <c r="A90" s="47" t="s">
        <v>100</v>
      </c>
      <c r="B90" s="93"/>
      <c r="C90" s="91"/>
      <c r="D90" s="76"/>
      <c r="E90" s="76"/>
      <c r="F90" s="76">
        <v>5</v>
      </c>
      <c r="G90" s="76"/>
      <c r="H90" s="76"/>
      <c r="I90" s="76"/>
      <c r="J90" s="76"/>
      <c r="K90" s="76"/>
      <c r="L90" s="76">
        <v>5</v>
      </c>
      <c r="M90"/>
      <c r="N90"/>
      <c r="O90"/>
      <c r="P90"/>
      <c r="Q90"/>
      <c r="R90"/>
      <c r="S90"/>
      <c r="T90"/>
      <c r="U90"/>
      <c r="V90"/>
      <c r="W90"/>
      <c r="X90"/>
      <c r="Y90"/>
      <c r="Z90"/>
      <c r="AA90"/>
      <c r="AB90"/>
      <c r="AC90"/>
      <c r="AD90"/>
      <c r="AE90"/>
      <c r="AF90"/>
      <c r="AG90"/>
      <c r="AH90"/>
      <c r="AI90"/>
      <c r="AJ90"/>
      <c r="AK90"/>
      <c r="AL90"/>
    </row>
    <row r="91" spans="1:38" ht="26.25" x14ac:dyDescent="0.25">
      <c r="A91" s="47" t="s">
        <v>150</v>
      </c>
      <c r="B91" s="93"/>
      <c r="C91" s="91"/>
      <c r="D91" s="76"/>
      <c r="E91" s="76"/>
      <c r="F91" s="76">
        <v>1</v>
      </c>
      <c r="G91" s="76"/>
      <c r="H91" s="76"/>
      <c r="I91" s="76"/>
      <c r="J91" s="76"/>
      <c r="K91" s="76"/>
      <c r="L91" s="76">
        <v>1</v>
      </c>
      <c r="M91"/>
      <c r="N91"/>
      <c r="O91"/>
      <c r="P91"/>
      <c r="Q91"/>
      <c r="R91"/>
      <c r="S91"/>
      <c r="T91"/>
      <c r="U91"/>
      <c r="V91"/>
      <c r="W91"/>
      <c r="X91"/>
      <c r="Y91"/>
      <c r="Z91"/>
      <c r="AA91"/>
      <c r="AB91"/>
      <c r="AC91"/>
      <c r="AD91"/>
      <c r="AE91"/>
      <c r="AF91"/>
      <c r="AG91"/>
      <c r="AH91"/>
      <c r="AI91"/>
      <c r="AJ91"/>
      <c r="AK91"/>
      <c r="AL91"/>
    </row>
    <row r="92" spans="1:38" ht="26.25" x14ac:dyDescent="0.25">
      <c r="A92" s="47" t="s">
        <v>168</v>
      </c>
      <c r="B92" s="93"/>
      <c r="C92" s="91">
        <v>1</v>
      </c>
      <c r="D92" s="76"/>
      <c r="E92" s="76"/>
      <c r="F92" s="76">
        <v>1</v>
      </c>
      <c r="G92" s="76"/>
      <c r="H92" s="76"/>
      <c r="I92" s="76"/>
      <c r="J92" s="76"/>
      <c r="K92" s="76"/>
      <c r="L92" s="76">
        <v>2</v>
      </c>
      <c r="M92"/>
      <c r="N92"/>
      <c r="O92"/>
      <c r="P92"/>
      <c r="Q92"/>
      <c r="R92"/>
      <c r="S92"/>
      <c r="T92"/>
      <c r="U92"/>
      <c r="V92"/>
      <c r="W92"/>
      <c r="X92"/>
      <c r="Y92"/>
      <c r="Z92"/>
      <c r="AA92"/>
      <c r="AB92"/>
      <c r="AC92"/>
      <c r="AD92"/>
      <c r="AE92"/>
      <c r="AF92"/>
      <c r="AG92"/>
      <c r="AH92"/>
      <c r="AI92"/>
      <c r="AJ92"/>
      <c r="AK92"/>
      <c r="AL92"/>
    </row>
    <row r="93" spans="1:38" ht="39" x14ac:dyDescent="0.25">
      <c r="A93" s="47" t="s">
        <v>435</v>
      </c>
      <c r="B93" s="93"/>
      <c r="C93" s="91">
        <v>1</v>
      </c>
      <c r="D93" s="76"/>
      <c r="E93" s="76"/>
      <c r="F93" s="76">
        <v>2</v>
      </c>
      <c r="G93" s="76"/>
      <c r="H93" s="76"/>
      <c r="I93" s="76"/>
      <c r="J93" s="76"/>
      <c r="K93" s="76"/>
      <c r="L93" s="76">
        <v>3</v>
      </c>
      <c r="M93"/>
      <c r="N93"/>
      <c r="O93"/>
      <c r="P93"/>
      <c r="Q93"/>
      <c r="R93"/>
      <c r="S93"/>
      <c r="T93"/>
      <c r="U93"/>
      <c r="V93"/>
      <c r="W93"/>
      <c r="X93"/>
      <c r="Y93"/>
      <c r="Z93"/>
      <c r="AA93"/>
      <c r="AB93"/>
      <c r="AC93"/>
      <c r="AD93"/>
      <c r="AE93"/>
      <c r="AF93"/>
      <c r="AG93"/>
      <c r="AH93"/>
      <c r="AI93"/>
      <c r="AJ93"/>
      <c r="AK93"/>
      <c r="AL93"/>
    </row>
    <row r="94" spans="1:38" ht="26.25" x14ac:dyDescent="0.25">
      <c r="A94" s="47" t="s">
        <v>515</v>
      </c>
      <c r="B94" s="93"/>
      <c r="C94" s="91">
        <v>1</v>
      </c>
      <c r="D94" s="76"/>
      <c r="E94" s="76"/>
      <c r="F94" s="76"/>
      <c r="G94" s="76">
        <v>1</v>
      </c>
      <c r="H94" s="76"/>
      <c r="I94" s="76"/>
      <c r="J94" s="76"/>
      <c r="K94" s="76"/>
      <c r="L94" s="76">
        <v>2</v>
      </c>
      <c r="M94"/>
      <c r="N94"/>
      <c r="O94"/>
      <c r="P94"/>
      <c r="Q94"/>
      <c r="R94"/>
      <c r="S94"/>
      <c r="T94"/>
      <c r="U94"/>
      <c r="V94"/>
      <c r="W94"/>
      <c r="X94"/>
      <c r="Y94"/>
      <c r="Z94"/>
      <c r="AA94"/>
      <c r="AB94"/>
      <c r="AC94"/>
      <c r="AD94"/>
      <c r="AE94"/>
      <c r="AF94"/>
      <c r="AG94"/>
      <c r="AH94"/>
      <c r="AI94"/>
      <c r="AJ94"/>
      <c r="AK94"/>
      <c r="AL94"/>
    </row>
    <row r="95" spans="1:38" x14ac:dyDescent="0.25">
      <c r="A95" s="47" t="s">
        <v>114</v>
      </c>
      <c r="B95" s="35">
        <v>1</v>
      </c>
      <c r="C95" s="35">
        <v>3</v>
      </c>
      <c r="D95" s="35">
        <v>2</v>
      </c>
      <c r="E95" s="35">
        <v>1</v>
      </c>
      <c r="F95" s="35">
        <v>20</v>
      </c>
      <c r="G95" s="35">
        <v>1</v>
      </c>
      <c r="H95" s="35">
        <v>2</v>
      </c>
      <c r="I95" s="35">
        <v>1</v>
      </c>
      <c r="J95" s="35">
        <v>1</v>
      </c>
      <c r="K95" s="35">
        <v>3</v>
      </c>
      <c r="L95" s="35">
        <v>35</v>
      </c>
      <c r="M95"/>
      <c r="N95"/>
      <c r="O95"/>
      <c r="P95"/>
      <c r="Q95"/>
      <c r="R95"/>
      <c r="S95"/>
      <c r="T95"/>
      <c r="U95"/>
      <c r="V95"/>
      <c r="W95"/>
      <c r="X95"/>
      <c r="Y95"/>
      <c r="Z95"/>
      <c r="AA95"/>
      <c r="AB95"/>
      <c r="AC95"/>
      <c r="AD95"/>
      <c r="AE95"/>
      <c r="AF95"/>
      <c r="AG95"/>
      <c r="AH95"/>
      <c r="AI95"/>
      <c r="AJ95"/>
      <c r="AK95"/>
      <c r="AL95"/>
    </row>
    <row r="96" spans="1:38"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x14ac:dyDescent="0.25">
      <c r="A98"/>
      <c r="B98"/>
      <c r="C98"/>
      <c r="D98"/>
      <c r="E98"/>
      <c r="F98"/>
      <c r="G98"/>
      <c r="H98"/>
      <c r="I98"/>
      <c r="J98"/>
      <c r="K98"/>
      <c r="L98"/>
      <c r="M98"/>
      <c r="N98"/>
      <c r="O98"/>
      <c r="P98"/>
      <c r="Q98"/>
      <c r="R98"/>
      <c r="S98"/>
      <c r="T98"/>
      <c r="U98"/>
      <c r="V98"/>
      <c r="W98"/>
      <c r="X98"/>
      <c r="Y98"/>
      <c r="Z98" s="35"/>
      <c r="AA98"/>
      <c r="AB98"/>
      <c r="AC98"/>
      <c r="AD98"/>
      <c r="AE98"/>
      <c r="AF98"/>
      <c r="AG98"/>
      <c r="AH98"/>
      <c r="AI98"/>
      <c r="AJ98"/>
      <c r="AK98"/>
      <c r="AL98"/>
    </row>
    <row r="99" spans="1:38" x14ac:dyDescent="0.25">
      <c r="A99" s="49"/>
      <c r="B99"/>
      <c r="C99"/>
      <c r="D99"/>
      <c r="E99"/>
      <c r="F99"/>
      <c r="G99"/>
      <c r="H99"/>
      <c r="I99"/>
      <c r="J99"/>
      <c r="K99"/>
      <c r="L99"/>
      <c r="M99"/>
      <c r="N99"/>
      <c r="O99"/>
      <c r="P99"/>
      <c r="Q99"/>
      <c r="R99"/>
      <c r="S99"/>
      <c r="T99"/>
      <c r="U99"/>
      <c r="V99"/>
      <c r="W99"/>
      <c r="X99"/>
      <c r="Y99"/>
      <c r="Z99"/>
      <c r="AA99"/>
      <c r="AB99"/>
      <c r="AC99"/>
      <c r="AD99"/>
    </row>
    <row r="100" spans="1:38" ht="15.75" x14ac:dyDescent="0.25">
      <c r="A100" s="82" t="s">
        <v>233</v>
      </c>
      <c r="B100" s="35"/>
      <c r="C100" s="35"/>
      <c r="D100" s="35"/>
      <c r="E100" s="35"/>
      <c r="F100" s="35"/>
      <c r="G100" s="35"/>
      <c r="H100" s="35"/>
      <c r="I100" s="35"/>
      <c r="J100" s="35"/>
      <c r="K100" s="35"/>
      <c r="L100" s="35"/>
      <c r="M100" s="35"/>
      <c r="N100" s="35"/>
      <c r="O100" s="35"/>
      <c r="P100" s="35"/>
      <c r="Q100" s="35"/>
      <c r="R100" s="35"/>
      <c r="S100" s="35"/>
      <c r="T100" s="35"/>
      <c r="U100" s="35"/>
      <c r="V100" s="35"/>
      <c r="W100"/>
    </row>
    <row r="101" spans="1:38" ht="17.25" customHeight="1" x14ac:dyDescent="0.25">
      <c r="A101" s="83" t="s">
        <v>234</v>
      </c>
      <c r="B101" s="35"/>
      <c r="C101" s="35"/>
      <c r="D101" s="35"/>
      <c r="E101" s="35"/>
      <c r="F101" s="35"/>
      <c r="G101" s="35"/>
      <c r="H101" s="35"/>
      <c r="I101" s="35"/>
      <c r="J101" s="35"/>
      <c r="K101" s="35"/>
      <c r="L101" s="35"/>
      <c r="M101" s="35"/>
      <c r="N101" s="35"/>
      <c r="O101" s="35"/>
      <c r="P101" s="35"/>
      <c r="Q101" s="35"/>
      <c r="R101" s="35"/>
      <c r="S101" s="35"/>
      <c r="T101" s="35"/>
      <c r="U101" s="35"/>
      <c r="V101" s="35"/>
      <c r="W101"/>
    </row>
    <row r="102" spans="1:38" ht="15.75" x14ac:dyDescent="0.25">
      <c r="A102" s="84" t="s">
        <v>235</v>
      </c>
      <c r="B102" s="35"/>
      <c r="C102" s="35"/>
      <c r="D102" s="35"/>
      <c r="E102" s="35"/>
      <c r="F102" s="35"/>
      <c r="G102" s="35"/>
      <c r="H102" s="35"/>
      <c r="I102" s="35"/>
      <c r="J102" s="35"/>
      <c r="K102" s="35"/>
      <c r="L102" s="35"/>
      <c r="M102" s="35"/>
      <c r="N102" s="35"/>
      <c r="O102" s="35"/>
      <c r="P102" s="35"/>
      <c r="Q102" s="35"/>
      <c r="R102" s="35"/>
      <c r="S102" s="35"/>
      <c r="T102" s="35"/>
      <c r="U102" s="35"/>
      <c r="V102" s="35"/>
      <c r="W102"/>
    </row>
    <row r="105" spans="1:38" ht="75" x14ac:dyDescent="0.3">
      <c r="A105" s="80" t="s">
        <v>493</v>
      </c>
      <c r="B105"/>
    </row>
    <row r="106" spans="1:38" ht="15" customHeight="1" x14ac:dyDescent="0.25">
      <c r="A106" s="52" t="s">
        <v>14</v>
      </c>
      <c r="B106" t="s">
        <v>118</v>
      </c>
    </row>
    <row r="108" spans="1:38" x14ac:dyDescent="0.25">
      <c r="A108" s="52" t="s">
        <v>128</v>
      </c>
      <c r="B108" t="s">
        <v>129</v>
      </c>
      <c r="C108"/>
    </row>
    <row r="109" spans="1:38" x14ac:dyDescent="0.25">
      <c r="A109" s="85" t="s">
        <v>124</v>
      </c>
      <c r="B109" s="35">
        <v>1</v>
      </c>
      <c r="C109"/>
    </row>
    <row r="110" spans="1:38" x14ac:dyDescent="0.25">
      <c r="A110" s="47" t="s">
        <v>440</v>
      </c>
      <c r="B110" s="35">
        <v>12</v>
      </c>
      <c r="C110"/>
    </row>
    <row r="111" spans="1:38" ht="26.25" x14ac:dyDescent="0.25">
      <c r="A111" s="47" t="s">
        <v>346</v>
      </c>
      <c r="B111" s="35">
        <v>1</v>
      </c>
      <c r="C111"/>
    </row>
    <row r="112" spans="1:38" ht="25.5" x14ac:dyDescent="0.25">
      <c r="A112" s="85" t="s">
        <v>72</v>
      </c>
      <c r="B112" s="35">
        <v>1</v>
      </c>
      <c r="C112"/>
    </row>
    <row r="113" spans="1:3" x14ac:dyDescent="0.25">
      <c r="A113" s="85" t="s">
        <v>242</v>
      </c>
      <c r="B113" s="35">
        <v>1</v>
      </c>
      <c r="C113"/>
    </row>
    <row r="114" spans="1:3" ht="25.5" x14ac:dyDescent="0.25">
      <c r="A114" s="85" t="s">
        <v>164</v>
      </c>
      <c r="B114" s="35">
        <v>1</v>
      </c>
      <c r="C114"/>
    </row>
    <row r="115" spans="1:3" x14ac:dyDescent="0.25">
      <c r="A115" s="47" t="s">
        <v>439</v>
      </c>
      <c r="B115" s="35">
        <v>7</v>
      </c>
      <c r="C115"/>
    </row>
    <row r="116" spans="1:3" ht="38.25" x14ac:dyDescent="0.25">
      <c r="A116" s="85" t="s">
        <v>83</v>
      </c>
      <c r="B116" s="35">
        <v>1</v>
      </c>
      <c r="C116"/>
    </row>
    <row r="117" spans="1:3" x14ac:dyDescent="0.25">
      <c r="A117" s="85" t="s">
        <v>191</v>
      </c>
      <c r="B117" s="35">
        <v>2</v>
      </c>
      <c r="C117"/>
    </row>
    <row r="118" spans="1:3" x14ac:dyDescent="0.25">
      <c r="A118" s="36" t="s">
        <v>513</v>
      </c>
      <c r="B118" s="35">
        <v>2</v>
      </c>
      <c r="C118"/>
    </row>
    <row r="119" spans="1:3" x14ac:dyDescent="0.25">
      <c r="A119" s="36" t="s">
        <v>477</v>
      </c>
      <c r="B119" s="35">
        <v>1</v>
      </c>
      <c r="C119"/>
    </row>
    <row r="120" spans="1:3" x14ac:dyDescent="0.25">
      <c r="A120" s="47" t="s">
        <v>391</v>
      </c>
      <c r="B120" s="35">
        <v>1</v>
      </c>
      <c r="C120"/>
    </row>
    <row r="121" spans="1:3" ht="15" customHeight="1" x14ac:dyDescent="0.25">
      <c r="A121" s="47" t="s">
        <v>359</v>
      </c>
      <c r="B121" s="35">
        <v>2</v>
      </c>
      <c r="C121"/>
    </row>
    <row r="122" spans="1:3" ht="15" customHeight="1" x14ac:dyDescent="0.25">
      <c r="A122" s="36" t="s">
        <v>514</v>
      </c>
      <c r="B122" s="35">
        <v>1</v>
      </c>
      <c r="C122"/>
    </row>
    <row r="123" spans="1:3" ht="25.5" x14ac:dyDescent="0.25">
      <c r="A123" s="85" t="s">
        <v>78</v>
      </c>
      <c r="B123" s="35">
        <v>1</v>
      </c>
      <c r="C123"/>
    </row>
    <row r="124" spans="1:3" ht="15" customHeight="1" x14ac:dyDescent="0.25">
      <c r="A124" s="47" t="s">
        <v>114</v>
      </c>
      <c r="B124" s="35">
        <v>35</v>
      </c>
      <c r="C124"/>
    </row>
    <row r="125" spans="1:3" x14ac:dyDescent="0.25">
      <c r="A125"/>
      <c r="B125"/>
      <c r="C125"/>
    </row>
    <row r="126" spans="1:3" x14ac:dyDescent="0.25">
      <c r="A126"/>
      <c r="B126"/>
    </row>
    <row r="127" spans="1:3" x14ac:dyDescent="0.25">
      <c r="A127"/>
      <c r="B127"/>
    </row>
    <row r="128" spans="1:3"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s="49"/>
      <c r="B135"/>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51"/>
  <sheetViews>
    <sheetView showGridLines="0" topLeftCell="O1" zoomScaleNormal="100" workbookViewId="0">
      <selection activeCell="P31" sqref="P31"/>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0"/>
      <c r="B1" s="110"/>
      <c r="C1" s="110"/>
      <c r="D1" s="110"/>
      <c r="E1" s="110"/>
      <c r="F1" s="112" t="s">
        <v>23</v>
      </c>
      <c r="G1" s="113"/>
      <c r="H1" s="113"/>
      <c r="I1" s="113"/>
      <c r="J1" s="113"/>
      <c r="K1" s="113"/>
      <c r="L1" s="113"/>
      <c r="M1" s="113"/>
      <c r="N1" s="113"/>
      <c r="O1" s="113"/>
      <c r="P1" s="113"/>
      <c r="Q1" s="113"/>
      <c r="R1" s="113"/>
      <c r="S1" s="113"/>
      <c r="T1" s="113"/>
      <c r="U1" s="113"/>
      <c r="V1" s="114"/>
    </row>
    <row r="2" spans="1:25" s="4" customFormat="1" ht="18.75" customHeight="1" x14ac:dyDescent="0.2">
      <c r="A2" s="110"/>
      <c r="B2" s="110"/>
      <c r="C2" s="110"/>
      <c r="D2" s="110"/>
      <c r="E2" s="110"/>
      <c r="F2" s="115" t="s">
        <v>16</v>
      </c>
      <c r="G2" s="113"/>
      <c r="H2" s="113"/>
      <c r="I2" s="113"/>
      <c r="J2" s="113"/>
      <c r="K2" s="113"/>
      <c r="L2" s="113"/>
      <c r="M2" s="113"/>
      <c r="N2" s="113"/>
      <c r="O2" s="113"/>
      <c r="P2" s="113"/>
      <c r="Q2" s="113"/>
      <c r="R2" s="113"/>
      <c r="S2" s="113"/>
      <c r="T2" s="113"/>
      <c r="U2" s="113"/>
      <c r="V2" s="114"/>
    </row>
    <row r="3" spans="1:25" s="4" customFormat="1" ht="18.75" customHeight="1" x14ac:dyDescent="0.2">
      <c r="A3" s="110"/>
      <c r="B3" s="110"/>
      <c r="C3" s="110"/>
      <c r="D3" s="110"/>
      <c r="E3" s="110"/>
      <c r="F3" s="115" t="s">
        <v>21</v>
      </c>
      <c r="G3" s="113"/>
      <c r="H3" s="113"/>
      <c r="I3" s="113"/>
      <c r="J3" s="113"/>
      <c r="K3" s="113"/>
      <c r="L3" s="113"/>
      <c r="M3" s="113"/>
      <c r="N3" s="113"/>
      <c r="O3" s="113"/>
      <c r="P3" s="113"/>
      <c r="Q3" s="113"/>
      <c r="R3" s="113"/>
      <c r="S3" s="113"/>
      <c r="T3" s="113"/>
      <c r="U3" s="113"/>
      <c r="V3" s="114"/>
    </row>
    <row r="4" spans="1:25" s="4" customFormat="1" ht="30" customHeight="1" x14ac:dyDescent="0.2">
      <c r="A4" s="110"/>
      <c r="B4" s="110"/>
      <c r="C4" s="110"/>
      <c r="D4" s="110"/>
      <c r="E4" s="110"/>
      <c r="F4" s="111" t="s">
        <v>22</v>
      </c>
      <c r="G4" s="111"/>
      <c r="H4" s="111"/>
      <c r="I4" s="111"/>
      <c r="J4" s="111"/>
      <c r="K4" s="111"/>
      <c r="L4" s="111"/>
      <c r="M4" s="111"/>
      <c r="N4" s="111"/>
      <c r="O4" s="111"/>
      <c r="P4" s="116" t="s">
        <v>24</v>
      </c>
      <c r="Q4" s="117"/>
      <c r="R4" s="117"/>
      <c r="S4" s="118"/>
      <c r="T4" s="118"/>
      <c r="U4" s="118"/>
      <c r="V4" s="119"/>
    </row>
    <row r="5" spans="1:25" s="9" customFormat="1" ht="33.75" customHeight="1" x14ac:dyDescent="0.2">
      <c r="A5" s="109" t="s">
        <v>9</v>
      </c>
      <c r="B5" s="109"/>
      <c r="C5" s="109"/>
      <c r="D5" s="109"/>
      <c r="E5" s="109"/>
      <c r="F5" s="109"/>
      <c r="G5" s="109"/>
      <c r="H5" s="109"/>
      <c r="I5" s="109"/>
      <c r="J5" s="109"/>
      <c r="K5" s="109"/>
      <c r="L5" s="109"/>
      <c r="M5" s="109"/>
      <c r="N5" s="109"/>
      <c r="O5" s="109"/>
      <c r="P5" s="109"/>
      <c r="Q5" s="109"/>
      <c r="R5" s="109"/>
      <c r="S5" s="120" t="s">
        <v>11</v>
      </c>
      <c r="T5" s="120"/>
      <c r="U5" s="120"/>
      <c r="V5" s="120"/>
      <c r="W5" s="120"/>
      <c r="X5" s="120"/>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109</v>
      </c>
      <c r="X6" s="18" t="s">
        <v>110</v>
      </c>
    </row>
    <row r="7" spans="1:25" ht="12" customHeight="1" x14ac:dyDescent="0.2">
      <c r="A7" s="19" t="s">
        <v>33</v>
      </c>
      <c r="B7" s="20">
        <v>1</v>
      </c>
      <c r="C7" s="21">
        <v>2017</v>
      </c>
      <c r="D7" s="22" t="s">
        <v>70</v>
      </c>
      <c r="E7" s="22" t="s">
        <v>72</v>
      </c>
      <c r="F7" s="23">
        <v>42646</v>
      </c>
      <c r="G7" s="39" t="s">
        <v>73</v>
      </c>
      <c r="H7" s="22" t="s">
        <v>71</v>
      </c>
      <c r="I7" s="22" t="s">
        <v>74</v>
      </c>
      <c r="J7" s="24" t="s">
        <v>450</v>
      </c>
      <c r="K7" s="8" t="s">
        <v>99</v>
      </c>
      <c r="L7" s="25" t="s">
        <v>93</v>
      </c>
      <c r="M7" s="26" t="s">
        <v>94</v>
      </c>
      <c r="N7" s="25" t="s">
        <v>90</v>
      </c>
      <c r="O7" s="7" t="s">
        <v>91</v>
      </c>
      <c r="P7" s="27" t="s">
        <v>92</v>
      </c>
      <c r="Q7" s="55">
        <v>42850</v>
      </c>
      <c r="R7" s="56">
        <v>44377</v>
      </c>
      <c r="S7" s="56">
        <v>44293</v>
      </c>
      <c r="T7" s="7" t="s">
        <v>249</v>
      </c>
      <c r="U7" s="7" t="s">
        <v>520</v>
      </c>
      <c r="V7" s="7" t="s">
        <v>106</v>
      </c>
      <c r="W7" s="26">
        <v>6</v>
      </c>
      <c r="X7" s="26">
        <v>2</v>
      </c>
      <c r="Y7" s="6"/>
    </row>
    <row r="8" spans="1:25" ht="12" customHeight="1" x14ac:dyDescent="0.2">
      <c r="A8" s="19" t="s">
        <v>51</v>
      </c>
      <c r="B8" s="20">
        <v>1</v>
      </c>
      <c r="C8" s="21">
        <v>2019</v>
      </c>
      <c r="D8" s="22" t="s">
        <v>70</v>
      </c>
      <c r="E8" s="22" t="s">
        <v>78</v>
      </c>
      <c r="F8" s="23">
        <v>43418</v>
      </c>
      <c r="G8" s="39" t="s">
        <v>79</v>
      </c>
      <c r="H8" s="22" t="s">
        <v>80</v>
      </c>
      <c r="I8" s="22" t="s">
        <v>81</v>
      </c>
      <c r="J8" s="30" t="s">
        <v>451</v>
      </c>
      <c r="K8" s="8" t="s">
        <v>99</v>
      </c>
      <c r="L8" s="25" t="s">
        <v>102</v>
      </c>
      <c r="M8" s="26" t="s">
        <v>103</v>
      </c>
      <c r="N8" s="25" t="s">
        <v>90</v>
      </c>
      <c r="O8" s="26" t="s">
        <v>91</v>
      </c>
      <c r="P8" s="27" t="s">
        <v>92</v>
      </c>
      <c r="Q8" s="57">
        <v>43497</v>
      </c>
      <c r="R8" s="57">
        <v>44377</v>
      </c>
      <c r="S8" s="57">
        <v>44293</v>
      </c>
      <c r="T8" s="28" t="s">
        <v>249</v>
      </c>
      <c r="U8" s="28" t="s">
        <v>521</v>
      </c>
      <c r="V8" s="28" t="s">
        <v>106</v>
      </c>
      <c r="W8" s="26">
        <v>3</v>
      </c>
      <c r="X8" s="26">
        <v>2</v>
      </c>
      <c r="Y8" s="6"/>
    </row>
    <row r="9" spans="1:25" ht="12" customHeight="1" x14ac:dyDescent="0.2">
      <c r="A9" s="19" t="s">
        <v>52</v>
      </c>
      <c r="B9" s="20">
        <v>3</v>
      </c>
      <c r="C9" s="21">
        <v>2019</v>
      </c>
      <c r="D9" s="31" t="s">
        <v>82</v>
      </c>
      <c r="E9" s="22" t="s">
        <v>83</v>
      </c>
      <c r="F9" s="23">
        <v>43528</v>
      </c>
      <c r="G9" s="39" t="s">
        <v>84</v>
      </c>
      <c r="H9" s="22" t="s">
        <v>85</v>
      </c>
      <c r="I9" s="23" t="s">
        <v>378</v>
      </c>
      <c r="J9" s="24" t="s">
        <v>379</v>
      </c>
      <c r="K9" s="7" t="s">
        <v>96</v>
      </c>
      <c r="L9" s="25" t="s">
        <v>380</v>
      </c>
      <c r="M9" s="26">
        <v>0.9</v>
      </c>
      <c r="N9" s="26" t="s">
        <v>97</v>
      </c>
      <c r="O9" s="7" t="s">
        <v>98</v>
      </c>
      <c r="P9" s="27" t="s">
        <v>241</v>
      </c>
      <c r="Q9" s="57">
        <v>43585</v>
      </c>
      <c r="R9" s="57">
        <v>44561</v>
      </c>
      <c r="S9" s="56">
        <v>44295</v>
      </c>
      <c r="T9" s="28" t="s">
        <v>468</v>
      </c>
      <c r="U9" s="67" t="s">
        <v>535</v>
      </c>
      <c r="V9" s="28" t="s">
        <v>106</v>
      </c>
      <c r="W9" s="26">
        <v>3</v>
      </c>
      <c r="X9" s="26">
        <v>1</v>
      </c>
      <c r="Y9" s="6"/>
    </row>
    <row r="10" spans="1:25" ht="12" customHeight="1" x14ac:dyDescent="0.2">
      <c r="A10" s="19" t="s">
        <v>123</v>
      </c>
      <c r="B10" s="20">
        <v>2</v>
      </c>
      <c r="C10" s="21">
        <v>2020</v>
      </c>
      <c r="D10" s="31" t="s">
        <v>82</v>
      </c>
      <c r="E10" s="29" t="s">
        <v>124</v>
      </c>
      <c r="F10" s="23">
        <v>43741</v>
      </c>
      <c r="G10" s="26" t="s">
        <v>135</v>
      </c>
      <c r="H10" s="22" t="s">
        <v>136</v>
      </c>
      <c r="I10" s="25" t="s">
        <v>381</v>
      </c>
      <c r="J10" s="32" t="s">
        <v>379</v>
      </c>
      <c r="K10" s="8" t="s">
        <v>99</v>
      </c>
      <c r="L10" s="25" t="s">
        <v>380</v>
      </c>
      <c r="M10" s="75">
        <v>0.9</v>
      </c>
      <c r="N10" s="26" t="s">
        <v>97</v>
      </c>
      <c r="O10" s="7" t="s">
        <v>98</v>
      </c>
      <c r="P10" s="27" t="s">
        <v>241</v>
      </c>
      <c r="Q10" s="57">
        <v>43829</v>
      </c>
      <c r="R10" s="57">
        <v>44561</v>
      </c>
      <c r="S10" s="57">
        <v>44295</v>
      </c>
      <c r="T10" s="28" t="s">
        <v>468</v>
      </c>
      <c r="U10" s="67" t="s">
        <v>536</v>
      </c>
      <c r="V10" s="28" t="s">
        <v>106</v>
      </c>
      <c r="W10" s="26">
        <v>3</v>
      </c>
      <c r="X10" s="26">
        <v>1</v>
      </c>
      <c r="Y10" s="6"/>
    </row>
    <row r="11" spans="1:25" ht="12" customHeight="1" x14ac:dyDescent="0.2">
      <c r="A11" s="19" t="s">
        <v>159</v>
      </c>
      <c r="B11" s="20">
        <v>2</v>
      </c>
      <c r="C11" s="21">
        <v>2020</v>
      </c>
      <c r="D11" s="31" t="s">
        <v>158</v>
      </c>
      <c r="E11" s="29" t="s">
        <v>160</v>
      </c>
      <c r="F11" s="23">
        <v>43934</v>
      </c>
      <c r="G11" s="26" t="s">
        <v>154</v>
      </c>
      <c r="H11" s="22" t="s">
        <v>152</v>
      </c>
      <c r="I11" s="25" t="s">
        <v>155</v>
      </c>
      <c r="J11" s="32" t="s">
        <v>156</v>
      </c>
      <c r="K11" s="8" t="s">
        <v>99</v>
      </c>
      <c r="L11" s="25" t="s">
        <v>157</v>
      </c>
      <c r="M11" s="26">
        <v>1</v>
      </c>
      <c r="N11" s="26" t="s">
        <v>150</v>
      </c>
      <c r="O11" s="26" t="s">
        <v>161</v>
      </c>
      <c r="P11" s="40" t="s">
        <v>153</v>
      </c>
      <c r="Q11" s="57">
        <v>43969</v>
      </c>
      <c r="R11" s="57">
        <v>44286</v>
      </c>
      <c r="S11" s="57">
        <v>44292</v>
      </c>
      <c r="T11" s="28" t="s">
        <v>376</v>
      </c>
      <c r="U11" s="67" t="s">
        <v>495</v>
      </c>
      <c r="V11" s="28" t="s">
        <v>139</v>
      </c>
      <c r="W11" s="26">
        <v>2</v>
      </c>
      <c r="X11" s="26">
        <v>0</v>
      </c>
      <c r="Y11" s="6"/>
    </row>
    <row r="12" spans="1:25" ht="12" customHeight="1" x14ac:dyDescent="0.2">
      <c r="A12" s="19" t="s">
        <v>174</v>
      </c>
      <c r="B12" s="20">
        <v>1</v>
      </c>
      <c r="C12" s="21">
        <v>2020</v>
      </c>
      <c r="D12" s="32" t="s">
        <v>167</v>
      </c>
      <c r="E12" s="29" t="s">
        <v>164</v>
      </c>
      <c r="F12" s="23">
        <v>43964</v>
      </c>
      <c r="G12" s="26" t="s">
        <v>172</v>
      </c>
      <c r="H12" s="22" t="s">
        <v>75</v>
      </c>
      <c r="I12" s="25" t="s">
        <v>170</v>
      </c>
      <c r="J12" s="32" t="s">
        <v>173</v>
      </c>
      <c r="K12" s="8" t="s">
        <v>99</v>
      </c>
      <c r="L12" s="25" t="s">
        <v>171</v>
      </c>
      <c r="M12" s="26">
        <v>1</v>
      </c>
      <c r="N12" s="25" t="s">
        <v>168</v>
      </c>
      <c r="O12" s="40" t="s">
        <v>168</v>
      </c>
      <c r="P12" s="40" t="s">
        <v>169</v>
      </c>
      <c r="Q12" s="57">
        <v>44013</v>
      </c>
      <c r="R12" s="57">
        <v>44316</v>
      </c>
      <c r="S12" s="57">
        <v>44153</v>
      </c>
      <c r="T12" s="28" t="s">
        <v>107</v>
      </c>
      <c r="U12" s="28" t="s">
        <v>377</v>
      </c>
      <c r="V12" s="28" t="s">
        <v>106</v>
      </c>
      <c r="W12" s="26">
        <v>1</v>
      </c>
      <c r="X12" s="26">
        <v>0</v>
      </c>
      <c r="Y12" s="6"/>
    </row>
    <row r="13" spans="1:25" ht="11.25" customHeight="1" x14ac:dyDescent="0.2">
      <c r="A13" s="19" t="s">
        <v>192</v>
      </c>
      <c r="B13" s="20">
        <v>1</v>
      </c>
      <c r="C13" s="21">
        <v>2020</v>
      </c>
      <c r="D13" s="32" t="s">
        <v>141</v>
      </c>
      <c r="E13" s="29" t="s">
        <v>191</v>
      </c>
      <c r="F13" s="23">
        <v>43979</v>
      </c>
      <c r="G13" s="26" t="s">
        <v>175</v>
      </c>
      <c r="H13" s="22" t="s">
        <v>176</v>
      </c>
      <c r="I13" s="25" t="s">
        <v>177</v>
      </c>
      <c r="J13" s="32" t="s">
        <v>178</v>
      </c>
      <c r="K13" s="8" t="s">
        <v>99</v>
      </c>
      <c r="L13" s="25" t="s">
        <v>179</v>
      </c>
      <c r="M13" s="26">
        <v>2</v>
      </c>
      <c r="N13" s="25" t="s">
        <v>95</v>
      </c>
      <c r="O13" s="25" t="s">
        <v>194</v>
      </c>
      <c r="P13" s="40" t="s">
        <v>180</v>
      </c>
      <c r="Q13" s="57">
        <v>43959</v>
      </c>
      <c r="R13" s="57">
        <v>44347</v>
      </c>
      <c r="S13" s="57">
        <v>44295</v>
      </c>
      <c r="T13" s="28" t="s">
        <v>105</v>
      </c>
      <c r="U13" s="67" t="s">
        <v>544</v>
      </c>
      <c r="V13" s="28" t="s">
        <v>106</v>
      </c>
      <c r="W13" s="26">
        <v>0</v>
      </c>
      <c r="X13" s="26">
        <v>0</v>
      </c>
      <c r="Y13" s="6"/>
    </row>
    <row r="14" spans="1:25" ht="12" customHeight="1" x14ac:dyDescent="0.2">
      <c r="A14" s="19" t="s">
        <v>192</v>
      </c>
      <c r="B14" s="20">
        <v>2</v>
      </c>
      <c r="C14" s="21">
        <v>2020</v>
      </c>
      <c r="D14" s="32" t="s">
        <v>141</v>
      </c>
      <c r="E14" s="29" t="s">
        <v>191</v>
      </c>
      <c r="F14" s="23">
        <v>43979</v>
      </c>
      <c r="G14" s="26" t="s">
        <v>175</v>
      </c>
      <c r="H14" s="22" t="s">
        <v>176</v>
      </c>
      <c r="I14" s="25" t="s">
        <v>181</v>
      </c>
      <c r="J14" s="32" t="s">
        <v>182</v>
      </c>
      <c r="K14" s="7" t="s">
        <v>96</v>
      </c>
      <c r="L14" s="25" t="s">
        <v>183</v>
      </c>
      <c r="M14" s="26">
        <v>1</v>
      </c>
      <c r="N14" s="25" t="s">
        <v>95</v>
      </c>
      <c r="O14" s="25" t="s">
        <v>194</v>
      </c>
      <c r="P14" s="40" t="s">
        <v>180</v>
      </c>
      <c r="Q14" s="57">
        <v>43959</v>
      </c>
      <c r="R14" s="57">
        <v>44267</v>
      </c>
      <c r="S14" s="57">
        <v>44270</v>
      </c>
      <c r="T14" s="28" t="s">
        <v>105</v>
      </c>
      <c r="U14" s="67" t="s">
        <v>494</v>
      </c>
      <c r="V14" s="28" t="s">
        <v>139</v>
      </c>
      <c r="W14" s="26">
        <v>1</v>
      </c>
      <c r="X14" s="26">
        <v>0</v>
      </c>
      <c r="Y14" s="6"/>
    </row>
    <row r="15" spans="1:25" ht="12" customHeight="1" x14ac:dyDescent="0.2">
      <c r="A15" s="19" t="s">
        <v>193</v>
      </c>
      <c r="B15" s="20">
        <v>2</v>
      </c>
      <c r="C15" s="21">
        <v>2020</v>
      </c>
      <c r="D15" s="32" t="s">
        <v>70</v>
      </c>
      <c r="E15" s="29" t="s">
        <v>191</v>
      </c>
      <c r="F15" s="23">
        <v>43979</v>
      </c>
      <c r="G15" s="26" t="s">
        <v>184</v>
      </c>
      <c r="H15" s="22" t="s">
        <v>185</v>
      </c>
      <c r="I15" s="25" t="s">
        <v>186</v>
      </c>
      <c r="J15" s="32" t="s">
        <v>187</v>
      </c>
      <c r="K15" s="8" t="s">
        <v>99</v>
      </c>
      <c r="L15" s="25" t="s">
        <v>188</v>
      </c>
      <c r="M15" s="26" t="s">
        <v>189</v>
      </c>
      <c r="N15" s="25" t="s">
        <v>90</v>
      </c>
      <c r="O15" s="25" t="s">
        <v>91</v>
      </c>
      <c r="P15" s="40" t="s">
        <v>190</v>
      </c>
      <c r="Q15" s="57">
        <v>43990</v>
      </c>
      <c r="R15" s="57">
        <v>44354</v>
      </c>
      <c r="S15" s="57">
        <v>44293</v>
      </c>
      <c r="T15" s="28" t="s">
        <v>249</v>
      </c>
      <c r="U15" s="28" t="s">
        <v>522</v>
      </c>
      <c r="V15" s="28" t="s">
        <v>106</v>
      </c>
      <c r="W15" s="26">
        <v>0</v>
      </c>
      <c r="X15" s="26">
        <v>0</v>
      </c>
      <c r="Y15" s="6"/>
    </row>
    <row r="16" spans="1:25" ht="12" customHeight="1" x14ac:dyDescent="0.2">
      <c r="A16" s="19" t="s">
        <v>203</v>
      </c>
      <c r="B16" s="20">
        <v>1</v>
      </c>
      <c r="C16" s="21">
        <v>2020</v>
      </c>
      <c r="D16" s="32" t="s">
        <v>196</v>
      </c>
      <c r="E16" s="29" t="s">
        <v>232</v>
      </c>
      <c r="F16" s="23">
        <v>43948</v>
      </c>
      <c r="G16" s="40" t="s">
        <v>204</v>
      </c>
      <c r="H16" s="22" t="s">
        <v>197</v>
      </c>
      <c r="I16" s="25" t="s">
        <v>198</v>
      </c>
      <c r="J16" s="32" t="s">
        <v>199</v>
      </c>
      <c r="K16" s="8" t="s">
        <v>99</v>
      </c>
      <c r="L16" s="25" t="s">
        <v>200</v>
      </c>
      <c r="M16" s="26">
        <v>1</v>
      </c>
      <c r="N16" s="26" t="s">
        <v>97</v>
      </c>
      <c r="O16" s="7" t="s">
        <v>98</v>
      </c>
      <c r="P16" s="27" t="s">
        <v>241</v>
      </c>
      <c r="Q16" s="57">
        <v>44014</v>
      </c>
      <c r="R16" s="57">
        <v>44286</v>
      </c>
      <c r="S16" s="57">
        <v>44295</v>
      </c>
      <c r="T16" s="28" t="s">
        <v>468</v>
      </c>
      <c r="U16" s="67" t="s">
        <v>537</v>
      </c>
      <c r="V16" s="28" t="s">
        <v>139</v>
      </c>
      <c r="W16" s="26">
        <v>2</v>
      </c>
      <c r="X16" s="26">
        <v>1</v>
      </c>
      <c r="Y16" s="6"/>
    </row>
    <row r="17" spans="1:25" ht="12" customHeight="1" x14ac:dyDescent="0.2">
      <c r="A17" s="19" t="s">
        <v>203</v>
      </c>
      <c r="B17" s="20">
        <v>2</v>
      </c>
      <c r="C17" s="21">
        <v>2020</v>
      </c>
      <c r="D17" s="32" t="s">
        <v>196</v>
      </c>
      <c r="E17" s="29" t="s">
        <v>232</v>
      </c>
      <c r="F17" s="23">
        <v>43948</v>
      </c>
      <c r="G17" s="40" t="s">
        <v>204</v>
      </c>
      <c r="H17" s="22" t="s">
        <v>197</v>
      </c>
      <c r="I17" s="25" t="s">
        <v>198</v>
      </c>
      <c r="J17" s="32" t="s">
        <v>201</v>
      </c>
      <c r="K17" s="8" t="s">
        <v>99</v>
      </c>
      <c r="L17" s="25" t="s">
        <v>202</v>
      </c>
      <c r="M17" s="26">
        <v>1</v>
      </c>
      <c r="N17" s="26" t="s">
        <v>97</v>
      </c>
      <c r="O17" s="7" t="s">
        <v>98</v>
      </c>
      <c r="P17" s="27" t="s">
        <v>241</v>
      </c>
      <c r="Q17" s="57">
        <v>44014</v>
      </c>
      <c r="R17" s="57">
        <v>44286</v>
      </c>
      <c r="S17" s="57">
        <v>44295</v>
      </c>
      <c r="T17" s="28" t="s">
        <v>468</v>
      </c>
      <c r="U17" s="67" t="s">
        <v>538</v>
      </c>
      <c r="V17" s="28" t="s">
        <v>139</v>
      </c>
      <c r="W17" s="26">
        <v>2</v>
      </c>
      <c r="X17" s="26">
        <v>1</v>
      </c>
      <c r="Y17" s="6"/>
    </row>
    <row r="18" spans="1:25" ht="12" customHeight="1" x14ac:dyDescent="0.2">
      <c r="A18" s="19" t="s">
        <v>221</v>
      </c>
      <c r="B18" s="20">
        <v>1</v>
      </c>
      <c r="C18" s="21">
        <v>2020</v>
      </c>
      <c r="D18" s="32" t="s">
        <v>86</v>
      </c>
      <c r="E18" s="29" t="s">
        <v>164</v>
      </c>
      <c r="F18" s="23">
        <v>43972</v>
      </c>
      <c r="G18" s="26" t="s">
        <v>207</v>
      </c>
      <c r="H18" s="22" t="s">
        <v>205</v>
      </c>
      <c r="I18" s="25" t="s">
        <v>208</v>
      </c>
      <c r="J18" s="32" t="s">
        <v>209</v>
      </c>
      <c r="K18" s="8" t="s">
        <v>99</v>
      </c>
      <c r="L18" s="25" t="s">
        <v>210</v>
      </c>
      <c r="M18" s="26">
        <v>1</v>
      </c>
      <c r="N18" s="26" t="s">
        <v>100</v>
      </c>
      <c r="O18" s="26" t="s">
        <v>101</v>
      </c>
      <c r="P18" s="25" t="s">
        <v>206</v>
      </c>
      <c r="Q18" s="74">
        <v>44013</v>
      </c>
      <c r="R18" s="57">
        <v>44377</v>
      </c>
      <c r="S18" s="57">
        <v>44295</v>
      </c>
      <c r="T18" s="28" t="s">
        <v>108</v>
      </c>
      <c r="U18" s="28" t="s">
        <v>530</v>
      </c>
      <c r="V18" s="28" t="s">
        <v>139</v>
      </c>
      <c r="W18" s="26">
        <v>0</v>
      </c>
      <c r="X18" s="26">
        <v>0</v>
      </c>
      <c r="Y18" s="6"/>
    </row>
    <row r="19" spans="1:25" ht="12" customHeight="1" x14ac:dyDescent="0.2">
      <c r="A19" s="19" t="s">
        <v>223</v>
      </c>
      <c r="B19" s="20">
        <v>1</v>
      </c>
      <c r="C19" s="21">
        <v>2020</v>
      </c>
      <c r="D19" s="32" t="s">
        <v>86</v>
      </c>
      <c r="E19" s="29" t="s">
        <v>164</v>
      </c>
      <c r="F19" s="23">
        <v>43972</v>
      </c>
      <c r="G19" s="26" t="s">
        <v>216</v>
      </c>
      <c r="H19" s="22" t="s">
        <v>217</v>
      </c>
      <c r="I19" s="25" t="s">
        <v>218</v>
      </c>
      <c r="J19" s="32" t="s">
        <v>219</v>
      </c>
      <c r="K19" s="8" t="s">
        <v>99</v>
      </c>
      <c r="L19" s="25" t="s">
        <v>220</v>
      </c>
      <c r="M19" s="26">
        <v>1</v>
      </c>
      <c r="N19" s="26" t="s">
        <v>100</v>
      </c>
      <c r="O19" s="26" t="s">
        <v>101</v>
      </c>
      <c r="P19" s="25" t="s">
        <v>206</v>
      </c>
      <c r="Q19" s="74">
        <v>44013</v>
      </c>
      <c r="R19" s="57">
        <v>44270</v>
      </c>
      <c r="S19" s="57">
        <v>44295</v>
      </c>
      <c r="T19" s="28" t="s">
        <v>108</v>
      </c>
      <c r="U19" s="28" t="s">
        <v>531</v>
      </c>
      <c r="V19" s="28" t="s">
        <v>139</v>
      </c>
      <c r="W19" s="26">
        <v>0</v>
      </c>
      <c r="X19" s="26">
        <v>0</v>
      </c>
      <c r="Y19" s="6"/>
    </row>
    <row r="20" spans="1:25" ht="12" customHeight="1" x14ac:dyDescent="0.2">
      <c r="A20" s="19" t="s">
        <v>248</v>
      </c>
      <c r="B20" s="20">
        <v>1</v>
      </c>
      <c r="C20" s="21">
        <v>2020</v>
      </c>
      <c r="D20" s="32" t="s">
        <v>167</v>
      </c>
      <c r="E20" s="29" t="s">
        <v>242</v>
      </c>
      <c r="F20" s="23">
        <v>44061</v>
      </c>
      <c r="G20" s="26" t="s">
        <v>243</v>
      </c>
      <c r="H20" s="22" t="s">
        <v>244</v>
      </c>
      <c r="I20" s="25" t="s">
        <v>245</v>
      </c>
      <c r="J20" s="32" t="s">
        <v>246</v>
      </c>
      <c r="K20" s="8" t="s">
        <v>99</v>
      </c>
      <c r="L20" s="25" t="s">
        <v>247</v>
      </c>
      <c r="M20" s="26">
        <v>1</v>
      </c>
      <c r="N20" s="26" t="s">
        <v>168</v>
      </c>
      <c r="O20" s="26" t="s">
        <v>168</v>
      </c>
      <c r="P20" s="25" t="s">
        <v>169</v>
      </c>
      <c r="Q20" s="74">
        <v>44073</v>
      </c>
      <c r="R20" s="74">
        <v>44377</v>
      </c>
      <c r="S20" s="57"/>
      <c r="T20" s="28"/>
      <c r="U20" s="28"/>
      <c r="V20" s="28" t="s">
        <v>106</v>
      </c>
      <c r="W20" s="26">
        <v>0</v>
      </c>
      <c r="X20" s="26">
        <v>0</v>
      </c>
      <c r="Y20" s="6"/>
    </row>
    <row r="21" spans="1:25" ht="12" customHeight="1" x14ac:dyDescent="0.2">
      <c r="A21" s="19" t="s">
        <v>293</v>
      </c>
      <c r="B21" s="20">
        <v>3</v>
      </c>
      <c r="C21" s="21">
        <v>2020</v>
      </c>
      <c r="D21" s="32" t="s">
        <v>82</v>
      </c>
      <c r="E21" s="29" t="s">
        <v>440</v>
      </c>
      <c r="F21" s="23">
        <v>44098</v>
      </c>
      <c r="G21" s="26" t="s">
        <v>250</v>
      </c>
      <c r="H21" s="22" t="s">
        <v>253</v>
      </c>
      <c r="I21" s="25" t="s">
        <v>251</v>
      </c>
      <c r="J21" s="32" t="s">
        <v>254</v>
      </c>
      <c r="K21" s="8" t="s">
        <v>99</v>
      </c>
      <c r="L21" s="26" t="s">
        <v>301</v>
      </c>
      <c r="M21" s="26">
        <v>1</v>
      </c>
      <c r="N21" s="26" t="s">
        <v>150</v>
      </c>
      <c r="O21" s="26" t="s">
        <v>150</v>
      </c>
      <c r="P21" s="74" t="s">
        <v>255</v>
      </c>
      <c r="Q21" s="74">
        <v>44105</v>
      </c>
      <c r="R21" s="57">
        <v>44377</v>
      </c>
      <c r="S21" s="57"/>
      <c r="T21" s="28"/>
      <c r="U21" s="28"/>
      <c r="V21" s="28" t="s">
        <v>106</v>
      </c>
      <c r="W21" s="26">
        <v>0</v>
      </c>
      <c r="X21" s="26">
        <v>0</v>
      </c>
      <c r="Y21" s="6"/>
    </row>
    <row r="22" spans="1:25" ht="12" customHeight="1" x14ac:dyDescent="0.2">
      <c r="A22" s="19" t="s">
        <v>293</v>
      </c>
      <c r="B22" s="20">
        <v>4</v>
      </c>
      <c r="C22" s="21">
        <v>2020</v>
      </c>
      <c r="D22" s="32" t="s">
        <v>82</v>
      </c>
      <c r="E22" s="29" t="s">
        <v>440</v>
      </c>
      <c r="F22" s="23">
        <v>44098</v>
      </c>
      <c r="G22" s="26" t="s">
        <v>250</v>
      </c>
      <c r="H22" s="22" t="s">
        <v>253</v>
      </c>
      <c r="I22" s="25" t="s">
        <v>251</v>
      </c>
      <c r="J22" s="32" t="s">
        <v>256</v>
      </c>
      <c r="K22" s="8" t="s">
        <v>99</v>
      </c>
      <c r="L22" s="26" t="s">
        <v>301</v>
      </c>
      <c r="M22" s="26">
        <v>1</v>
      </c>
      <c r="N22" s="26" t="s">
        <v>95</v>
      </c>
      <c r="O22" s="26" t="s">
        <v>95</v>
      </c>
      <c r="P22" s="74" t="s">
        <v>257</v>
      </c>
      <c r="Q22" s="74">
        <v>44105</v>
      </c>
      <c r="R22" s="57">
        <v>44377</v>
      </c>
      <c r="S22" s="57">
        <v>44295</v>
      </c>
      <c r="T22" s="28" t="s">
        <v>105</v>
      </c>
      <c r="U22" s="67" t="s">
        <v>545</v>
      </c>
      <c r="V22" s="28" t="s">
        <v>106</v>
      </c>
      <c r="W22" s="26">
        <v>0</v>
      </c>
      <c r="X22" s="26">
        <v>0</v>
      </c>
      <c r="Y22" s="6"/>
    </row>
    <row r="23" spans="1:25" ht="12" customHeight="1" x14ac:dyDescent="0.2">
      <c r="A23" s="19" t="s">
        <v>293</v>
      </c>
      <c r="B23" s="20">
        <v>5</v>
      </c>
      <c r="C23" s="21">
        <v>2020</v>
      </c>
      <c r="D23" s="32" t="s">
        <v>82</v>
      </c>
      <c r="E23" s="29" t="s">
        <v>440</v>
      </c>
      <c r="F23" s="23">
        <v>44098</v>
      </c>
      <c r="G23" s="26" t="s">
        <v>250</v>
      </c>
      <c r="H23" s="22" t="s">
        <v>253</v>
      </c>
      <c r="I23" s="25" t="s">
        <v>251</v>
      </c>
      <c r="J23" s="32" t="s">
        <v>256</v>
      </c>
      <c r="K23" s="8" t="s">
        <v>99</v>
      </c>
      <c r="L23" s="26" t="s">
        <v>301</v>
      </c>
      <c r="M23" s="26">
        <v>1</v>
      </c>
      <c r="N23" s="26" t="s">
        <v>100</v>
      </c>
      <c r="O23" s="26" t="s">
        <v>100</v>
      </c>
      <c r="P23" s="74" t="s">
        <v>258</v>
      </c>
      <c r="Q23" s="74">
        <v>44105</v>
      </c>
      <c r="R23" s="57">
        <v>44377</v>
      </c>
      <c r="S23" s="57">
        <v>44319</v>
      </c>
      <c r="T23" s="28" t="s">
        <v>108</v>
      </c>
      <c r="U23" s="28" t="s">
        <v>480</v>
      </c>
      <c r="V23" s="28" t="s">
        <v>106</v>
      </c>
      <c r="W23" s="26">
        <v>0</v>
      </c>
      <c r="X23" s="26">
        <v>0</v>
      </c>
      <c r="Y23" s="6"/>
    </row>
    <row r="24" spans="1:25" ht="12" customHeight="1" x14ac:dyDescent="0.2">
      <c r="A24" s="19" t="s">
        <v>293</v>
      </c>
      <c r="B24" s="20">
        <v>6</v>
      </c>
      <c r="C24" s="21">
        <v>2020</v>
      </c>
      <c r="D24" s="32" t="s">
        <v>82</v>
      </c>
      <c r="E24" s="29" t="s">
        <v>440</v>
      </c>
      <c r="F24" s="23">
        <v>44098</v>
      </c>
      <c r="G24" s="26" t="s">
        <v>250</v>
      </c>
      <c r="H24" s="22" t="s">
        <v>253</v>
      </c>
      <c r="I24" s="25" t="s">
        <v>251</v>
      </c>
      <c r="J24" s="32" t="s">
        <v>256</v>
      </c>
      <c r="K24" s="8" t="s">
        <v>99</v>
      </c>
      <c r="L24" s="26" t="s">
        <v>301</v>
      </c>
      <c r="M24" s="26">
        <v>1</v>
      </c>
      <c r="N24" s="25" t="s">
        <v>90</v>
      </c>
      <c r="O24" s="25" t="s">
        <v>90</v>
      </c>
      <c r="P24" s="74" t="s">
        <v>259</v>
      </c>
      <c r="Q24" s="74">
        <v>44105</v>
      </c>
      <c r="R24" s="57">
        <v>44377</v>
      </c>
      <c r="S24" s="57">
        <v>44293</v>
      </c>
      <c r="T24" s="28" t="s">
        <v>249</v>
      </c>
      <c r="U24" s="28" t="s">
        <v>523</v>
      </c>
      <c r="V24" s="28" t="s">
        <v>106</v>
      </c>
      <c r="W24" s="26">
        <v>0</v>
      </c>
      <c r="X24" s="26">
        <v>0</v>
      </c>
      <c r="Y24" s="6"/>
    </row>
    <row r="25" spans="1:25" ht="12" customHeight="1" x14ac:dyDescent="0.2">
      <c r="A25" s="19" t="s">
        <v>293</v>
      </c>
      <c r="B25" s="20">
        <v>7</v>
      </c>
      <c r="C25" s="21">
        <v>2020</v>
      </c>
      <c r="D25" s="32" t="s">
        <v>82</v>
      </c>
      <c r="E25" s="29" t="s">
        <v>440</v>
      </c>
      <c r="F25" s="23">
        <v>44098</v>
      </c>
      <c r="G25" s="26" t="s">
        <v>250</v>
      </c>
      <c r="H25" s="22" t="s">
        <v>253</v>
      </c>
      <c r="I25" s="25" t="s">
        <v>251</v>
      </c>
      <c r="J25" s="32" t="s">
        <v>260</v>
      </c>
      <c r="K25" s="8" t="s">
        <v>99</v>
      </c>
      <c r="L25" s="26" t="s">
        <v>301</v>
      </c>
      <c r="M25" s="26">
        <v>1</v>
      </c>
      <c r="N25" s="26" t="s">
        <v>97</v>
      </c>
      <c r="O25" s="26" t="s">
        <v>97</v>
      </c>
      <c r="P25" s="74" t="s">
        <v>261</v>
      </c>
      <c r="Q25" s="74">
        <v>44105</v>
      </c>
      <c r="R25" s="57">
        <v>44377</v>
      </c>
      <c r="S25" s="57">
        <v>44295</v>
      </c>
      <c r="T25" s="28" t="s">
        <v>468</v>
      </c>
      <c r="U25" s="28" t="s">
        <v>539</v>
      </c>
      <c r="V25" s="28" t="s">
        <v>106</v>
      </c>
      <c r="W25" s="26">
        <v>0</v>
      </c>
      <c r="X25" s="26">
        <v>0</v>
      </c>
      <c r="Y25" s="6"/>
    </row>
    <row r="26" spans="1:25" ht="12" customHeight="1" x14ac:dyDescent="0.2">
      <c r="A26" s="19" t="s">
        <v>294</v>
      </c>
      <c r="B26" s="20">
        <v>1</v>
      </c>
      <c r="C26" s="21">
        <v>2020</v>
      </c>
      <c r="D26" s="32" t="s">
        <v>82</v>
      </c>
      <c r="E26" s="29" t="s">
        <v>440</v>
      </c>
      <c r="F26" s="23">
        <v>44098</v>
      </c>
      <c r="G26" s="26" t="s">
        <v>262</v>
      </c>
      <c r="H26" s="22" t="s">
        <v>76</v>
      </c>
      <c r="I26" s="25" t="s">
        <v>263</v>
      </c>
      <c r="J26" s="32" t="s">
        <v>264</v>
      </c>
      <c r="K26" s="8" t="s">
        <v>99</v>
      </c>
      <c r="L26" s="26" t="s">
        <v>265</v>
      </c>
      <c r="M26" s="26">
        <v>1</v>
      </c>
      <c r="N26" s="25" t="s">
        <v>90</v>
      </c>
      <c r="O26" s="26" t="s">
        <v>352</v>
      </c>
      <c r="P26" s="74" t="s">
        <v>266</v>
      </c>
      <c r="Q26" s="74">
        <v>44105</v>
      </c>
      <c r="R26" s="57">
        <v>44377</v>
      </c>
      <c r="S26" s="57">
        <v>44293</v>
      </c>
      <c r="T26" s="28" t="s">
        <v>249</v>
      </c>
      <c r="U26" s="28" t="s">
        <v>524</v>
      </c>
      <c r="V26" s="28" t="s">
        <v>106</v>
      </c>
      <c r="W26" s="26">
        <v>0</v>
      </c>
      <c r="X26" s="26">
        <v>0</v>
      </c>
      <c r="Y26" s="6"/>
    </row>
    <row r="27" spans="1:25" ht="12" customHeight="1" x14ac:dyDescent="0.2">
      <c r="A27" s="19" t="s">
        <v>295</v>
      </c>
      <c r="B27" s="20">
        <v>1</v>
      </c>
      <c r="C27" s="21">
        <v>2020</v>
      </c>
      <c r="D27" s="32" t="s">
        <v>82</v>
      </c>
      <c r="E27" s="29" t="s">
        <v>440</v>
      </c>
      <c r="F27" s="23">
        <v>44098</v>
      </c>
      <c r="G27" s="26" t="s">
        <v>267</v>
      </c>
      <c r="H27" s="22" t="s">
        <v>253</v>
      </c>
      <c r="I27" s="25" t="s">
        <v>268</v>
      </c>
      <c r="J27" s="32" t="s">
        <v>269</v>
      </c>
      <c r="K27" s="8" t="s">
        <v>99</v>
      </c>
      <c r="L27" s="26" t="s">
        <v>270</v>
      </c>
      <c r="M27" s="26">
        <v>1</v>
      </c>
      <c r="N27" s="26" t="s">
        <v>97</v>
      </c>
      <c r="O27" s="7" t="s">
        <v>98</v>
      </c>
      <c r="P27" s="74" t="s">
        <v>241</v>
      </c>
      <c r="Q27" s="74">
        <v>44105</v>
      </c>
      <c r="R27" s="57">
        <v>44377</v>
      </c>
      <c r="S27" s="57"/>
      <c r="T27" s="28"/>
      <c r="U27" s="28"/>
      <c r="V27" s="28" t="s">
        <v>106</v>
      </c>
      <c r="W27" s="26">
        <v>0</v>
      </c>
      <c r="X27" s="26">
        <v>0</v>
      </c>
      <c r="Y27" s="6"/>
    </row>
    <row r="28" spans="1:25" ht="12" customHeight="1" x14ac:dyDescent="0.2">
      <c r="A28" s="19" t="s">
        <v>296</v>
      </c>
      <c r="B28" s="20">
        <v>1</v>
      </c>
      <c r="C28" s="21">
        <v>2020</v>
      </c>
      <c r="D28" s="32" t="s">
        <v>82</v>
      </c>
      <c r="E28" s="29" t="s">
        <v>440</v>
      </c>
      <c r="F28" s="23">
        <v>44098</v>
      </c>
      <c r="G28" s="26" t="s">
        <v>271</v>
      </c>
      <c r="H28" s="22" t="s">
        <v>77</v>
      </c>
      <c r="I28" s="25" t="s">
        <v>464</v>
      </c>
      <c r="J28" s="32" t="s">
        <v>465</v>
      </c>
      <c r="K28" s="7" t="s">
        <v>96</v>
      </c>
      <c r="L28" s="26" t="s">
        <v>466</v>
      </c>
      <c r="M28" s="26">
        <v>1</v>
      </c>
      <c r="N28" s="26" t="s">
        <v>97</v>
      </c>
      <c r="O28" s="7" t="s">
        <v>98</v>
      </c>
      <c r="P28" s="74" t="s">
        <v>252</v>
      </c>
      <c r="Q28" s="74">
        <v>44105</v>
      </c>
      <c r="R28" s="57">
        <v>44377</v>
      </c>
      <c r="S28" s="57">
        <v>44172</v>
      </c>
      <c r="T28" s="28" t="s">
        <v>468</v>
      </c>
      <c r="U28" s="28" t="s">
        <v>467</v>
      </c>
      <c r="V28" s="28" t="s">
        <v>106</v>
      </c>
      <c r="W28" s="26">
        <v>0</v>
      </c>
      <c r="X28" s="26">
        <v>0</v>
      </c>
      <c r="Y28" s="6"/>
    </row>
    <row r="29" spans="1:25" ht="12" customHeight="1" x14ac:dyDescent="0.2">
      <c r="A29" s="19" t="s">
        <v>296</v>
      </c>
      <c r="B29" s="20">
        <v>2</v>
      </c>
      <c r="C29" s="21">
        <v>2020</v>
      </c>
      <c r="D29" s="32" t="s">
        <v>82</v>
      </c>
      <c r="E29" s="29" t="s">
        <v>440</v>
      </c>
      <c r="F29" s="23">
        <v>44098</v>
      </c>
      <c r="G29" s="26" t="s">
        <v>271</v>
      </c>
      <c r="H29" s="22" t="s">
        <v>77</v>
      </c>
      <c r="I29" s="25" t="s">
        <v>272</v>
      </c>
      <c r="J29" s="32" t="s">
        <v>273</v>
      </c>
      <c r="K29" s="8" t="s">
        <v>99</v>
      </c>
      <c r="L29" s="26" t="s">
        <v>274</v>
      </c>
      <c r="M29" s="26">
        <v>1</v>
      </c>
      <c r="N29" s="26" t="s">
        <v>97</v>
      </c>
      <c r="O29" s="7" t="s">
        <v>98</v>
      </c>
      <c r="P29" s="74" t="s">
        <v>252</v>
      </c>
      <c r="Q29" s="74">
        <v>44105</v>
      </c>
      <c r="R29" s="57">
        <v>44285</v>
      </c>
      <c r="S29" s="57">
        <v>44295</v>
      </c>
      <c r="T29" s="28" t="s">
        <v>468</v>
      </c>
      <c r="U29" s="28" t="s">
        <v>540</v>
      </c>
      <c r="V29" s="28" t="s">
        <v>482</v>
      </c>
      <c r="W29" s="26">
        <v>0</v>
      </c>
      <c r="X29" s="26">
        <v>0</v>
      </c>
      <c r="Y29" s="6"/>
    </row>
    <row r="30" spans="1:25" ht="12" customHeight="1" x14ac:dyDescent="0.2">
      <c r="A30" s="19" t="s">
        <v>297</v>
      </c>
      <c r="B30" s="20">
        <v>1</v>
      </c>
      <c r="C30" s="21">
        <v>2020</v>
      </c>
      <c r="D30" s="32" t="s">
        <v>82</v>
      </c>
      <c r="E30" s="29" t="s">
        <v>440</v>
      </c>
      <c r="F30" s="23">
        <v>44098</v>
      </c>
      <c r="G30" s="26" t="s">
        <v>275</v>
      </c>
      <c r="H30" s="22" t="s">
        <v>276</v>
      </c>
      <c r="I30" s="25" t="s">
        <v>277</v>
      </c>
      <c r="J30" s="32" t="s">
        <v>278</v>
      </c>
      <c r="K30" s="8" t="s">
        <v>99</v>
      </c>
      <c r="L30" s="26" t="s">
        <v>279</v>
      </c>
      <c r="M30" s="26">
        <v>1</v>
      </c>
      <c r="N30" s="26" t="s">
        <v>97</v>
      </c>
      <c r="O30" s="7" t="s">
        <v>98</v>
      </c>
      <c r="P30" s="74" t="s">
        <v>252</v>
      </c>
      <c r="Q30" s="74">
        <v>44105</v>
      </c>
      <c r="R30" s="57">
        <v>44377</v>
      </c>
      <c r="S30" s="57"/>
      <c r="T30" s="28"/>
      <c r="U30" s="28"/>
      <c r="V30" s="28" t="s">
        <v>106</v>
      </c>
      <c r="W30" s="26">
        <v>0</v>
      </c>
      <c r="X30" s="26">
        <v>0</v>
      </c>
      <c r="Y30" s="6"/>
    </row>
    <row r="31" spans="1:25" ht="12" customHeight="1" x14ac:dyDescent="0.2">
      <c r="A31" s="19" t="s">
        <v>298</v>
      </c>
      <c r="B31" s="20">
        <v>1</v>
      </c>
      <c r="C31" s="21">
        <v>2020</v>
      </c>
      <c r="D31" s="32" t="s">
        <v>82</v>
      </c>
      <c r="E31" s="29" t="s">
        <v>440</v>
      </c>
      <c r="F31" s="23">
        <v>44098</v>
      </c>
      <c r="G31" s="26" t="s">
        <v>280</v>
      </c>
      <c r="H31" s="22" t="s">
        <v>281</v>
      </c>
      <c r="I31" s="25" t="s">
        <v>282</v>
      </c>
      <c r="J31" s="32" t="s">
        <v>283</v>
      </c>
      <c r="K31" s="8" t="s">
        <v>99</v>
      </c>
      <c r="L31" s="26" t="s">
        <v>270</v>
      </c>
      <c r="M31" s="26">
        <v>1</v>
      </c>
      <c r="N31" s="26" t="s">
        <v>97</v>
      </c>
      <c r="O31" s="7" t="s">
        <v>98</v>
      </c>
      <c r="P31" s="74" t="s">
        <v>241</v>
      </c>
      <c r="Q31" s="74">
        <v>44105</v>
      </c>
      <c r="R31" s="57">
        <v>44377</v>
      </c>
      <c r="S31" s="57"/>
      <c r="T31" s="28"/>
      <c r="U31" s="28"/>
      <c r="V31" s="28" t="s">
        <v>106</v>
      </c>
      <c r="W31" s="26">
        <v>0</v>
      </c>
      <c r="X31" s="26">
        <v>0</v>
      </c>
      <c r="Y31" s="6"/>
    </row>
    <row r="32" spans="1:25" ht="12" customHeight="1" x14ac:dyDescent="0.2">
      <c r="A32" s="19" t="s">
        <v>299</v>
      </c>
      <c r="B32" s="20">
        <v>1</v>
      </c>
      <c r="C32" s="21">
        <v>2020</v>
      </c>
      <c r="D32" s="32" t="s">
        <v>82</v>
      </c>
      <c r="E32" s="29" t="s">
        <v>440</v>
      </c>
      <c r="F32" s="23">
        <v>44098</v>
      </c>
      <c r="G32" s="26" t="s">
        <v>284</v>
      </c>
      <c r="H32" s="22" t="s">
        <v>285</v>
      </c>
      <c r="I32" s="25" t="s">
        <v>286</v>
      </c>
      <c r="J32" s="32" t="s">
        <v>287</v>
      </c>
      <c r="K32" s="8" t="s">
        <v>99</v>
      </c>
      <c r="L32" s="26" t="s">
        <v>288</v>
      </c>
      <c r="M32" s="26">
        <v>1</v>
      </c>
      <c r="N32" s="26" t="s">
        <v>97</v>
      </c>
      <c r="O32" s="7" t="s">
        <v>98</v>
      </c>
      <c r="P32" s="74" t="s">
        <v>252</v>
      </c>
      <c r="Q32" s="74">
        <v>44105</v>
      </c>
      <c r="R32" s="57">
        <v>44377</v>
      </c>
      <c r="S32" s="57"/>
      <c r="T32" s="28"/>
      <c r="U32" s="28"/>
      <c r="V32" s="28" t="s">
        <v>106</v>
      </c>
      <c r="W32" s="26">
        <v>0</v>
      </c>
      <c r="X32" s="26">
        <v>0</v>
      </c>
      <c r="Y32" s="6"/>
    </row>
    <row r="33" spans="1:25" ht="12" customHeight="1" x14ac:dyDescent="0.2">
      <c r="A33" s="19" t="s">
        <v>345</v>
      </c>
      <c r="B33" s="20">
        <v>1</v>
      </c>
      <c r="C33" s="21">
        <v>2020</v>
      </c>
      <c r="D33" s="32" t="s">
        <v>165</v>
      </c>
      <c r="E33" s="29" t="s">
        <v>346</v>
      </c>
      <c r="F33" s="23">
        <v>44090</v>
      </c>
      <c r="G33" s="26" t="s">
        <v>339</v>
      </c>
      <c r="H33" s="22" t="s">
        <v>328</v>
      </c>
      <c r="I33" s="25" t="s">
        <v>340</v>
      </c>
      <c r="J33" s="32" t="s">
        <v>341</v>
      </c>
      <c r="K33" s="7" t="s">
        <v>96</v>
      </c>
      <c r="L33" s="26" t="s">
        <v>342</v>
      </c>
      <c r="M33" s="26">
        <v>1</v>
      </c>
      <c r="N33" s="25" t="s">
        <v>90</v>
      </c>
      <c r="O33" s="40" t="s">
        <v>166</v>
      </c>
      <c r="P33" s="26" t="s">
        <v>332</v>
      </c>
      <c r="Q33" s="74">
        <v>44256</v>
      </c>
      <c r="R33" s="74">
        <v>44347</v>
      </c>
      <c r="S33" s="57">
        <v>44293</v>
      </c>
      <c r="T33" s="28" t="s">
        <v>249</v>
      </c>
      <c r="U33" s="28" t="s">
        <v>525</v>
      </c>
      <c r="V33" s="28" t="s">
        <v>106</v>
      </c>
      <c r="W33" s="26">
        <v>1</v>
      </c>
      <c r="X33" s="26">
        <v>0</v>
      </c>
      <c r="Y33" s="6"/>
    </row>
    <row r="34" spans="1:25" ht="12" customHeight="1" x14ac:dyDescent="0.2">
      <c r="A34" s="19" t="s">
        <v>367</v>
      </c>
      <c r="B34" s="20">
        <v>1</v>
      </c>
      <c r="C34" s="21">
        <v>2020</v>
      </c>
      <c r="D34" s="32" t="s">
        <v>82</v>
      </c>
      <c r="E34" s="29" t="s">
        <v>359</v>
      </c>
      <c r="F34" s="23">
        <v>44131</v>
      </c>
      <c r="G34" s="26" t="s">
        <v>360</v>
      </c>
      <c r="H34" s="22" t="s">
        <v>361</v>
      </c>
      <c r="I34" s="25" t="s">
        <v>362</v>
      </c>
      <c r="J34" s="32" t="s">
        <v>363</v>
      </c>
      <c r="K34" s="8" t="s">
        <v>99</v>
      </c>
      <c r="L34" s="26" t="s">
        <v>364</v>
      </c>
      <c r="M34" s="26">
        <v>8</v>
      </c>
      <c r="N34" s="26" t="s">
        <v>97</v>
      </c>
      <c r="O34" s="26" t="s">
        <v>394</v>
      </c>
      <c r="P34" s="26" t="s">
        <v>365</v>
      </c>
      <c r="Q34" s="74">
        <v>44166</v>
      </c>
      <c r="R34" s="74">
        <v>44407</v>
      </c>
      <c r="S34" s="57">
        <v>44295</v>
      </c>
      <c r="T34" s="28" t="s">
        <v>468</v>
      </c>
      <c r="U34" s="28" t="s">
        <v>541</v>
      </c>
      <c r="V34" s="28" t="s">
        <v>106</v>
      </c>
      <c r="W34" s="26">
        <v>0</v>
      </c>
      <c r="X34" s="26">
        <v>0</v>
      </c>
      <c r="Y34" s="6"/>
    </row>
    <row r="35" spans="1:25" ht="12" customHeight="1" x14ac:dyDescent="0.2">
      <c r="A35" s="19" t="s">
        <v>368</v>
      </c>
      <c r="B35" s="20">
        <v>1</v>
      </c>
      <c r="C35" s="21">
        <v>2020</v>
      </c>
      <c r="D35" s="32" t="s">
        <v>82</v>
      </c>
      <c r="E35" s="29" t="s">
        <v>359</v>
      </c>
      <c r="F35" s="23">
        <v>44131</v>
      </c>
      <c r="G35" s="26" t="s">
        <v>366</v>
      </c>
      <c r="H35" s="22" t="s">
        <v>361</v>
      </c>
      <c r="I35" s="25" t="s">
        <v>362</v>
      </c>
      <c r="J35" s="32" t="s">
        <v>363</v>
      </c>
      <c r="K35" s="8" t="s">
        <v>99</v>
      </c>
      <c r="L35" s="26" t="s">
        <v>364</v>
      </c>
      <c r="M35" s="26">
        <v>8</v>
      </c>
      <c r="N35" s="26" t="s">
        <v>97</v>
      </c>
      <c r="O35" s="26" t="s">
        <v>394</v>
      </c>
      <c r="P35" s="26" t="s">
        <v>365</v>
      </c>
      <c r="Q35" s="74">
        <v>44166</v>
      </c>
      <c r="R35" s="74">
        <v>44407</v>
      </c>
      <c r="S35" s="57">
        <v>44295</v>
      </c>
      <c r="T35" s="28" t="s">
        <v>468</v>
      </c>
      <c r="U35" s="28" t="s">
        <v>542</v>
      </c>
      <c r="V35" s="28" t="s">
        <v>106</v>
      </c>
      <c r="W35" s="26">
        <v>0</v>
      </c>
      <c r="X35" s="26">
        <v>0</v>
      </c>
      <c r="Y35" s="6"/>
    </row>
    <row r="36" spans="1:25" ht="12" customHeight="1" x14ac:dyDescent="0.2">
      <c r="A36" s="19" t="s">
        <v>392</v>
      </c>
      <c r="B36" s="20">
        <v>1</v>
      </c>
      <c r="C36" s="21">
        <v>2020</v>
      </c>
      <c r="D36" s="32" t="s">
        <v>165</v>
      </c>
      <c r="E36" s="29" t="s">
        <v>391</v>
      </c>
      <c r="F36" s="23">
        <v>44152</v>
      </c>
      <c r="G36" s="26" t="s">
        <v>382</v>
      </c>
      <c r="H36" s="22" t="s">
        <v>195</v>
      </c>
      <c r="I36" s="25" t="s">
        <v>383</v>
      </c>
      <c r="J36" s="32" t="s">
        <v>384</v>
      </c>
      <c r="K36" s="8" t="s">
        <v>99</v>
      </c>
      <c r="L36" s="26" t="s">
        <v>385</v>
      </c>
      <c r="M36" s="26">
        <v>1</v>
      </c>
      <c r="N36" s="25" t="s">
        <v>90</v>
      </c>
      <c r="O36" s="26" t="s">
        <v>166</v>
      </c>
      <c r="P36" s="26" t="s">
        <v>386</v>
      </c>
      <c r="Q36" s="74">
        <v>44166</v>
      </c>
      <c r="R36" s="74">
        <v>44286</v>
      </c>
      <c r="S36" s="57">
        <v>44293</v>
      </c>
      <c r="T36" s="28" t="s">
        <v>249</v>
      </c>
      <c r="U36" s="28" t="s">
        <v>526</v>
      </c>
      <c r="V36" s="28" t="s">
        <v>139</v>
      </c>
      <c r="W36" s="26">
        <v>0</v>
      </c>
      <c r="X36" s="26">
        <v>0</v>
      </c>
      <c r="Y36" s="6"/>
    </row>
    <row r="37" spans="1:25" ht="12" customHeight="1" x14ac:dyDescent="0.2">
      <c r="A37" s="19" t="s">
        <v>392</v>
      </c>
      <c r="B37" s="20">
        <v>2</v>
      </c>
      <c r="C37" s="21">
        <v>2020</v>
      </c>
      <c r="D37" s="32" t="s">
        <v>165</v>
      </c>
      <c r="E37" s="29" t="s">
        <v>391</v>
      </c>
      <c r="F37" s="23">
        <v>44152</v>
      </c>
      <c r="G37" s="26" t="s">
        <v>382</v>
      </c>
      <c r="H37" s="22" t="s">
        <v>195</v>
      </c>
      <c r="I37" s="25" t="s">
        <v>383</v>
      </c>
      <c r="J37" s="32" t="s">
        <v>387</v>
      </c>
      <c r="K37" s="8" t="s">
        <v>99</v>
      </c>
      <c r="L37" s="26" t="s">
        <v>388</v>
      </c>
      <c r="M37" s="75">
        <v>1</v>
      </c>
      <c r="N37" s="25" t="s">
        <v>90</v>
      </c>
      <c r="O37" s="26" t="s">
        <v>166</v>
      </c>
      <c r="P37" s="26" t="s">
        <v>386</v>
      </c>
      <c r="Q37" s="74">
        <v>44166</v>
      </c>
      <c r="R37" s="74">
        <v>44439</v>
      </c>
      <c r="S37" s="57">
        <v>44293</v>
      </c>
      <c r="T37" s="28" t="s">
        <v>249</v>
      </c>
      <c r="U37" s="28" t="s">
        <v>527</v>
      </c>
      <c r="V37" s="28" t="s">
        <v>106</v>
      </c>
      <c r="W37" s="26">
        <v>0</v>
      </c>
      <c r="X37" s="26">
        <v>0</v>
      </c>
      <c r="Y37" s="6"/>
    </row>
    <row r="38" spans="1:25" ht="12" customHeight="1" x14ac:dyDescent="0.2">
      <c r="A38" s="19" t="s">
        <v>429</v>
      </c>
      <c r="B38" s="20">
        <v>1</v>
      </c>
      <c r="C38" s="21">
        <v>2020</v>
      </c>
      <c r="D38" s="32" t="s">
        <v>395</v>
      </c>
      <c r="E38" s="29" t="s">
        <v>439</v>
      </c>
      <c r="F38" s="23">
        <v>44155</v>
      </c>
      <c r="G38" s="26" t="s">
        <v>396</v>
      </c>
      <c r="H38" s="22" t="s">
        <v>88</v>
      </c>
      <c r="I38" s="25" t="s">
        <v>436</v>
      </c>
      <c r="J38" s="32" t="s">
        <v>397</v>
      </c>
      <c r="K38" s="8" t="s">
        <v>96</v>
      </c>
      <c r="L38" s="26" t="s">
        <v>398</v>
      </c>
      <c r="M38" s="26">
        <v>1</v>
      </c>
      <c r="N38" s="26" t="s">
        <v>100</v>
      </c>
      <c r="O38" s="25" t="s">
        <v>101</v>
      </c>
      <c r="P38" s="26" t="s">
        <v>104</v>
      </c>
      <c r="Q38" s="74">
        <v>44166</v>
      </c>
      <c r="R38" s="74">
        <v>44377</v>
      </c>
      <c r="S38" s="57">
        <v>44319</v>
      </c>
      <c r="T38" s="28" t="s">
        <v>108</v>
      </c>
      <c r="U38" s="28" t="s">
        <v>480</v>
      </c>
      <c r="V38" s="28" t="s">
        <v>106</v>
      </c>
      <c r="W38" s="26">
        <v>0</v>
      </c>
      <c r="X38" s="26">
        <v>0</v>
      </c>
      <c r="Y38" s="6"/>
    </row>
    <row r="39" spans="1:25" ht="12" customHeight="1" x14ac:dyDescent="0.2">
      <c r="A39" s="19" t="s">
        <v>429</v>
      </c>
      <c r="B39" s="20">
        <v>2</v>
      </c>
      <c r="C39" s="21">
        <v>2020</v>
      </c>
      <c r="D39" s="32" t="s">
        <v>395</v>
      </c>
      <c r="E39" s="29" t="s">
        <v>439</v>
      </c>
      <c r="F39" s="23">
        <v>44155</v>
      </c>
      <c r="G39" s="26" t="s">
        <v>396</v>
      </c>
      <c r="H39" s="22" t="s">
        <v>88</v>
      </c>
      <c r="I39" s="25" t="s">
        <v>436</v>
      </c>
      <c r="J39" s="32" t="s">
        <v>400</v>
      </c>
      <c r="K39" s="8" t="s">
        <v>138</v>
      </c>
      <c r="L39" s="26" t="s">
        <v>401</v>
      </c>
      <c r="M39" s="26">
        <v>1</v>
      </c>
      <c r="N39" s="26" t="s">
        <v>435</v>
      </c>
      <c r="O39" s="25" t="s">
        <v>441</v>
      </c>
      <c r="P39" s="26" t="s">
        <v>402</v>
      </c>
      <c r="Q39" s="74">
        <v>44166</v>
      </c>
      <c r="R39" s="74">
        <v>44316</v>
      </c>
      <c r="S39" s="57">
        <v>44293</v>
      </c>
      <c r="T39" s="28" t="s">
        <v>249</v>
      </c>
      <c r="U39" s="28" t="s">
        <v>550</v>
      </c>
      <c r="V39" s="28" t="s">
        <v>106</v>
      </c>
      <c r="W39" s="26">
        <v>1</v>
      </c>
      <c r="X39" s="26">
        <v>0</v>
      </c>
      <c r="Y39" s="6"/>
    </row>
    <row r="40" spans="1:25" ht="12" customHeight="1" x14ac:dyDescent="0.2">
      <c r="A40" s="19" t="s">
        <v>430</v>
      </c>
      <c r="B40" s="20">
        <v>1</v>
      </c>
      <c r="C40" s="21">
        <v>2020</v>
      </c>
      <c r="D40" s="32" t="s">
        <v>395</v>
      </c>
      <c r="E40" s="29" t="s">
        <v>439</v>
      </c>
      <c r="F40" s="23">
        <v>44155</v>
      </c>
      <c r="G40" s="26" t="s">
        <v>403</v>
      </c>
      <c r="H40" s="22" t="s">
        <v>88</v>
      </c>
      <c r="I40" s="25" t="s">
        <v>437</v>
      </c>
      <c r="J40" s="32" t="s">
        <v>404</v>
      </c>
      <c r="K40" s="8" t="s">
        <v>138</v>
      </c>
      <c r="L40" s="26" t="s">
        <v>405</v>
      </c>
      <c r="M40" s="26">
        <v>1</v>
      </c>
      <c r="N40" s="26" t="s">
        <v>435</v>
      </c>
      <c r="O40" s="25" t="s">
        <v>441</v>
      </c>
      <c r="P40" s="26" t="s">
        <v>402</v>
      </c>
      <c r="Q40" s="74">
        <v>44166</v>
      </c>
      <c r="R40" s="74">
        <v>44377</v>
      </c>
      <c r="S40" s="57">
        <v>44293</v>
      </c>
      <c r="T40" s="28" t="s">
        <v>249</v>
      </c>
      <c r="U40" s="28" t="s">
        <v>528</v>
      </c>
      <c r="V40" s="28" t="s">
        <v>106</v>
      </c>
      <c r="W40" s="26">
        <v>0</v>
      </c>
      <c r="X40" s="26">
        <v>0</v>
      </c>
      <c r="Y40" s="6"/>
    </row>
    <row r="41" spans="1:25" ht="12" customHeight="1" x14ac:dyDescent="0.2">
      <c r="A41" s="19" t="s">
        <v>430</v>
      </c>
      <c r="B41" s="20">
        <v>2</v>
      </c>
      <c r="C41" s="21">
        <v>2020</v>
      </c>
      <c r="D41" s="32" t="s">
        <v>395</v>
      </c>
      <c r="E41" s="29" t="s">
        <v>439</v>
      </c>
      <c r="F41" s="23">
        <v>44155</v>
      </c>
      <c r="G41" s="26" t="s">
        <v>403</v>
      </c>
      <c r="H41" s="22" t="s">
        <v>88</v>
      </c>
      <c r="I41" s="25" t="s">
        <v>437</v>
      </c>
      <c r="J41" s="32" t="s">
        <v>406</v>
      </c>
      <c r="K41" s="8" t="s">
        <v>96</v>
      </c>
      <c r="L41" s="26" t="s">
        <v>407</v>
      </c>
      <c r="M41" s="26">
        <v>1</v>
      </c>
      <c r="N41" s="26" t="s">
        <v>100</v>
      </c>
      <c r="O41" s="25" t="s">
        <v>101</v>
      </c>
      <c r="P41" s="26" t="s">
        <v>399</v>
      </c>
      <c r="Q41" s="74">
        <v>44166</v>
      </c>
      <c r="R41" s="74">
        <v>44285</v>
      </c>
      <c r="S41" s="57">
        <v>44295</v>
      </c>
      <c r="T41" s="28" t="s">
        <v>108</v>
      </c>
      <c r="U41" s="28" t="s">
        <v>532</v>
      </c>
      <c r="V41" s="28" t="s">
        <v>139</v>
      </c>
      <c r="W41" s="26">
        <v>0</v>
      </c>
      <c r="X41" s="26">
        <v>0</v>
      </c>
      <c r="Y41" s="6"/>
    </row>
    <row r="42" spans="1:25" ht="12" customHeight="1" x14ac:dyDescent="0.2">
      <c r="A42" s="19" t="s">
        <v>431</v>
      </c>
      <c r="B42" s="20">
        <v>1</v>
      </c>
      <c r="C42" s="21">
        <v>2020</v>
      </c>
      <c r="D42" s="32" t="s">
        <v>395</v>
      </c>
      <c r="E42" s="29" t="s">
        <v>439</v>
      </c>
      <c r="F42" s="23">
        <v>44155</v>
      </c>
      <c r="G42" s="26" t="s">
        <v>408</v>
      </c>
      <c r="H42" s="22" t="s">
        <v>88</v>
      </c>
      <c r="I42" s="25" t="s">
        <v>409</v>
      </c>
      <c r="J42" s="32" t="s">
        <v>410</v>
      </c>
      <c r="K42" s="8" t="s">
        <v>138</v>
      </c>
      <c r="L42" s="26" t="s">
        <v>411</v>
      </c>
      <c r="M42" s="26">
        <v>1</v>
      </c>
      <c r="N42" s="26" t="s">
        <v>100</v>
      </c>
      <c r="O42" s="25" t="s">
        <v>101</v>
      </c>
      <c r="P42" s="26" t="s">
        <v>104</v>
      </c>
      <c r="Q42" s="74">
        <v>44166</v>
      </c>
      <c r="R42" s="74">
        <v>44316</v>
      </c>
      <c r="S42" s="57">
        <v>44295</v>
      </c>
      <c r="T42" s="28" t="s">
        <v>108</v>
      </c>
      <c r="U42" s="28" t="s">
        <v>533</v>
      </c>
      <c r="V42" s="28" t="s">
        <v>139</v>
      </c>
      <c r="W42" s="26">
        <v>0</v>
      </c>
      <c r="X42" s="26">
        <v>0</v>
      </c>
      <c r="Y42" s="6"/>
    </row>
    <row r="43" spans="1:25" ht="12" customHeight="1" x14ac:dyDescent="0.2">
      <c r="A43" s="19" t="s">
        <v>431</v>
      </c>
      <c r="B43" s="20">
        <v>2</v>
      </c>
      <c r="C43" s="21">
        <v>2020</v>
      </c>
      <c r="D43" s="32" t="s">
        <v>395</v>
      </c>
      <c r="E43" s="29" t="s">
        <v>439</v>
      </c>
      <c r="F43" s="23">
        <v>44155</v>
      </c>
      <c r="G43" s="26" t="s">
        <v>408</v>
      </c>
      <c r="H43" s="22" t="s">
        <v>88</v>
      </c>
      <c r="I43" s="25" t="s">
        <v>409</v>
      </c>
      <c r="J43" s="32" t="s">
        <v>412</v>
      </c>
      <c r="K43" s="8" t="s">
        <v>96</v>
      </c>
      <c r="L43" s="26" t="s">
        <v>413</v>
      </c>
      <c r="M43" s="26">
        <v>1</v>
      </c>
      <c r="N43" s="26" t="s">
        <v>100</v>
      </c>
      <c r="O43" s="25" t="s">
        <v>101</v>
      </c>
      <c r="P43" s="26" t="s">
        <v>104</v>
      </c>
      <c r="Q43" s="74">
        <v>44166</v>
      </c>
      <c r="R43" s="74">
        <v>44377</v>
      </c>
      <c r="S43" s="57">
        <v>44319</v>
      </c>
      <c r="T43" s="28" t="s">
        <v>108</v>
      </c>
      <c r="U43" s="28" t="s">
        <v>480</v>
      </c>
      <c r="V43" s="28" t="s">
        <v>106</v>
      </c>
      <c r="W43" s="26">
        <v>0</v>
      </c>
      <c r="X43" s="26">
        <v>0</v>
      </c>
      <c r="Y43" s="6"/>
    </row>
    <row r="44" spans="1:25" ht="12" customHeight="1" x14ac:dyDescent="0.2">
      <c r="A44" s="19" t="s">
        <v>432</v>
      </c>
      <c r="B44" s="20">
        <v>1</v>
      </c>
      <c r="C44" s="21">
        <v>2020</v>
      </c>
      <c r="D44" s="32" t="s">
        <v>395</v>
      </c>
      <c r="E44" s="29" t="s">
        <v>439</v>
      </c>
      <c r="F44" s="23">
        <v>44155</v>
      </c>
      <c r="G44" s="26" t="s">
        <v>414</v>
      </c>
      <c r="H44" s="22" t="s">
        <v>88</v>
      </c>
      <c r="I44" s="25" t="s">
        <v>415</v>
      </c>
      <c r="J44" s="32" t="s">
        <v>416</v>
      </c>
      <c r="K44" s="8" t="s">
        <v>138</v>
      </c>
      <c r="L44" s="26" t="s">
        <v>417</v>
      </c>
      <c r="M44" s="26">
        <v>6</v>
      </c>
      <c r="N44" s="26" t="s">
        <v>100</v>
      </c>
      <c r="O44" s="25" t="s">
        <v>101</v>
      </c>
      <c r="P44" s="26" t="s">
        <v>104</v>
      </c>
      <c r="Q44" s="74">
        <v>44166</v>
      </c>
      <c r="R44" s="74">
        <v>44377</v>
      </c>
      <c r="S44" s="57">
        <v>44319</v>
      </c>
      <c r="T44" s="28" t="s">
        <v>108</v>
      </c>
      <c r="U44" s="28" t="s">
        <v>480</v>
      </c>
      <c r="V44" s="28" t="s">
        <v>106</v>
      </c>
      <c r="W44" s="26">
        <v>0</v>
      </c>
      <c r="X44" s="26">
        <v>0</v>
      </c>
      <c r="Y44" s="6"/>
    </row>
    <row r="45" spans="1:25" ht="12" customHeight="1" x14ac:dyDescent="0.2">
      <c r="A45" s="19" t="s">
        <v>432</v>
      </c>
      <c r="B45" s="20">
        <v>2</v>
      </c>
      <c r="C45" s="21">
        <v>2020</v>
      </c>
      <c r="D45" s="32" t="s">
        <v>395</v>
      </c>
      <c r="E45" s="29" t="s">
        <v>439</v>
      </c>
      <c r="F45" s="23">
        <v>44155</v>
      </c>
      <c r="G45" s="26" t="s">
        <v>414</v>
      </c>
      <c r="H45" s="22" t="s">
        <v>88</v>
      </c>
      <c r="I45" s="25" t="s">
        <v>415</v>
      </c>
      <c r="J45" s="32" t="s">
        <v>418</v>
      </c>
      <c r="K45" s="8" t="s">
        <v>96</v>
      </c>
      <c r="L45" s="26" t="s">
        <v>419</v>
      </c>
      <c r="M45" s="26">
        <v>1</v>
      </c>
      <c r="N45" s="26" t="s">
        <v>100</v>
      </c>
      <c r="O45" s="25" t="s">
        <v>101</v>
      </c>
      <c r="P45" s="26" t="s">
        <v>104</v>
      </c>
      <c r="Q45" s="74">
        <v>44166</v>
      </c>
      <c r="R45" s="74">
        <v>44377</v>
      </c>
      <c r="S45" s="57">
        <v>44319</v>
      </c>
      <c r="T45" s="28" t="s">
        <v>108</v>
      </c>
      <c r="U45" s="28" t="s">
        <v>480</v>
      </c>
      <c r="V45" s="28" t="s">
        <v>106</v>
      </c>
      <c r="W45" s="26">
        <v>0</v>
      </c>
      <c r="X45" s="26">
        <v>0</v>
      </c>
      <c r="Y45" s="6"/>
    </row>
    <row r="46" spans="1:25" ht="12" customHeight="1" x14ac:dyDescent="0.2">
      <c r="A46" s="19" t="s">
        <v>433</v>
      </c>
      <c r="B46" s="20">
        <v>1</v>
      </c>
      <c r="C46" s="21">
        <v>2020</v>
      </c>
      <c r="D46" s="32" t="s">
        <v>420</v>
      </c>
      <c r="E46" s="29" t="s">
        <v>439</v>
      </c>
      <c r="F46" s="23">
        <v>44155</v>
      </c>
      <c r="G46" s="26" t="s">
        <v>421</v>
      </c>
      <c r="H46" s="22" t="s">
        <v>422</v>
      </c>
      <c r="I46" s="25" t="s">
        <v>423</v>
      </c>
      <c r="J46" s="32" t="s">
        <v>424</v>
      </c>
      <c r="K46" s="8" t="s">
        <v>138</v>
      </c>
      <c r="L46" s="26" t="s">
        <v>425</v>
      </c>
      <c r="M46" s="26">
        <v>2</v>
      </c>
      <c r="N46" s="26" t="s">
        <v>435</v>
      </c>
      <c r="O46" s="25" t="s">
        <v>441</v>
      </c>
      <c r="P46" s="26" t="s">
        <v>402</v>
      </c>
      <c r="Q46" s="74">
        <v>44166</v>
      </c>
      <c r="R46" s="74">
        <v>44377</v>
      </c>
      <c r="S46" s="57">
        <v>44293</v>
      </c>
      <c r="T46" s="28" t="s">
        <v>249</v>
      </c>
      <c r="U46" s="28" t="s">
        <v>529</v>
      </c>
      <c r="V46" s="28" t="s">
        <v>106</v>
      </c>
      <c r="W46" s="26">
        <v>0</v>
      </c>
      <c r="X46" s="26">
        <v>0</v>
      </c>
      <c r="Y46" s="6"/>
    </row>
    <row r="47" spans="1:25" ht="12" customHeight="1" x14ac:dyDescent="0.2">
      <c r="A47" s="19" t="s">
        <v>434</v>
      </c>
      <c r="B47" s="20">
        <v>2</v>
      </c>
      <c r="C47" s="21">
        <v>2020</v>
      </c>
      <c r="D47" s="32" t="s">
        <v>420</v>
      </c>
      <c r="E47" s="29" t="s">
        <v>439</v>
      </c>
      <c r="F47" s="23">
        <v>44155</v>
      </c>
      <c r="G47" s="26" t="s">
        <v>426</v>
      </c>
      <c r="H47" s="22" t="s">
        <v>88</v>
      </c>
      <c r="I47" s="25" t="s">
        <v>438</v>
      </c>
      <c r="J47" s="32" t="s">
        <v>427</v>
      </c>
      <c r="K47" s="8" t="s">
        <v>138</v>
      </c>
      <c r="L47" s="26" t="s">
        <v>428</v>
      </c>
      <c r="M47" s="26">
        <v>1</v>
      </c>
      <c r="N47" s="26" t="s">
        <v>100</v>
      </c>
      <c r="O47" s="25" t="s">
        <v>101</v>
      </c>
      <c r="P47" s="26" t="s">
        <v>104</v>
      </c>
      <c r="Q47" s="74">
        <v>44166</v>
      </c>
      <c r="R47" s="74">
        <v>44286</v>
      </c>
      <c r="S47" s="57">
        <v>44295</v>
      </c>
      <c r="T47" s="28" t="s">
        <v>108</v>
      </c>
      <c r="U47" s="28" t="s">
        <v>534</v>
      </c>
      <c r="V47" s="28" t="s">
        <v>139</v>
      </c>
      <c r="W47" s="26">
        <v>0</v>
      </c>
      <c r="X47" s="26">
        <v>0</v>
      </c>
      <c r="Y47" s="6"/>
    </row>
    <row r="48" spans="1:25" ht="12" customHeight="1" x14ac:dyDescent="0.2">
      <c r="A48" s="19" t="s">
        <v>483</v>
      </c>
      <c r="B48" s="20">
        <v>1</v>
      </c>
      <c r="C48" s="21">
        <v>2020</v>
      </c>
      <c r="D48" s="32" t="s">
        <v>82</v>
      </c>
      <c r="E48" s="29" t="s">
        <v>477</v>
      </c>
      <c r="F48" s="23">
        <v>44237</v>
      </c>
      <c r="G48" s="26" t="s">
        <v>471</v>
      </c>
      <c r="H48" s="22" t="s">
        <v>472</v>
      </c>
      <c r="I48" s="25" t="s">
        <v>473</v>
      </c>
      <c r="J48" s="32" t="s">
        <v>474</v>
      </c>
      <c r="K48" s="8" t="s">
        <v>475</v>
      </c>
      <c r="L48" s="26" t="s">
        <v>476</v>
      </c>
      <c r="M48" s="26">
        <v>10</v>
      </c>
      <c r="N48" s="26" t="s">
        <v>97</v>
      </c>
      <c r="O48" s="26" t="s">
        <v>97</v>
      </c>
      <c r="P48" s="26" t="s">
        <v>97</v>
      </c>
      <c r="Q48" s="74">
        <v>44256</v>
      </c>
      <c r="R48" s="74">
        <v>44561</v>
      </c>
      <c r="S48" s="57">
        <v>44295</v>
      </c>
      <c r="T48" s="28" t="s">
        <v>468</v>
      </c>
      <c r="U48" s="28" t="s">
        <v>543</v>
      </c>
      <c r="V48" s="28" t="s">
        <v>106</v>
      </c>
      <c r="W48" s="26">
        <v>0</v>
      </c>
      <c r="X48" s="26">
        <v>0</v>
      </c>
      <c r="Y48" s="6"/>
    </row>
    <row r="49" spans="1:25" ht="12" customHeight="1" x14ac:dyDescent="0.2">
      <c r="A49" s="19" t="s">
        <v>517</v>
      </c>
      <c r="B49" s="20">
        <v>1</v>
      </c>
      <c r="C49" s="21">
        <v>2021</v>
      </c>
      <c r="D49" s="32" t="s">
        <v>511</v>
      </c>
      <c r="E49" s="29" t="s">
        <v>513</v>
      </c>
      <c r="F49" s="23">
        <v>43892</v>
      </c>
      <c r="G49" s="26" t="s">
        <v>496</v>
      </c>
      <c r="H49" s="22" t="s">
        <v>497</v>
      </c>
      <c r="I49" s="25" t="s">
        <v>498</v>
      </c>
      <c r="J49" s="32" t="s">
        <v>499</v>
      </c>
      <c r="K49" s="8" t="s">
        <v>99</v>
      </c>
      <c r="L49" s="26" t="s">
        <v>500</v>
      </c>
      <c r="M49" s="26">
        <v>1</v>
      </c>
      <c r="N49" s="26" t="s">
        <v>515</v>
      </c>
      <c r="O49" s="26" t="s">
        <v>515</v>
      </c>
      <c r="P49" s="26" t="s">
        <v>501</v>
      </c>
      <c r="Q49" s="74">
        <v>44287</v>
      </c>
      <c r="R49" s="74">
        <v>44316</v>
      </c>
      <c r="S49" s="57"/>
      <c r="T49" s="28"/>
      <c r="U49" s="28"/>
      <c r="V49" s="28" t="s">
        <v>106</v>
      </c>
      <c r="W49" s="26">
        <v>0</v>
      </c>
      <c r="X49" s="26">
        <v>0</v>
      </c>
      <c r="Y49" s="6"/>
    </row>
    <row r="50" spans="1:25" ht="12" customHeight="1" x14ac:dyDescent="0.2">
      <c r="A50" s="19" t="s">
        <v>518</v>
      </c>
      <c r="B50" s="20">
        <v>1</v>
      </c>
      <c r="C50" s="21">
        <v>2021</v>
      </c>
      <c r="D50" s="32" t="s">
        <v>511</v>
      </c>
      <c r="E50" s="29" t="s">
        <v>513</v>
      </c>
      <c r="F50" s="23">
        <v>43892</v>
      </c>
      <c r="G50" s="26" t="s">
        <v>496</v>
      </c>
      <c r="H50" s="22" t="s">
        <v>497</v>
      </c>
      <c r="I50" s="25" t="s">
        <v>502</v>
      </c>
      <c r="J50" s="32" t="s">
        <v>503</v>
      </c>
      <c r="K50" s="8" t="s">
        <v>99</v>
      </c>
      <c r="L50" s="26" t="s">
        <v>504</v>
      </c>
      <c r="M50" s="26">
        <v>0.9</v>
      </c>
      <c r="N50" s="26" t="s">
        <v>90</v>
      </c>
      <c r="O50" s="26" t="s">
        <v>516</v>
      </c>
      <c r="P50" s="26" t="s">
        <v>505</v>
      </c>
      <c r="Q50" s="74">
        <v>44317</v>
      </c>
      <c r="R50" s="74">
        <v>44530</v>
      </c>
      <c r="S50" s="57"/>
      <c r="T50" s="28"/>
      <c r="U50" s="28"/>
      <c r="V50" s="28" t="s">
        <v>106</v>
      </c>
      <c r="W50" s="26">
        <v>0</v>
      </c>
      <c r="X50" s="26">
        <v>0</v>
      </c>
      <c r="Y50" s="6"/>
    </row>
    <row r="51" spans="1:25" ht="12" customHeight="1" x14ac:dyDescent="0.2">
      <c r="A51" s="19" t="s">
        <v>519</v>
      </c>
      <c r="B51" s="20">
        <v>1</v>
      </c>
      <c r="C51" s="21">
        <v>2021</v>
      </c>
      <c r="D51" s="32" t="s">
        <v>512</v>
      </c>
      <c r="E51" s="29" t="s">
        <v>514</v>
      </c>
      <c r="F51" s="23">
        <v>44279</v>
      </c>
      <c r="G51" s="26" t="s">
        <v>506</v>
      </c>
      <c r="H51" s="22" t="s">
        <v>507</v>
      </c>
      <c r="I51" s="25" t="s">
        <v>508</v>
      </c>
      <c r="J51" s="32" t="s">
        <v>509</v>
      </c>
      <c r="K51" s="8" t="s">
        <v>96</v>
      </c>
      <c r="L51" s="26" t="s">
        <v>510</v>
      </c>
      <c r="M51" s="26">
        <v>1</v>
      </c>
      <c r="N51" s="26" t="s">
        <v>515</v>
      </c>
      <c r="O51" s="26" t="s">
        <v>515</v>
      </c>
      <c r="P51" s="26" t="s">
        <v>501</v>
      </c>
      <c r="Q51" s="74">
        <v>44291</v>
      </c>
      <c r="R51" s="74">
        <v>44392</v>
      </c>
      <c r="S51" s="57"/>
      <c r="T51" s="28"/>
      <c r="U51" s="28"/>
      <c r="V51" s="28" t="s">
        <v>106</v>
      </c>
      <c r="W51" s="26">
        <v>0</v>
      </c>
      <c r="X51" s="26">
        <v>0</v>
      </c>
      <c r="Y51" s="6"/>
    </row>
  </sheetData>
  <autoFilter ref="A6:Y51"/>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
    <dataValidation allowBlank="1" showInputMessage="1" showErrorMessage="1" promptTitle="Acciones a emprendes" prompt="Las acciones deben estar enfocadas a eliminar la causa detectada, debe ser realizable en un período de tiempo no superior a doce (12) meses" sqref="J7"/>
    <dataValidation allowBlank="1" showInputMessage="1" showErrorMessage="1" promptTitle="Fecha de cumplimiento" prompt="Las fechas de cumplimiento deben ser reales no superar los doce (12) meses" sqref="R7"/>
    <dataValidation allowBlank="1" showInputMessage="1" showErrorMessage="1" promptTitle="Indicador" prompt="Aplicable, coherente y medible" sqref="L7"/>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workbookViewId="0">
      <selection activeCell="A29" sqref="A29"/>
    </sheetView>
  </sheetViews>
  <sheetFormatPr baseColWidth="10" defaultRowHeight="12.75" x14ac:dyDescent="0.2"/>
  <cols>
    <col min="3" max="3" width="7.28515625" customWidth="1"/>
    <col min="7" max="7" width="11.42578125" style="68"/>
    <col min="19" max="19" width="11.42578125" style="69"/>
    <col min="20" max="20" width="11.42578125" style="70"/>
  </cols>
  <sheetData>
    <row r="1" spans="1:25" ht="15.75" x14ac:dyDescent="0.25">
      <c r="A1" s="64" t="s">
        <v>116</v>
      </c>
      <c r="T1" s="70" t="s">
        <v>11</v>
      </c>
    </row>
    <row r="2" spans="1:25" s="9" customFormat="1" ht="49.5" customHeight="1" x14ac:dyDescent="0.2">
      <c r="A2" s="60" t="s">
        <v>137</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1" t="s">
        <v>12</v>
      </c>
      <c r="U2" s="61" t="s">
        <v>18</v>
      </c>
      <c r="V2" s="61" t="s">
        <v>13</v>
      </c>
      <c r="W2" s="61" t="s">
        <v>14</v>
      </c>
      <c r="X2" s="61" t="s">
        <v>109</v>
      </c>
      <c r="Y2" s="66" t="s">
        <v>110</v>
      </c>
    </row>
    <row r="3" spans="1:25" x14ac:dyDescent="0.2">
      <c r="A3" t="s">
        <v>460</v>
      </c>
      <c r="B3" t="s">
        <v>149</v>
      </c>
      <c r="C3">
        <v>1</v>
      </c>
      <c r="D3">
        <v>2020</v>
      </c>
      <c r="E3" t="s">
        <v>142</v>
      </c>
      <c r="F3" t="s">
        <v>87</v>
      </c>
      <c r="G3" s="68">
        <v>43921</v>
      </c>
      <c r="H3" t="s">
        <v>144</v>
      </c>
      <c r="I3" t="s">
        <v>145</v>
      </c>
      <c r="J3" t="s">
        <v>146</v>
      </c>
      <c r="K3" t="s">
        <v>147</v>
      </c>
      <c r="L3" t="s">
        <v>99</v>
      </c>
      <c r="M3" t="s">
        <v>148</v>
      </c>
      <c r="N3">
        <v>1</v>
      </c>
      <c r="O3" t="s">
        <v>150</v>
      </c>
      <c r="P3" t="s">
        <v>151</v>
      </c>
      <c r="Q3" t="s">
        <v>143</v>
      </c>
      <c r="R3" s="68">
        <v>43917</v>
      </c>
      <c r="S3" s="70">
        <v>44227</v>
      </c>
      <c r="T3" s="70">
        <v>44230</v>
      </c>
      <c r="U3" t="s">
        <v>376</v>
      </c>
      <c r="V3" t="s">
        <v>456</v>
      </c>
      <c r="W3" t="s">
        <v>139</v>
      </c>
      <c r="X3">
        <v>1</v>
      </c>
      <c r="Y3">
        <v>0</v>
      </c>
    </row>
    <row r="4" spans="1:25" x14ac:dyDescent="0.2">
      <c r="A4" t="s">
        <v>460</v>
      </c>
      <c r="B4" t="s">
        <v>230</v>
      </c>
      <c r="C4">
        <v>1</v>
      </c>
      <c r="D4">
        <v>2020</v>
      </c>
      <c r="E4" t="s">
        <v>86</v>
      </c>
      <c r="F4" t="s">
        <v>231</v>
      </c>
      <c r="G4" s="68">
        <v>43952</v>
      </c>
      <c r="H4" t="s">
        <v>224</v>
      </c>
      <c r="I4" t="s">
        <v>225</v>
      </c>
      <c r="J4" t="s">
        <v>226</v>
      </c>
      <c r="K4" t="s">
        <v>227</v>
      </c>
      <c r="L4" t="s">
        <v>99</v>
      </c>
      <c r="M4" t="s">
        <v>228</v>
      </c>
      <c r="N4">
        <v>1</v>
      </c>
      <c r="O4" t="s">
        <v>100</v>
      </c>
      <c r="P4" t="s">
        <v>101</v>
      </c>
      <c r="Q4" t="s">
        <v>229</v>
      </c>
      <c r="R4" s="68">
        <v>43987</v>
      </c>
      <c r="S4" s="70">
        <v>44226</v>
      </c>
      <c r="T4" s="70">
        <v>44318</v>
      </c>
      <c r="U4" t="s">
        <v>108</v>
      </c>
      <c r="V4" t="s">
        <v>454</v>
      </c>
      <c r="W4" t="s">
        <v>139</v>
      </c>
      <c r="X4">
        <v>0</v>
      </c>
      <c r="Y4">
        <v>0</v>
      </c>
    </row>
    <row r="5" spans="1:25" x14ac:dyDescent="0.2">
      <c r="A5" t="s">
        <v>460</v>
      </c>
      <c r="B5" t="s">
        <v>343</v>
      </c>
      <c r="C5">
        <v>1</v>
      </c>
      <c r="D5">
        <v>2020</v>
      </c>
      <c r="E5" t="s">
        <v>165</v>
      </c>
      <c r="F5" t="s">
        <v>346</v>
      </c>
      <c r="G5" s="68">
        <v>44090</v>
      </c>
      <c r="H5" t="s">
        <v>327</v>
      </c>
      <c r="I5" t="s">
        <v>328</v>
      </c>
      <c r="J5" t="s">
        <v>329</v>
      </c>
      <c r="K5" t="s">
        <v>330</v>
      </c>
      <c r="L5" t="s">
        <v>99</v>
      </c>
      <c r="M5" t="s">
        <v>331</v>
      </c>
      <c r="N5">
        <v>1</v>
      </c>
      <c r="O5" t="s">
        <v>90</v>
      </c>
      <c r="P5" t="s">
        <v>166</v>
      </c>
      <c r="Q5" t="s">
        <v>332</v>
      </c>
      <c r="R5" s="68">
        <v>44166</v>
      </c>
      <c r="S5" s="70">
        <v>44227</v>
      </c>
      <c r="T5" s="70">
        <v>44231</v>
      </c>
      <c r="U5" t="s">
        <v>249</v>
      </c>
      <c r="V5" t="s">
        <v>452</v>
      </c>
      <c r="W5" t="s">
        <v>139</v>
      </c>
      <c r="X5">
        <v>0</v>
      </c>
      <c r="Y5">
        <v>0</v>
      </c>
    </row>
    <row r="6" spans="1:25" x14ac:dyDescent="0.2">
      <c r="A6" t="s">
        <v>460</v>
      </c>
      <c r="B6" t="s">
        <v>344</v>
      </c>
      <c r="C6">
        <v>1</v>
      </c>
      <c r="D6">
        <v>2020</v>
      </c>
      <c r="E6" t="s">
        <v>165</v>
      </c>
      <c r="F6" t="s">
        <v>346</v>
      </c>
      <c r="G6" s="68">
        <v>44090</v>
      </c>
      <c r="H6" t="s">
        <v>333</v>
      </c>
      <c r="I6" t="s">
        <v>334</v>
      </c>
      <c r="J6" t="s">
        <v>335</v>
      </c>
      <c r="K6" t="s">
        <v>336</v>
      </c>
      <c r="L6" t="s">
        <v>99</v>
      </c>
      <c r="M6" t="s">
        <v>337</v>
      </c>
      <c r="N6">
        <v>1</v>
      </c>
      <c r="O6" t="s">
        <v>90</v>
      </c>
      <c r="P6" t="s">
        <v>347</v>
      </c>
      <c r="Q6" t="s">
        <v>338</v>
      </c>
      <c r="R6" s="68">
        <v>44166</v>
      </c>
      <c r="S6" s="70">
        <v>44227</v>
      </c>
      <c r="T6" s="70">
        <v>44231</v>
      </c>
      <c r="U6" t="s">
        <v>249</v>
      </c>
      <c r="V6" t="s">
        <v>453</v>
      </c>
      <c r="W6" t="s">
        <v>139</v>
      </c>
      <c r="X6">
        <v>0</v>
      </c>
      <c r="Y6">
        <v>0</v>
      </c>
    </row>
    <row r="7" spans="1:25" x14ac:dyDescent="0.2">
      <c r="A7" t="s">
        <v>460</v>
      </c>
      <c r="B7" t="s">
        <v>358</v>
      </c>
      <c r="C7">
        <v>3</v>
      </c>
      <c r="D7">
        <v>2020</v>
      </c>
      <c r="E7" t="s">
        <v>349</v>
      </c>
      <c r="F7" t="s">
        <v>350</v>
      </c>
      <c r="G7" s="68">
        <v>44091</v>
      </c>
      <c r="H7" t="s">
        <v>354</v>
      </c>
      <c r="I7" t="s">
        <v>351</v>
      </c>
      <c r="J7" t="s">
        <v>355</v>
      </c>
      <c r="K7" t="s">
        <v>356</v>
      </c>
      <c r="L7" t="s">
        <v>99</v>
      </c>
      <c r="M7" t="s">
        <v>357</v>
      </c>
      <c r="N7" t="s">
        <v>485</v>
      </c>
      <c r="O7" t="s">
        <v>90</v>
      </c>
      <c r="P7" t="s">
        <v>352</v>
      </c>
      <c r="Q7" t="s">
        <v>353</v>
      </c>
      <c r="R7" s="68">
        <v>44105</v>
      </c>
      <c r="S7" s="70">
        <v>44211</v>
      </c>
      <c r="T7" s="70">
        <v>44232</v>
      </c>
      <c r="U7" t="s">
        <v>108</v>
      </c>
      <c r="V7" t="s">
        <v>455</v>
      </c>
      <c r="W7" t="s">
        <v>139</v>
      </c>
      <c r="X7">
        <v>0</v>
      </c>
      <c r="Y7">
        <v>0</v>
      </c>
    </row>
    <row r="8" spans="1:25" x14ac:dyDescent="0.2">
      <c r="A8" s="94" t="s">
        <v>484</v>
      </c>
      <c r="B8" s="94" t="s">
        <v>222</v>
      </c>
      <c r="C8" s="94">
        <v>1</v>
      </c>
      <c r="D8" s="94">
        <v>2020</v>
      </c>
      <c r="E8" s="94" t="s">
        <v>86</v>
      </c>
      <c r="F8" s="94" t="s">
        <v>164</v>
      </c>
      <c r="G8" s="95">
        <v>43972</v>
      </c>
      <c r="H8" s="94" t="s">
        <v>211</v>
      </c>
      <c r="I8" s="94" t="s">
        <v>212</v>
      </c>
      <c r="J8" s="94" t="s">
        <v>213</v>
      </c>
      <c r="K8" s="94" t="s">
        <v>214</v>
      </c>
      <c r="L8" s="94" t="s">
        <v>96</v>
      </c>
      <c r="M8" s="94" t="s">
        <v>215</v>
      </c>
      <c r="N8" s="94">
        <v>1</v>
      </c>
      <c r="O8" s="94" t="s">
        <v>100</v>
      </c>
      <c r="P8" s="94" t="s">
        <v>101</v>
      </c>
      <c r="Q8" s="94" t="s">
        <v>206</v>
      </c>
      <c r="R8" s="95">
        <v>44013</v>
      </c>
      <c r="S8" s="96">
        <v>44255</v>
      </c>
      <c r="T8" s="96">
        <v>44319</v>
      </c>
      <c r="U8" s="94" t="s">
        <v>108</v>
      </c>
      <c r="V8" s="94" t="s">
        <v>481</v>
      </c>
      <c r="W8" s="94" t="s">
        <v>139</v>
      </c>
      <c r="X8" s="94">
        <v>0</v>
      </c>
      <c r="Y8" s="94">
        <v>0</v>
      </c>
    </row>
    <row r="9" spans="1:25" x14ac:dyDescent="0.2">
      <c r="A9" s="94" t="s">
        <v>484</v>
      </c>
      <c r="B9" s="94" t="s">
        <v>300</v>
      </c>
      <c r="C9" s="94">
        <v>1</v>
      </c>
      <c r="D9" s="94">
        <v>2020</v>
      </c>
      <c r="E9" s="94" t="s">
        <v>82</v>
      </c>
      <c r="F9" s="94" t="s">
        <v>440</v>
      </c>
      <c r="G9" s="95">
        <v>44098</v>
      </c>
      <c r="H9" s="94" t="s">
        <v>289</v>
      </c>
      <c r="I9" s="94" t="s">
        <v>77</v>
      </c>
      <c r="J9" s="94" t="s">
        <v>290</v>
      </c>
      <c r="K9" s="94" t="s">
        <v>291</v>
      </c>
      <c r="L9" s="94" t="s">
        <v>99</v>
      </c>
      <c r="M9" s="94" t="s">
        <v>292</v>
      </c>
      <c r="N9" s="94">
        <v>1</v>
      </c>
      <c r="O9" s="94" t="s">
        <v>97</v>
      </c>
      <c r="P9" s="94" t="s">
        <v>98</v>
      </c>
      <c r="Q9" s="94" t="s">
        <v>252</v>
      </c>
      <c r="R9" s="95">
        <v>44105</v>
      </c>
      <c r="S9" s="96">
        <v>44377</v>
      </c>
      <c r="T9" s="96">
        <v>44260</v>
      </c>
      <c r="U9" s="94" t="s">
        <v>468</v>
      </c>
      <c r="V9" s="94" t="s">
        <v>469</v>
      </c>
      <c r="W9" s="94" t="s">
        <v>139</v>
      </c>
      <c r="X9" s="94">
        <v>0</v>
      </c>
      <c r="Y9" s="94">
        <v>0</v>
      </c>
    </row>
    <row r="10" spans="1:25" x14ac:dyDescent="0.2">
      <c r="A10" s="94" t="s">
        <v>484</v>
      </c>
      <c r="B10" s="94" t="s">
        <v>310</v>
      </c>
      <c r="C10" s="94">
        <v>3</v>
      </c>
      <c r="D10" s="94">
        <v>2020</v>
      </c>
      <c r="E10" s="94" t="s">
        <v>302</v>
      </c>
      <c r="F10" s="94" t="s">
        <v>242</v>
      </c>
      <c r="G10" s="95">
        <v>44063</v>
      </c>
      <c r="H10" s="94" t="s">
        <v>303</v>
      </c>
      <c r="I10" s="94" t="s">
        <v>304</v>
      </c>
      <c r="J10" s="94" t="s">
        <v>305</v>
      </c>
      <c r="K10" s="94" t="s">
        <v>306</v>
      </c>
      <c r="L10" s="94" t="s">
        <v>99</v>
      </c>
      <c r="M10" s="94" t="s">
        <v>307</v>
      </c>
      <c r="N10" s="94">
        <v>1</v>
      </c>
      <c r="O10" s="94" t="s">
        <v>90</v>
      </c>
      <c r="P10" s="94" t="s">
        <v>308</v>
      </c>
      <c r="Q10" s="94" t="s">
        <v>309</v>
      </c>
      <c r="R10" s="95">
        <v>44075</v>
      </c>
      <c r="S10" s="96">
        <v>44255</v>
      </c>
      <c r="T10" s="96">
        <v>44260</v>
      </c>
      <c r="U10" s="94" t="s">
        <v>249</v>
      </c>
      <c r="V10" s="94" t="s">
        <v>478</v>
      </c>
      <c r="W10" s="94" t="s">
        <v>139</v>
      </c>
      <c r="X10" s="94">
        <v>0</v>
      </c>
      <c r="Y10" s="94">
        <v>0</v>
      </c>
    </row>
    <row r="11" spans="1:25" x14ac:dyDescent="0.2">
      <c r="A11" s="94" t="s">
        <v>484</v>
      </c>
      <c r="B11" s="94" t="s">
        <v>324</v>
      </c>
      <c r="C11" s="94">
        <v>1</v>
      </c>
      <c r="D11" s="94">
        <v>2020</v>
      </c>
      <c r="E11" s="94" t="s">
        <v>348</v>
      </c>
      <c r="F11" s="94" t="s">
        <v>323</v>
      </c>
      <c r="G11" s="95">
        <v>44103</v>
      </c>
      <c r="H11" s="94" t="s">
        <v>311</v>
      </c>
      <c r="I11" s="94" t="s">
        <v>312</v>
      </c>
      <c r="J11" s="94" t="s">
        <v>313</v>
      </c>
      <c r="K11" s="94" t="s">
        <v>314</v>
      </c>
      <c r="L11" s="94" t="s">
        <v>99</v>
      </c>
      <c r="M11" s="94" t="s">
        <v>315</v>
      </c>
      <c r="N11" s="94">
        <v>1</v>
      </c>
      <c r="O11" s="94" t="s">
        <v>163</v>
      </c>
      <c r="P11" s="94" t="s">
        <v>163</v>
      </c>
      <c r="Q11" s="94" t="s">
        <v>162</v>
      </c>
      <c r="R11" s="95">
        <v>44117</v>
      </c>
      <c r="S11" s="96">
        <v>44242</v>
      </c>
      <c r="T11" s="96">
        <v>44242</v>
      </c>
      <c r="U11" s="94" t="s">
        <v>107</v>
      </c>
      <c r="V11" s="94" t="s">
        <v>461</v>
      </c>
      <c r="W11" s="94" t="s">
        <v>139</v>
      </c>
      <c r="X11" s="94">
        <v>0</v>
      </c>
      <c r="Y11" s="94">
        <v>0</v>
      </c>
    </row>
    <row r="12" spans="1:25" x14ac:dyDescent="0.2">
      <c r="A12" s="94" t="s">
        <v>484</v>
      </c>
      <c r="B12" s="94" t="s">
        <v>325</v>
      </c>
      <c r="C12" s="94">
        <v>1</v>
      </c>
      <c r="D12" s="94">
        <v>2020</v>
      </c>
      <c r="E12" s="94" t="s">
        <v>348</v>
      </c>
      <c r="F12" s="94" t="s">
        <v>323</v>
      </c>
      <c r="G12" s="95">
        <v>44103</v>
      </c>
      <c r="H12" s="94" t="s">
        <v>316</v>
      </c>
      <c r="I12" s="94" t="s">
        <v>317</v>
      </c>
      <c r="J12" s="94" t="s">
        <v>318</v>
      </c>
      <c r="K12" s="94" t="s">
        <v>319</v>
      </c>
      <c r="L12" s="94" t="s">
        <v>99</v>
      </c>
      <c r="M12" s="94" t="s">
        <v>315</v>
      </c>
      <c r="N12" s="94">
        <v>1</v>
      </c>
      <c r="O12" s="94" t="s">
        <v>163</v>
      </c>
      <c r="P12" s="94" t="s">
        <v>163</v>
      </c>
      <c r="Q12" s="94" t="s">
        <v>162</v>
      </c>
      <c r="R12" s="95">
        <v>44117</v>
      </c>
      <c r="S12" s="96">
        <v>44242</v>
      </c>
      <c r="T12" s="96">
        <v>44242</v>
      </c>
      <c r="U12" s="94" t="s">
        <v>107</v>
      </c>
      <c r="V12" s="94" t="s">
        <v>462</v>
      </c>
      <c r="W12" s="94" t="s">
        <v>139</v>
      </c>
      <c r="X12" s="94">
        <v>0</v>
      </c>
      <c r="Y12" s="94">
        <v>0</v>
      </c>
    </row>
    <row r="13" spans="1:25" x14ac:dyDescent="0.2">
      <c r="A13" s="94" t="s">
        <v>484</v>
      </c>
      <c r="B13" s="94" t="s">
        <v>326</v>
      </c>
      <c r="C13" s="94">
        <v>1</v>
      </c>
      <c r="D13" s="94">
        <v>2020</v>
      </c>
      <c r="E13" s="94" t="s">
        <v>348</v>
      </c>
      <c r="F13" s="94" t="s">
        <v>323</v>
      </c>
      <c r="G13" s="95">
        <v>44103</v>
      </c>
      <c r="H13" s="94" t="s">
        <v>320</v>
      </c>
      <c r="I13" s="94" t="s">
        <v>317</v>
      </c>
      <c r="J13" s="94" t="s">
        <v>321</v>
      </c>
      <c r="K13" s="94" t="s">
        <v>322</v>
      </c>
      <c r="L13" s="94" t="s">
        <v>99</v>
      </c>
      <c r="M13" s="94" t="s">
        <v>315</v>
      </c>
      <c r="N13" s="94">
        <v>1</v>
      </c>
      <c r="O13" s="94" t="s">
        <v>163</v>
      </c>
      <c r="P13" s="94" t="s">
        <v>163</v>
      </c>
      <c r="Q13" s="94" t="s">
        <v>162</v>
      </c>
      <c r="R13" s="95">
        <v>44117</v>
      </c>
      <c r="S13" s="96">
        <v>44242</v>
      </c>
      <c r="T13" s="96">
        <v>44242</v>
      </c>
      <c r="U13" s="94" t="s">
        <v>107</v>
      </c>
      <c r="V13" s="94" t="s">
        <v>463</v>
      </c>
      <c r="W13" s="94" t="s">
        <v>139</v>
      </c>
      <c r="X13" s="94">
        <v>0</v>
      </c>
      <c r="Y13" s="94">
        <v>0</v>
      </c>
    </row>
    <row r="14" spans="1:25" x14ac:dyDescent="0.2">
      <c r="A14" s="94" t="s">
        <v>484</v>
      </c>
      <c r="B14" s="94" t="s">
        <v>375</v>
      </c>
      <c r="C14" s="94">
        <v>2</v>
      </c>
      <c r="D14" s="94">
        <v>2020</v>
      </c>
      <c r="E14" s="94" t="s">
        <v>82</v>
      </c>
      <c r="F14" s="94" t="s">
        <v>393</v>
      </c>
      <c r="G14" s="95">
        <v>44127</v>
      </c>
      <c r="H14" s="94" t="s">
        <v>369</v>
      </c>
      <c r="I14" s="94" t="s">
        <v>370</v>
      </c>
      <c r="J14" s="94" t="s">
        <v>372</v>
      </c>
      <c r="K14" s="94" t="s">
        <v>373</v>
      </c>
      <c r="L14" s="94" t="s">
        <v>89</v>
      </c>
      <c r="M14" s="94" t="s">
        <v>374</v>
      </c>
      <c r="N14" s="94">
        <v>4</v>
      </c>
      <c r="O14" s="94" t="s">
        <v>97</v>
      </c>
      <c r="P14" s="94" t="s">
        <v>394</v>
      </c>
      <c r="Q14" s="94" t="s">
        <v>371</v>
      </c>
      <c r="R14" s="95">
        <v>44140</v>
      </c>
      <c r="S14" s="96">
        <v>44255</v>
      </c>
      <c r="T14" s="96">
        <v>44260</v>
      </c>
      <c r="U14" s="94" t="s">
        <v>468</v>
      </c>
      <c r="V14" s="94" t="s">
        <v>470</v>
      </c>
      <c r="W14" s="94" t="s">
        <v>139</v>
      </c>
      <c r="X14" s="94">
        <v>0</v>
      </c>
      <c r="Y14" s="94">
        <v>0</v>
      </c>
    </row>
    <row r="15" spans="1:25" x14ac:dyDescent="0.2">
      <c r="A15" s="94" t="s">
        <v>484</v>
      </c>
      <c r="B15" s="94" t="s">
        <v>392</v>
      </c>
      <c r="C15" s="94">
        <v>3</v>
      </c>
      <c r="D15" s="94">
        <v>2020</v>
      </c>
      <c r="E15" s="94" t="s">
        <v>165</v>
      </c>
      <c r="F15" s="94" t="s">
        <v>391</v>
      </c>
      <c r="G15" s="95">
        <v>44152</v>
      </c>
      <c r="H15" s="94" t="s">
        <v>382</v>
      </c>
      <c r="I15" s="94" t="s">
        <v>195</v>
      </c>
      <c r="J15" s="94" t="s">
        <v>383</v>
      </c>
      <c r="K15" s="94" t="s">
        <v>389</v>
      </c>
      <c r="L15" s="94" t="s">
        <v>99</v>
      </c>
      <c r="M15" s="94" t="s">
        <v>390</v>
      </c>
      <c r="N15" s="94">
        <v>1</v>
      </c>
      <c r="O15" s="94" t="s">
        <v>90</v>
      </c>
      <c r="P15" s="94" t="s">
        <v>166</v>
      </c>
      <c r="Q15" s="94" t="s">
        <v>386</v>
      </c>
      <c r="R15" s="95">
        <v>44166</v>
      </c>
      <c r="S15" s="96">
        <v>44377</v>
      </c>
      <c r="T15" s="96">
        <v>44260</v>
      </c>
      <c r="U15" s="94" t="s">
        <v>249</v>
      </c>
      <c r="V15" s="94" t="s">
        <v>479</v>
      </c>
      <c r="W15" s="94" t="s">
        <v>139</v>
      </c>
      <c r="X15" s="94">
        <v>0</v>
      </c>
      <c r="Y15" s="94">
        <v>0</v>
      </c>
    </row>
    <row r="16" spans="1:25" x14ac:dyDescent="0.2">
      <c r="A16" t="s">
        <v>549</v>
      </c>
      <c r="B16" t="s">
        <v>159</v>
      </c>
      <c r="C16">
        <v>2</v>
      </c>
      <c r="D16">
        <v>2020</v>
      </c>
      <c r="E16" t="s">
        <v>158</v>
      </c>
      <c r="F16" t="s">
        <v>160</v>
      </c>
      <c r="G16" s="68">
        <v>43934</v>
      </c>
      <c r="H16" t="s">
        <v>154</v>
      </c>
      <c r="I16" t="s">
        <v>152</v>
      </c>
      <c r="J16" t="s">
        <v>155</v>
      </c>
      <c r="K16" t="s">
        <v>156</v>
      </c>
      <c r="L16" t="s">
        <v>99</v>
      </c>
      <c r="M16" t="s">
        <v>157</v>
      </c>
      <c r="N16">
        <v>1</v>
      </c>
      <c r="O16" t="s">
        <v>150</v>
      </c>
      <c r="P16" t="s">
        <v>161</v>
      </c>
      <c r="Q16" t="s">
        <v>153</v>
      </c>
      <c r="R16" s="68">
        <v>43969</v>
      </c>
      <c r="S16" s="70">
        <v>44286</v>
      </c>
      <c r="T16" s="70">
        <v>44292</v>
      </c>
      <c r="U16" t="s">
        <v>376</v>
      </c>
      <c r="V16" t="s">
        <v>495</v>
      </c>
      <c r="W16" t="s">
        <v>139</v>
      </c>
      <c r="X16">
        <v>2</v>
      </c>
      <c r="Y16">
        <v>0</v>
      </c>
    </row>
    <row r="17" spans="1:25" x14ac:dyDescent="0.2">
      <c r="A17" t="s">
        <v>549</v>
      </c>
      <c r="B17" t="s">
        <v>192</v>
      </c>
      <c r="C17">
        <v>2</v>
      </c>
      <c r="D17">
        <v>2020</v>
      </c>
      <c r="E17" t="s">
        <v>141</v>
      </c>
      <c r="F17" t="s">
        <v>191</v>
      </c>
      <c r="G17" s="68">
        <v>43979</v>
      </c>
      <c r="H17" t="s">
        <v>175</v>
      </c>
      <c r="I17" t="s">
        <v>176</v>
      </c>
      <c r="J17" t="s">
        <v>181</v>
      </c>
      <c r="K17" t="s">
        <v>182</v>
      </c>
      <c r="L17" t="s">
        <v>96</v>
      </c>
      <c r="M17" t="s">
        <v>183</v>
      </c>
      <c r="N17">
        <v>1</v>
      </c>
      <c r="O17" t="s">
        <v>95</v>
      </c>
      <c r="P17" t="s">
        <v>194</v>
      </c>
      <c r="Q17" t="s">
        <v>180</v>
      </c>
      <c r="R17" s="68">
        <v>43959</v>
      </c>
      <c r="S17" s="70">
        <v>44267</v>
      </c>
      <c r="T17" s="70">
        <v>44270</v>
      </c>
      <c r="U17" t="s">
        <v>105</v>
      </c>
      <c r="V17" t="s">
        <v>548</v>
      </c>
      <c r="W17" t="s">
        <v>139</v>
      </c>
      <c r="X17">
        <v>1</v>
      </c>
      <c r="Y17">
        <v>0</v>
      </c>
    </row>
    <row r="18" spans="1:25" x14ac:dyDescent="0.2">
      <c r="A18" t="s">
        <v>549</v>
      </c>
      <c r="B18" t="s">
        <v>203</v>
      </c>
      <c r="C18">
        <v>1</v>
      </c>
      <c r="D18">
        <v>2020</v>
      </c>
      <c r="E18" t="s">
        <v>196</v>
      </c>
      <c r="F18" t="s">
        <v>232</v>
      </c>
      <c r="G18" s="68">
        <v>43948</v>
      </c>
      <c r="H18" t="s">
        <v>204</v>
      </c>
      <c r="I18" t="s">
        <v>197</v>
      </c>
      <c r="J18" t="s">
        <v>198</v>
      </c>
      <c r="K18" t="s">
        <v>199</v>
      </c>
      <c r="L18" t="s">
        <v>99</v>
      </c>
      <c r="M18" t="s">
        <v>200</v>
      </c>
      <c r="N18">
        <v>1</v>
      </c>
      <c r="O18" t="s">
        <v>97</v>
      </c>
      <c r="P18" t="s">
        <v>98</v>
      </c>
      <c r="Q18" t="s">
        <v>241</v>
      </c>
      <c r="R18" s="68">
        <v>44014</v>
      </c>
      <c r="S18" s="70">
        <v>44286</v>
      </c>
      <c r="T18" s="70">
        <v>44295</v>
      </c>
      <c r="U18" t="s">
        <v>468</v>
      </c>
      <c r="V18" t="s">
        <v>537</v>
      </c>
      <c r="W18" t="s">
        <v>139</v>
      </c>
      <c r="X18">
        <v>2</v>
      </c>
      <c r="Y18">
        <v>1</v>
      </c>
    </row>
    <row r="19" spans="1:25" x14ac:dyDescent="0.2">
      <c r="A19" t="s">
        <v>549</v>
      </c>
      <c r="B19" t="s">
        <v>203</v>
      </c>
      <c r="C19">
        <v>2</v>
      </c>
      <c r="D19">
        <v>2020</v>
      </c>
      <c r="E19" t="s">
        <v>196</v>
      </c>
      <c r="F19" t="s">
        <v>232</v>
      </c>
      <c r="G19" s="68">
        <v>43948</v>
      </c>
      <c r="H19" t="s">
        <v>204</v>
      </c>
      <c r="I19" t="s">
        <v>197</v>
      </c>
      <c r="J19" t="s">
        <v>198</v>
      </c>
      <c r="K19" t="s">
        <v>201</v>
      </c>
      <c r="L19" t="s">
        <v>99</v>
      </c>
      <c r="M19" t="s">
        <v>202</v>
      </c>
      <c r="N19">
        <v>1</v>
      </c>
      <c r="O19" t="s">
        <v>97</v>
      </c>
      <c r="P19" t="s">
        <v>98</v>
      </c>
      <c r="Q19" t="s">
        <v>241</v>
      </c>
      <c r="R19" s="68">
        <v>44014</v>
      </c>
      <c r="S19" s="70">
        <v>44286</v>
      </c>
      <c r="T19" s="70">
        <v>44295</v>
      </c>
      <c r="U19" t="s">
        <v>468</v>
      </c>
      <c r="V19" t="s">
        <v>538</v>
      </c>
      <c r="W19" t="s">
        <v>139</v>
      </c>
      <c r="X19">
        <v>2</v>
      </c>
      <c r="Y19">
        <v>1</v>
      </c>
    </row>
    <row r="20" spans="1:25" x14ac:dyDescent="0.2">
      <c r="A20" t="s">
        <v>549</v>
      </c>
      <c r="B20" t="s">
        <v>221</v>
      </c>
      <c r="C20">
        <v>1</v>
      </c>
      <c r="D20">
        <v>2020</v>
      </c>
      <c r="E20" t="s">
        <v>86</v>
      </c>
      <c r="F20" t="s">
        <v>164</v>
      </c>
      <c r="G20" s="68">
        <v>43972</v>
      </c>
      <c r="H20" t="s">
        <v>207</v>
      </c>
      <c r="I20" t="s">
        <v>205</v>
      </c>
      <c r="J20" t="s">
        <v>208</v>
      </c>
      <c r="K20" t="s">
        <v>209</v>
      </c>
      <c r="L20" t="s">
        <v>99</v>
      </c>
      <c r="M20" t="s">
        <v>210</v>
      </c>
      <c r="N20">
        <v>1</v>
      </c>
      <c r="O20" t="s">
        <v>100</v>
      </c>
      <c r="P20" t="s">
        <v>101</v>
      </c>
      <c r="Q20" t="s">
        <v>206</v>
      </c>
      <c r="R20" s="68">
        <v>44013</v>
      </c>
      <c r="S20" s="70">
        <v>44377</v>
      </c>
      <c r="T20" s="70">
        <v>44295</v>
      </c>
      <c r="U20" t="s">
        <v>108</v>
      </c>
      <c r="V20" t="s">
        <v>530</v>
      </c>
      <c r="W20" t="s">
        <v>139</v>
      </c>
      <c r="X20">
        <v>0</v>
      </c>
      <c r="Y20">
        <v>0</v>
      </c>
    </row>
    <row r="21" spans="1:25" x14ac:dyDescent="0.2">
      <c r="A21" t="s">
        <v>549</v>
      </c>
      <c r="B21" t="s">
        <v>223</v>
      </c>
      <c r="C21">
        <v>1</v>
      </c>
      <c r="D21">
        <v>2020</v>
      </c>
      <c r="E21" t="s">
        <v>86</v>
      </c>
      <c r="F21" t="s">
        <v>164</v>
      </c>
      <c r="G21" s="68">
        <v>43972</v>
      </c>
      <c r="H21" t="s">
        <v>216</v>
      </c>
      <c r="I21" t="s">
        <v>217</v>
      </c>
      <c r="J21" t="s">
        <v>218</v>
      </c>
      <c r="K21" t="s">
        <v>219</v>
      </c>
      <c r="L21" t="s">
        <v>99</v>
      </c>
      <c r="M21" t="s">
        <v>220</v>
      </c>
      <c r="N21">
        <v>1</v>
      </c>
      <c r="O21" t="s">
        <v>100</v>
      </c>
      <c r="P21" t="s">
        <v>101</v>
      </c>
      <c r="Q21" t="s">
        <v>206</v>
      </c>
      <c r="R21" s="68">
        <v>44013</v>
      </c>
      <c r="S21" s="70">
        <v>44270</v>
      </c>
      <c r="T21" s="70">
        <v>44295</v>
      </c>
      <c r="U21" t="s">
        <v>108</v>
      </c>
      <c r="V21" t="s">
        <v>531</v>
      </c>
      <c r="W21" t="s">
        <v>139</v>
      </c>
      <c r="X21">
        <v>0</v>
      </c>
      <c r="Y21">
        <v>0</v>
      </c>
    </row>
    <row r="22" spans="1:25" x14ac:dyDescent="0.2">
      <c r="A22" t="s">
        <v>549</v>
      </c>
      <c r="B22" t="s">
        <v>392</v>
      </c>
      <c r="C22">
        <v>1</v>
      </c>
      <c r="D22">
        <v>2020</v>
      </c>
      <c r="E22" t="s">
        <v>165</v>
      </c>
      <c r="F22" t="s">
        <v>391</v>
      </c>
      <c r="G22" s="68">
        <v>44152</v>
      </c>
      <c r="H22" t="s">
        <v>382</v>
      </c>
      <c r="I22" t="s">
        <v>195</v>
      </c>
      <c r="J22" t="s">
        <v>383</v>
      </c>
      <c r="K22" t="s">
        <v>384</v>
      </c>
      <c r="L22" t="s">
        <v>99</v>
      </c>
      <c r="M22" t="s">
        <v>385</v>
      </c>
      <c r="N22">
        <v>1</v>
      </c>
      <c r="O22" t="s">
        <v>90</v>
      </c>
      <c r="P22" t="s">
        <v>166</v>
      </c>
      <c r="Q22" t="s">
        <v>386</v>
      </c>
      <c r="R22" s="68">
        <v>44166</v>
      </c>
      <c r="S22" s="70">
        <v>44286</v>
      </c>
      <c r="T22" s="70">
        <v>44293</v>
      </c>
      <c r="U22" t="s">
        <v>249</v>
      </c>
      <c r="V22" t="s">
        <v>526</v>
      </c>
      <c r="W22" t="s">
        <v>139</v>
      </c>
      <c r="X22">
        <v>0</v>
      </c>
      <c r="Y22">
        <v>0</v>
      </c>
    </row>
    <row r="23" spans="1:25" x14ac:dyDescent="0.2">
      <c r="A23" t="s">
        <v>549</v>
      </c>
      <c r="B23" t="s">
        <v>430</v>
      </c>
      <c r="C23">
        <v>2</v>
      </c>
      <c r="D23">
        <v>2020</v>
      </c>
      <c r="E23" t="s">
        <v>395</v>
      </c>
      <c r="F23" t="s">
        <v>439</v>
      </c>
      <c r="G23" s="68">
        <v>44155</v>
      </c>
      <c r="H23" t="s">
        <v>403</v>
      </c>
      <c r="I23" t="s">
        <v>88</v>
      </c>
      <c r="J23" t="s">
        <v>437</v>
      </c>
      <c r="K23" t="s">
        <v>406</v>
      </c>
      <c r="L23" t="s">
        <v>96</v>
      </c>
      <c r="M23" t="s">
        <v>407</v>
      </c>
      <c r="N23">
        <v>1</v>
      </c>
      <c r="O23" t="s">
        <v>100</v>
      </c>
      <c r="P23" t="s">
        <v>101</v>
      </c>
      <c r="Q23" t="s">
        <v>399</v>
      </c>
      <c r="R23" s="68">
        <v>44166</v>
      </c>
      <c r="S23" s="70">
        <v>44285</v>
      </c>
      <c r="T23" s="70">
        <v>44295</v>
      </c>
      <c r="U23" t="s">
        <v>108</v>
      </c>
      <c r="V23" t="s">
        <v>532</v>
      </c>
      <c r="W23" t="s">
        <v>139</v>
      </c>
      <c r="X23">
        <v>0</v>
      </c>
      <c r="Y23">
        <v>0</v>
      </c>
    </row>
    <row r="24" spans="1:25" x14ac:dyDescent="0.2">
      <c r="A24" t="s">
        <v>549</v>
      </c>
      <c r="B24" t="s">
        <v>431</v>
      </c>
      <c r="C24">
        <v>1</v>
      </c>
      <c r="D24">
        <v>2020</v>
      </c>
      <c r="E24" t="s">
        <v>395</v>
      </c>
      <c r="F24" t="s">
        <v>439</v>
      </c>
      <c r="G24" s="68">
        <v>44155</v>
      </c>
      <c r="H24" t="s">
        <v>408</v>
      </c>
      <c r="I24" t="s">
        <v>88</v>
      </c>
      <c r="J24" t="s">
        <v>409</v>
      </c>
      <c r="K24" t="s">
        <v>410</v>
      </c>
      <c r="L24" t="s">
        <v>138</v>
      </c>
      <c r="M24" t="s">
        <v>411</v>
      </c>
      <c r="N24">
        <v>1</v>
      </c>
      <c r="O24" t="s">
        <v>100</v>
      </c>
      <c r="P24" t="s">
        <v>101</v>
      </c>
      <c r="Q24" t="s">
        <v>104</v>
      </c>
      <c r="R24" s="68">
        <v>44166</v>
      </c>
      <c r="S24" s="70">
        <v>44316</v>
      </c>
      <c r="T24" s="70">
        <v>44295</v>
      </c>
      <c r="U24" t="s">
        <v>108</v>
      </c>
      <c r="V24" t="s">
        <v>533</v>
      </c>
      <c r="W24" t="s">
        <v>139</v>
      </c>
      <c r="X24">
        <v>0</v>
      </c>
      <c r="Y24">
        <v>0</v>
      </c>
    </row>
    <row r="25" spans="1:25" x14ac:dyDescent="0.2">
      <c r="A25" t="s">
        <v>549</v>
      </c>
      <c r="B25" t="s">
        <v>434</v>
      </c>
      <c r="C25">
        <v>2</v>
      </c>
      <c r="D25">
        <v>2020</v>
      </c>
      <c r="E25" t="s">
        <v>420</v>
      </c>
      <c r="F25" t="s">
        <v>439</v>
      </c>
      <c r="G25" s="68">
        <v>44155</v>
      </c>
      <c r="H25" t="s">
        <v>426</v>
      </c>
      <c r="I25" t="s">
        <v>88</v>
      </c>
      <c r="J25" t="s">
        <v>438</v>
      </c>
      <c r="K25" t="s">
        <v>427</v>
      </c>
      <c r="L25" t="s">
        <v>138</v>
      </c>
      <c r="M25" t="s">
        <v>428</v>
      </c>
      <c r="N25">
        <v>1</v>
      </c>
      <c r="O25" t="s">
        <v>100</v>
      </c>
      <c r="P25" t="s">
        <v>101</v>
      </c>
      <c r="Q25" t="s">
        <v>104</v>
      </c>
      <c r="R25" s="68">
        <v>44166</v>
      </c>
      <c r="S25" s="70">
        <v>44286</v>
      </c>
      <c r="T25" s="70">
        <v>44295</v>
      </c>
      <c r="U25" t="s">
        <v>108</v>
      </c>
      <c r="V25" t="s">
        <v>534</v>
      </c>
      <c r="W25" t="s">
        <v>139</v>
      </c>
      <c r="X25">
        <v>0</v>
      </c>
      <c r="Y25">
        <v>0</v>
      </c>
    </row>
  </sheetData>
  <autoFilter ref="A2:Y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P1" workbookViewId="0">
      <selection activeCell="V27" sqref="V27"/>
    </sheetView>
  </sheetViews>
  <sheetFormatPr baseColWidth="10" defaultRowHeight="12.75" x14ac:dyDescent="0.2"/>
  <cols>
    <col min="1" max="1" width="8" customWidth="1"/>
    <col min="3" max="3" width="7.140625" customWidth="1"/>
    <col min="4" max="4" width="10" customWidth="1"/>
    <col min="7" max="7" width="11.42578125" style="70"/>
    <col min="15" max="15" width="40.28515625" customWidth="1"/>
    <col min="16" max="16" width="29.7109375" customWidth="1"/>
    <col min="17" max="18" width="11.42578125" customWidth="1"/>
    <col min="19" max="19" width="11.42578125" style="69"/>
    <col min="20" max="20" width="11.42578125" style="70"/>
  </cols>
  <sheetData>
    <row r="1" spans="1:26" ht="15.75" x14ac:dyDescent="0.25">
      <c r="A1" s="64" t="s">
        <v>116</v>
      </c>
      <c r="T1" s="70" t="s">
        <v>11</v>
      </c>
    </row>
    <row r="2" spans="1:26" s="9" customFormat="1" ht="49.5" customHeight="1" x14ac:dyDescent="0.2">
      <c r="A2" s="65" t="s">
        <v>137</v>
      </c>
      <c r="B2" s="65" t="s">
        <v>28</v>
      </c>
      <c r="C2" s="65" t="s">
        <v>27</v>
      </c>
      <c r="D2" s="65" t="s">
        <v>26</v>
      </c>
      <c r="E2" s="65" t="s">
        <v>17</v>
      </c>
      <c r="F2" s="65" t="s">
        <v>0</v>
      </c>
      <c r="G2" s="72" t="s">
        <v>8</v>
      </c>
      <c r="H2" s="16" t="s">
        <v>10</v>
      </c>
      <c r="I2" s="65" t="s">
        <v>20</v>
      </c>
      <c r="J2" s="65" t="s">
        <v>19</v>
      </c>
      <c r="K2" s="65" t="s">
        <v>1</v>
      </c>
      <c r="L2" s="65" t="s">
        <v>15</v>
      </c>
      <c r="M2" s="65" t="s">
        <v>2</v>
      </c>
      <c r="N2" s="65" t="s">
        <v>3</v>
      </c>
      <c r="O2" s="65" t="s">
        <v>25</v>
      </c>
      <c r="P2" s="65" t="s">
        <v>4</v>
      </c>
      <c r="Q2" s="53" t="s">
        <v>5</v>
      </c>
      <c r="R2" s="53" t="s">
        <v>6</v>
      </c>
      <c r="S2" s="53" t="s">
        <v>7</v>
      </c>
      <c r="T2" s="71" t="s">
        <v>12</v>
      </c>
      <c r="U2" s="66" t="s">
        <v>18</v>
      </c>
      <c r="V2" s="66" t="s">
        <v>13</v>
      </c>
      <c r="W2" s="66" t="s">
        <v>14</v>
      </c>
      <c r="X2" s="66" t="s">
        <v>109</v>
      </c>
      <c r="Y2" s="88" t="s">
        <v>110</v>
      </c>
      <c r="Z2" s="88" t="s">
        <v>140</v>
      </c>
    </row>
    <row r="3" spans="1:26" x14ac:dyDescent="0.2">
      <c r="A3" t="s">
        <v>460</v>
      </c>
      <c r="B3" t="s">
        <v>149</v>
      </c>
      <c r="C3">
        <v>1</v>
      </c>
      <c r="D3">
        <v>2020</v>
      </c>
      <c r="E3" t="s">
        <v>142</v>
      </c>
      <c r="F3" t="s">
        <v>87</v>
      </c>
      <c r="G3" s="70">
        <v>43921</v>
      </c>
      <c r="H3" t="s">
        <v>144</v>
      </c>
      <c r="I3" t="s">
        <v>145</v>
      </c>
      <c r="J3" t="s">
        <v>146</v>
      </c>
      <c r="K3" t="s">
        <v>147</v>
      </c>
      <c r="L3" t="s">
        <v>99</v>
      </c>
      <c r="M3" t="s">
        <v>148</v>
      </c>
      <c r="N3">
        <v>1</v>
      </c>
      <c r="O3" t="s">
        <v>150</v>
      </c>
      <c r="P3" t="s">
        <v>151</v>
      </c>
      <c r="Q3" t="s">
        <v>143</v>
      </c>
      <c r="R3" s="68">
        <v>43917</v>
      </c>
      <c r="S3" s="70">
        <v>44227</v>
      </c>
      <c r="T3" s="70">
        <v>44230</v>
      </c>
      <c r="U3" t="s">
        <v>376</v>
      </c>
      <c r="V3" t="s">
        <v>456</v>
      </c>
      <c r="W3" t="s">
        <v>139</v>
      </c>
      <c r="X3">
        <v>1</v>
      </c>
      <c r="Y3">
        <v>0</v>
      </c>
      <c r="Z3" s="90">
        <v>1</v>
      </c>
    </row>
    <row r="4" spans="1:26" x14ac:dyDescent="0.2">
      <c r="A4" t="s">
        <v>460</v>
      </c>
      <c r="B4" t="s">
        <v>344</v>
      </c>
      <c r="C4">
        <v>1</v>
      </c>
      <c r="D4">
        <v>2020</v>
      </c>
      <c r="E4" t="s">
        <v>165</v>
      </c>
      <c r="F4" t="s">
        <v>346</v>
      </c>
      <c r="G4" s="70">
        <v>44090</v>
      </c>
      <c r="H4" t="s">
        <v>333</v>
      </c>
      <c r="I4" t="s">
        <v>334</v>
      </c>
      <c r="J4" t="s">
        <v>335</v>
      </c>
      <c r="K4" t="s">
        <v>336</v>
      </c>
      <c r="L4" t="s">
        <v>99</v>
      </c>
      <c r="M4" t="s">
        <v>337</v>
      </c>
      <c r="N4">
        <v>1</v>
      </c>
      <c r="O4" t="s">
        <v>90</v>
      </c>
      <c r="P4" t="s">
        <v>347</v>
      </c>
      <c r="Q4" t="s">
        <v>338</v>
      </c>
      <c r="R4" s="68">
        <v>44166</v>
      </c>
      <c r="S4" s="70">
        <v>44227</v>
      </c>
      <c r="T4" s="70">
        <v>44231</v>
      </c>
      <c r="U4" t="s">
        <v>249</v>
      </c>
      <c r="V4" t="s">
        <v>453</v>
      </c>
      <c r="W4" t="s">
        <v>139</v>
      </c>
      <c r="X4">
        <v>0</v>
      </c>
      <c r="Y4">
        <v>0</v>
      </c>
      <c r="Z4" s="90">
        <v>1</v>
      </c>
    </row>
    <row r="5" spans="1:26" x14ac:dyDescent="0.2">
      <c r="A5" t="s">
        <v>460</v>
      </c>
      <c r="B5" t="s">
        <v>230</v>
      </c>
      <c r="C5">
        <v>1</v>
      </c>
      <c r="D5">
        <v>2020</v>
      </c>
      <c r="E5" t="s">
        <v>86</v>
      </c>
      <c r="F5" t="s">
        <v>231</v>
      </c>
      <c r="G5" s="70">
        <v>43952</v>
      </c>
      <c r="H5" t="s">
        <v>224</v>
      </c>
      <c r="I5" t="s">
        <v>225</v>
      </c>
      <c r="J5" t="s">
        <v>226</v>
      </c>
      <c r="K5" t="s">
        <v>227</v>
      </c>
      <c r="L5" t="s">
        <v>99</v>
      </c>
      <c r="M5" t="s">
        <v>228</v>
      </c>
      <c r="N5">
        <v>1</v>
      </c>
      <c r="O5" t="s">
        <v>100</v>
      </c>
      <c r="P5" t="s">
        <v>101</v>
      </c>
      <c r="Q5" t="s">
        <v>229</v>
      </c>
      <c r="R5" s="68">
        <v>43987</v>
      </c>
      <c r="S5" s="70">
        <v>44226</v>
      </c>
      <c r="T5" s="70">
        <v>44318</v>
      </c>
      <c r="U5" t="s">
        <v>108</v>
      </c>
      <c r="V5" t="s">
        <v>454</v>
      </c>
      <c r="W5" t="s">
        <v>139</v>
      </c>
      <c r="X5">
        <v>0</v>
      </c>
      <c r="Y5">
        <v>0</v>
      </c>
      <c r="Z5" s="90">
        <v>1</v>
      </c>
    </row>
    <row r="6" spans="1:26" x14ac:dyDescent="0.2">
      <c r="A6" t="s">
        <v>460</v>
      </c>
      <c r="B6" t="s">
        <v>343</v>
      </c>
      <c r="C6">
        <v>1</v>
      </c>
      <c r="D6">
        <v>2020</v>
      </c>
      <c r="E6" t="s">
        <v>165</v>
      </c>
      <c r="F6" t="s">
        <v>346</v>
      </c>
      <c r="G6" s="70">
        <v>44090</v>
      </c>
      <c r="H6" t="s">
        <v>327</v>
      </c>
      <c r="I6" t="s">
        <v>328</v>
      </c>
      <c r="J6" t="s">
        <v>329</v>
      </c>
      <c r="K6" t="s">
        <v>330</v>
      </c>
      <c r="L6" t="s">
        <v>99</v>
      </c>
      <c r="M6" t="s">
        <v>331</v>
      </c>
      <c r="N6">
        <v>1</v>
      </c>
      <c r="O6" t="s">
        <v>90</v>
      </c>
      <c r="P6" t="s">
        <v>166</v>
      </c>
      <c r="Q6" t="s">
        <v>332</v>
      </c>
      <c r="R6" s="68">
        <v>44166</v>
      </c>
      <c r="S6" s="70">
        <v>44227</v>
      </c>
      <c r="T6" s="70">
        <v>44231</v>
      </c>
      <c r="U6" t="s">
        <v>249</v>
      </c>
      <c r="V6" t="s">
        <v>452</v>
      </c>
      <c r="W6" t="s">
        <v>139</v>
      </c>
      <c r="X6">
        <v>0</v>
      </c>
      <c r="Y6">
        <v>0</v>
      </c>
      <c r="Z6" s="90">
        <v>1</v>
      </c>
    </row>
    <row r="7" spans="1:26" x14ac:dyDescent="0.2">
      <c r="A7" t="s">
        <v>460</v>
      </c>
      <c r="B7" t="s">
        <v>358</v>
      </c>
      <c r="C7">
        <v>3</v>
      </c>
      <c r="D7">
        <v>2020</v>
      </c>
      <c r="E7" t="s">
        <v>349</v>
      </c>
      <c r="F7" t="s">
        <v>350</v>
      </c>
      <c r="G7" s="70">
        <v>44091</v>
      </c>
      <c r="H7" t="s">
        <v>354</v>
      </c>
      <c r="I7" t="s">
        <v>351</v>
      </c>
      <c r="J7" t="s">
        <v>355</v>
      </c>
      <c r="K7" t="s">
        <v>356</v>
      </c>
      <c r="L7" t="s">
        <v>99</v>
      </c>
      <c r="M7" t="s">
        <v>357</v>
      </c>
      <c r="N7" t="s">
        <v>485</v>
      </c>
      <c r="O7" t="s">
        <v>90</v>
      </c>
      <c r="P7" t="s">
        <v>352</v>
      </c>
      <c r="Q7" t="s">
        <v>353</v>
      </c>
      <c r="R7" s="68">
        <v>44105</v>
      </c>
      <c r="S7" s="70">
        <v>44211</v>
      </c>
      <c r="T7" s="70">
        <v>44232</v>
      </c>
      <c r="U7" t="s">
        <v>108</v>
      </c>
      <c r="V7" t="s">
        <v>455</v>
      </c>
      <c r="W7" t="s">
        <v>139</v>
      </c>
      <c r="X7">
        <v>0</v>
      </c>
      <c r="Y7">
        <v>0</v>
      </c>
      <c r="Z7" s="90">
        <v>1</v>
      </c>
    </row>
    <row r="8" spans="1:26" x14ac:dyDescent="0.2">
      <c r="A8" s="94" t="s">
        <v>484</v>
      </c>
      <c r="B8" s="94" t="s">
        <v>192</v>
      </c>
      <c r="C8" s="94">
        <v>2</v>
      </c>
      <c r="D8" s="94">
        <v>2020</v>
      </c>
      <c r="E8" s="94" t="s">
        <v>141</v>
      </c>
      <c r="F8" s="94" t="s">
        <v>191</v>
      </c>
      <c r="G8" s="96">
        <v>43979</v>
      </c>
      <c r="H8" s="94" t="s">
        <v>175</v>
      </c>
      <c r="I8" s="94" t="s">
        <v>176</v>
      </c>
      <c r="J8" s="94" t="s">
        <v>181</v>
      </c>
      <c r="K8" s="94" t="s">
        <v>182</v>
      </c>
      <c r="L8" s="94" t="s">
        <v>96</v>
      </c>
      <c r="M8" s="94" t="s">
        <v>183</v>
      </c>
      <c r="N8" s="94">
        <v>1</v>
      </c>
      <c r="O8" s="94" t="s">
        <v>95</v>
      </c>
      <c r="P8" s="94" t="s">
        <v>194</v>
      </c>
      <c r="Q8" s="94" t="s">
        <v>180</v>
      </c>
      <c r="R8" s="95">
        <v>43959</v>
      </c>
      <c r="S8" s="96">
        <v>44253</v>
      </c>
      <c r="T8" s="96">
        <v>44260</v>
      </c>
      <c r="U8" s="94" t="s">
        <v>105</v>
      </c>
      <c r="V8" s="94" t="s">
        <v>486</v>
      </c>
      <c r="W8" s="94" t="s">
        <v>482</v>
      </c>
      <c r="X8" s="94">
        <v>1</v>
      </c>
      <c r="Y8" s="94">
        <v>0</v>
      </c>
      <c r="Z8" s="97">
        <v>0</v>
      </c>
    </row>
    <row r="9" spans="1:26" x14ac:dyDescent="0.2">
      <c r="A9" s="94" t="s">
        <v>484</v>
      </c>
      <c r="B9" s="94" t="s">
        <v>222</v>
      </c>
      <c r="C9" s="94">
        <v>1</v>
      </c>
      <c r="D9" s="94">
        <v>2020</v>
      </c>
      <c r="E9" s="94" t="s">
        <v>86</v>
      </c>
      <c r="F9" s="94" t="s">
        <v>164</v>
      </c>
      <c r="G9" s="96">
        <v>43972</v>
      </c>
      <c r="H9" s="94" t="s">
        <v>211</v>
      </c>
      <c r="I9" s="94" t="s">
        <v>212</v>
      </c>
      <c r="J9" s="94" t="s">
        <v>213</v>
      </c>
      <c r="K9" s="94" t="s">
        <v>214</v>
      </c>
      <c r="L9" s="94" t="s">
        <v>96</v>
      </c>
      <c r="M9" s="94" t="s">
        <v>215</v>
      </c>
      <c r="N9" s="94">
        <v>1</v>
      </c>
      <c r="O9" s="94" t="s">
        <v>100</v>
      </c>
      <c r="P9" s="94" t="s">
        <v>101</v>
      </c>
      <c r="Q9" s="94" t="s">
        <v>206</v>
      </c>
      <c r="R9" s="95">
        <v>44013</v>
      </c>
      <c r="S9" s="96">
        <v>44255</v>
      </c>
      <c r="T9" s="96">
        <v>44319</v>
      </c>
      <c r="U9" s="94" t="s">
        <v>108</v>
      </c>
      <c r="V9" s="94" t="s">
        <v>481</v>
      </c>
      <c r="W9" s="94" t="s">
        <v>139</v>
      </c>
      <c r="X9" s="94">
        <v>0</v>
      </c>
      <c r="Y9" s="94">
        <v>0</v>
      </c>
      <c r="Z9" s="97">
        <v>1</v>
      </c>
    </row>
    <row r="10" spans="1:26" x14ac:dyDescent="0.2">
      <c r="A10" s="94" t="s">
        <v>484</v>
      </c>
      <c r="B10" s="94" t="s">
        <v>310</v>
      </c>
      <c r="C10" s="94">
        <v>3</v>
      </c>
      <c r="D10" s="94">
        <v>2020</v>
      </c>
      <c r="E10" s="94" t="s">
        <v>302</v>
      </c>
      <c r="F10" s="94" t="s">
        <v>242</v>
      </c>
      <c r="G10" s="96">
        <v>44063</v>
      </c>
      <c r="H10" s="94" t="s">
        <v>303</v>
      </c>
      <c r="I10" s="94" t="s">
        <v>304</v>
      </c>
      <c r="J10" s="94" t="s">
        <v>305</v>
      </c>
      <c r="K10" s="94" t="s">
        <v>306</v>
      </c>
      <c r="L10" s="94" t="s">
        <v>99</v>
      </c>
      <c r="M10" s="94" t="s">
        <v>307</v>
      </c>
      <c r="N10" s="94">
        <v>1</v>
      </c>
      <c r="O10" s="94" t="s">
        <v>90</v>
      </c>
      <c r="P10" s="94" t="s">
        <v>308</v>
      </c>
      <c r="Q10" s="94" t="s">
        <v>309</v>
      </c>
      <c r="R10" s="95">
        <v>44075</v>
      </c>
      <c r="S10" s="96">
        <v>44255</v>
      </c>
      <c r="T10" s="96">
        <v>44260</v>
      </c>
      <c r="U10" s="94" t="s">
        <v>249</v>
      </c>
      <c r="V10" s="94" t="s">
        <v>478</v>
      </c>
      <c r="W10" s="94" t="s">
        <v>139</v>
      </c>
      <c r="X10" s="94">
        <v>0</v>
      </c>
      <c r="Y10" s="94">
        <v>0</v>
      </c>
      <c r="Z10" s="97">
        <v>1</v>
      </c>
    </row>
    <row r="11" spans="1:26" x14ac:dyDescent="0.2">
      <c r="A11" s="94" t="s">
        <v>484</v>
      </c>
      <c r="B11" s="94" t="s">
        <v>324</v>
      </c>
      <c r="C11" s="94">
        <v>1</v>
      </c>
      <c r="D11" s="94">
        <v>2020</v>
      </c>
      <c r="E11" s="94" t="s">
        <v>348</v>
      </c>
      <c r="F11" s="94" t="s">
        <v>323</v>
      </c>
      <c r="G11" s="96">
        <v>44103</v>
      </c>
      <c r="H11" s="94" t="s">
        <v>311</v>
      </c>
      <c r="I11" s="94" t="s">
        <v>312</v>
      </c>
      <c r="J11" s="94" t="s">
        <v>313</v>
      </c>
      <c r="K11" s="94" t="s">
        <v>314</v>
      </c>
      <c r="L11" s="94" t="s">
        <v>99</v>
      </c>
      <c r="M11" s="94" t="s">
        <v>315</v>
      </c>
      <c r="N11" s="94">
        <v>1</v>
      </c>
      <c r="O11" s="94" t="s">
        <v>163</v>
      </c>
      <c r="P11" s="94" t="s">
        <v>163</v>
      </c>
      <c r="Q11" s="94" t="s">
        <v>162</v>
      </c>
      <c r="R11" s="95">
        <v>44117</v>
      </c>
      <c r="S11" s="96">
        <v>44242</v>
      </c>
      <c r="T11" s="96">
        <v>44242</v>
      </c>
      <c r="U11" s="94" t="s">
        <v>107</v>
      </c>
      <c r="V11" s="94" t="s">
        <v>461</v>
      </c>
      <c r="W11" s="94" t="s">
        <v>139</v>
      </c>
      <c r="X11" s="94">
        <v>0</v>
      </c>
      <c r="Y11" s="94">
        <v>0</v>
      </c>
      <c r="Z11" s="121">
        <v>1</v>
      </c>
    </row>
    <row r="12" spans="1:26" x14ac:dyDescent="0.2">
      <c r="A12" s="94" t="s">
        <v>484</v>
      </c>
      <c r="B12" s="94" t="s">
        <v>325</v>
      </c>
      <c r="C12" s="94">
        <v>1</v>
      </c>
      <c r="D12" s="94">
        <v>2020</v>
      </c>
      <c r="E12" s="94" t="s">
        <v>348</v>
      </c>
      <c r="F12" s="94" t="s">
        <v>323</v>
      </c>
      <c r="G12" s="96">
        <v>44103</v>
      </c>
      <c r="H12" s="94" t="s">
        <v>316</v>
      </c>
      <c r="I12" s="94" t="s">
        <v>317</v>
      </c>
      <c r="J12" s="94" t="s">
        <v>318</v>
      </c>
      <c r="K12" s="94" t="s">
        <v>319</v>
      </c>
      <c r="L12" s="94" t="s">
        <v>99</v>
      </c>
      <c r="M12" s="94" t="s">
        <v>315</v>
      </c>
      <c r="N12" s="94">
        <v>1</v>
      </c>
      <c r="O12" s="94" t="s">
        <v>163</v>
      </c>
      <c r="P12" s="94" t="s">
        <v>163</v>
      </c>
      <c r="Q12" s="94" t="s">
        <v>162</v>
      </c>
      <c r="R12" s="95">
        <v>44117</v>
      </c>
      <c r="S12" s="96">
        <v>44242</v>
      </c>
      <c r="T12" s="96">
        <v>44242</v>
      </c>
      <c r="U12" s="94" t="s">
        <v>107</v>
      </c>
      <c r="V12" s="94" t="s">
        <v>462</v>
      </c>
      <c r="W12" s="94" t="s">
        <v>139</v>
      </c>
      <c r="X12" s="94">
        <v>0</v>
      </c>
      <c r="Y12" s="94">
        <v>0</v>
      </c>
      <c r="Z12" s="121"/>
    </row>
    <row r="13" spans="1:26" x14ac:dyDescent="0.2">
      <c r="A13" s="94" t="s">
        <v>484</v>
      </c>
      <c r="B13" s="94" t="s">
        <v>326</v>
      </c>
      <c r="C13" s="94">
        <v>1</v>
      </c>
      <c r="D13" s="94">
        <v>2020</v>
      </c>
      <c r="E13" s="94" t="s">
        <v>348</v>
      </c>
      <c r="F13" s="94" t="s">
        <v>323</v>
      </c>
      <c r="G13" s="96">
        <v>44103</v>
      </c>
      <c r="H13" s="94" t="s">
        <v>320</v>
      </c>
      <c r="I13" s="94" t="s">
        <v>317</v>
      </c>
      <c r="J13" s="94" t="s">
        <v>321</v>
      </c>
      <c r="K13" s="94" t="s">
        <v>322</v>
      </c>
      <c r="L13" s="94" t="s">
        <v>99</v>
      </c>
      <c r="M13" s="94" t="s">
        <v>315</v>
      </c>
      <c r="N13" s="94">
        <v>1</v>
      </c>
      <c r="O13" s="94" t="s">
        <v>163</v>
      </c>
      <c r="P13" s="94" t="s">
        <v>163</v>
      </c>
      <c r="Q13" s="94" t="s">
        <v>162</v>
      </c>
      <c r="R13" s="95">
        <v>44117</v>
      </c>
      <c r="S13" s="96">
        <v>44242</v>
      </c>
      <c r="T13" s="96">
        <v>44242</v>
      </c>
      <c r="U13" s="94" t="s">
        <v>107</v>
      </c>
      <c r="V13" s="94" t="s">
        <v>463</v>
      </c>
      <c r="W13" s="94" t="s">
        <v>139</v>
      </c>
      <c r="X13" s="94">
        <v>0</v>
      </c>
      <c r="Y13" s="94">
        <v>0</v>
      </c>
      <c r="Z13" s="121"/>
    </row>
    <row r="14" spans="1:26" x14ac:dyDescent="0.2">
      <c r="A14" s="94" t="s">
        <v>484</v>
      </c>
      <c r="B14" s="94" t="s">
        <v>375</v>
      </c>
      <c r="C14" s="94">
        <v>2</v>
      </c>
      <c r="D14" s="94">
        <v>2020</v>
      </c>
      <c r="E14" s="94" t="s">
        <v>82</v>
      </c>
      <c r="F14" s="94" t="s">
        <v>393</v>
      </c>
      <c r="G14" s="96">
        <v>44127</v>
      </c>
      <c r="H14" s="94" t="s">
        <v>369</v>
      </c>
      <c r="I14" s="94" t="s">
        <v>370</v>
      </c>
      <c r="J14" s="94" t="s">
        <v>372</v>
      </c>
      <c r="K14" s="94" t="s">
        <v>373</v>
      </c>
      <c r="L14" s="94" t="s">
        <v>89</v>
      </c>
      <c r="M14" s="94" t="s">
        <v>374</v>
      </c>
      <c r="N14" s="94">
        <v>4</v>
      </c>
      <c r="O14" s="94" t="s">
        <v>97</v>
      </c>
      <c r="P14" s="94" t="s">
        <v>394</v>
      </c>
      <c r="Q14" s="94" t="s">
        <v>371</v>
      </c>
      <c r="R14" s="95">
        <v>44140</v>
      </c>
      <c r="S14" s="96">
        <v>44255</v>
      </c>
      <c r="T14" s="96">
        <v>44260</v>
      </c>
      <c r="U14" s="94" t="s">
        <v>468</v>
      </c>
      <c r="V14" s="94" t="s">
        <v>470</v>
      </c>
      <c r="W14" s="94" t="s">
        <v>139</v>
      </c>
      <c r="X14" s="94">
        <v>0</v>
      </c>
      <c r="Y14" s="94">
        <v>0</v>
      </c>
      <c r="Z14" s="97">
        <v>1</v>
      </c>
    </row>
    <row r="15" spans="1:26" x14ac:dyDescent="0.2">
      <c r="A15" t="s">
        <v>549</v>
      </c>
      <c r="B15" t="s">
        <v>159</v>
      </c>
      <c r="C15">
        <v>2</v>
      </c>
      <c r="D15">
        <v>2020</v>
      </c>
      <c r="E15" t="s">
        <v>158</v>
      </c>
      <c r="F15" t="s">
        <v>160</v>
      </c>
      <c r="G15" s="70">
        <v>43934</v>
      </c>
      <c r="H15" t="s">
        <v>154</v>
      </c>
      <c r="I15" t="s">
        <v>152</v>
      </c>
      <c r="J15" t="s">
        <v>155</v>
      </c>
      <c r="K15" t="s">
        <v>156</v>
      </c>
      <c r="L15" t="s">
        <v>99</v>
      </c>
      <c r="M15" t="s">
        <v>157</v>
      </c>
      <c r="N15">
        <v>1</v>
      </c>
      <c r="O15" t="s">
        <v>150</v>
      </c>
      <c r="P15" t="s">
        <v>161</v>
      </c>
      <c r="Q15" t="s">
        <v>153</v>
      </c>
      <c r="R15" s="68">
        <v>43969</v>
      </c>
      <c r="S15" s="70">
        <v>44286</v>
      </c>
      <c r="T15" s="70">
        <v>44292</v>
      </c>
      <c r="U15" t="s">
        <v>376</v>
      </c>
      <c r="V15" t="s">
        <v>495</v>
      </c>
      <c r="W15" t="s">
        <v>139</v>
      </c>
      <c r="X15">
        <v>2</v>
      </c>
      <c r="Y15">
        <v>0</v>
      </c>
      <c r="Z15" s="90">
        <v>1</v>
      </c>
    </row>
    <row r="16" spans="1:26" x14ac:dyDescent="0.2">
      <c r="A16" t="s">
        <v>549</v>
      </c>
      <c r="B16" t="s">
        <v>223</v>
      </c>
      <c r="C16">
        <v>1</v>
      </c>
      <c r="D16">
        <v>2020</v>
      </c>
      <c r="E16" t="s">
        <v>86</v>
      </c>
      <c r="F16" t="s">
        <v>164</v>
      </c>
      <c r="G16" s="70">
        <v>43972</v>
      </c>
      <c r="H16" t="s">
        <v>216</v>
      </c>
      <c r="I16" t="s">
        <v>217</v>
      </c>
      <c r="J16" t="s">
        <v>218</v>
      </c>
      <c r="K16" t="s">
        <v>219</v>
      </c>
      <c r="L16" t="s">
        <v>99</v>
      </c>
      <c r="M16" t="s">
        <v>220</v>
      </c>
      <c r="N16">
        <v>1</v>
      </c>
      <c r="O16" t="s">
        <v>100</v>
      </c>
      <c r="P16" t="s">
        <v>101</v>
      </c>
      <c r="Q16" t="s">
        <v>206</v>
      </c>
      <c r="R16" s="68">
        <v>44013</v>
      </c>
      <c r="S16" s="70">
        <v>44270</v>
      </c>
      <c r="T16" s="70">
        <v>44295</v>
      </c>
      <c r="U16" t="s">
        <v>108</v>
      </c>
      <c r="V16" t="s">
        <v>531</v>
      </c>
      <c r="W16" t="s">
        <v>139</v>
      </c>
      <c r="X16">
        <v>0</v>
      </c>
      <c r="Y16">
        <v>0</v>
      </c>
      <c r="Z16" s="122">
        <v>1</v>
      </c>
    </row>
    <row r="17" spans="1:26" x14ac:dyDescent="0.2">
      <c r="A17" t="s">
        <v>549</v>
      </c>
      <c r="B17" t="s">
        <v>430</v>
      </c>
      <c r="C17">
        <v>2</v>
      </c>
      <c r="D17">
        <v>2020</v>
      </c>
      <c r="E17" t="s">
        <v>395</v>
      </c>
      <c r="F17" t="s">
        <v>439</v>
      </c>
      <c r="G17" s="70">
        <v>44155</v>
      </c>
      <c r="H17" t="s">
        <v>403</v>
      </c>
      <c r="I17" t="s">
        <v>88</v>
      </c>
      <c r="J17" t="s">
        <v>437</v>
      </c>
      <c r="K17" t="s">
        <v>406</v>
      </c>
      <c r="L17" t="s">
        <v>96</v>
      </c>
      <c r="M17" t="s">
        <v>407</v>
      </c>
      <c r="N17">
        <v>1</v>
      </c>
      <c r="O17" t="s">
        <v>100</v>
      </c>
      <c r="P17" t="s">
        <v>101</v>
      </c>
      <c r="Q17" t="s">
        <v>399</v>
      </c>
      <c r="R17" s="68">
        <v>44166</v>
      </c>
      <c r="S17" s="70">
        <v>44285</v>
      </c>
      <c r="T17" s="70">
        <v>44295</v>
      </c>
      <c r="U17" t="s">
        <v>108</v>
      </c>
      <c r="V17" t="s">
        <v>532</v>
      </c>
      <c r="W17" t="s">
        <v>139</v>
      </c>
      <c r="X17">
        <v>0</v>
      </c>
      <c r="Y17">
        <v>0</v>
      </c>
      <c r="Z17" s="122"/>
    </row>
    <row r="18" spans="1:26" x14ac:dyDescent="0.2">
      <c r="A18" t="s">
        <v>549</v>
      </c>
      <c r="B18" t="s">
        <v>434</v>
      </c>
      <c r="C18">
        <v>2</v>
      </c>
      <c r="D18">
        <v>2020</v>
      </c>
      <c r="E18" t="s">
        <v>420</v>
      </c>
      <c r="F18" t="s">
        <v>439</v>
      </c>
      <c r="G18" s="70">
        <v>44155</v>
      </c>
      <c r="H18" t="s">
        <v>426</v>
      </c>
      <c r="I18" t="s">
        <v>88</v>
      </c>
      <c r="J18" t="s">
        <v>438</v>
      </c>
      <c r="K18" t="s">
        <v>427</v>
      </c>
      <c r="L18" t="s">
        <v>138</v>
      </c>
      <c r="M18" t="s">
        <v>428</v>
      </c>
      <c r="N18">
        <v>1</v>
      </c>
      <c r="O18" t="s">
        <v>100</v>
      </c>
      <c r="P18" t="s">
        <v>101</v>
      </c>
      <c r="Q18" t="s">
        <v>104</v>
      </c>
      <c r="R18" s="68">
        <v>44166</v>
      </c>
      <c r="S18" s="70">
        <v>44286</v>
      </c>
      <c r="T18" s="70">
        <v>44295</v>
      </c>
      <c r="U18" t="s">
        <v>108</v>
      </c>
      <c r="V18" t="s">
        <v>534</v>
      </c>
      <c r="W18" t="s">
        <v>139</v>
      </c>
      <c r="X18">
        <v>0</v>
      </c>
      <c r="Y18">
        <v>0</v>
      </c>
      <c r="Z18" s="122"/>
    </row>
    <row r="19" spans="1:26" x14ac:dyDescent="0.2">
      <c r="A19" t="s">
        <v>549</v>
      </c>
      <c r="B19" t="s">
        <v>203</v>
      </c>
      <c r="C19">
        <v>1</v>
      </c>
      <c r="D19">
        <v>2020</v>
      </c>
      <c r="E19" t="s">
        <v>196</v>
      </c>
      <c r="F19" t="s">
        <v>232</v>
      </c>
      <c r="G19" s="70">
        <v>43948</v>
      </c>
      <c r="H19" t="s">
        <v>204</v>
      </c>
      <c r="I19" t="s">
        <v>197</v>
      </c>
      <c r="J19" t="s">
        <v>198</v>
      </c>
      <c r="K19" t="s">
        <v>199</v>
      </c>
      <c r="L19" t="s">
        <v>99</v>
      </c>
      <c r="M19" t="s">
        <v>200</v>
      </c>
      <c r="N19">
        <v>1</v>
      </c>
      <c r="O19" t="s">
        <v>97</v>
      </c>
      <c r="P19" t="s">
        <v>98</v>
      </c>
      <c r="Q19" t="s">
        <v>241</v>
      </c>
      <c r="R19" s="68">
        <v>44014</v>
      </c>
      <c r="S19" s="70">
        <v>44286</v>
      </c>
      <c r="T19" s="70">
        <v>44295</v>
      </c>
      <c r="U19" t="s">
        <v>468</v>
      </c>
      <c r="V19" t="s">
        <v>537</v>
      </c>
      <c r="W19" t="s">
        <v>139</v>
      </c>
      <c r="X19">
        <v>2</v>
      </c>
      <c r="Y19">
        <v>1</v>
      </c>
      <c r="Z19" s="123">
        <v>0.66666666666666663</v>
      </c>
    </row>
    <row r="20" spans="1:26" x14ac:dyDescent="0.2">
      <c r="A20" t="s">
        <v>549</v>
      </c>
      <c r="B20" t="s">
        <v>203</v>
      </c>
      <c r="C20">
        <v>2</v>
      </c>
      <c r="D20">
        <v>2020</v>
      </c>
      <c r="E20" t="s">
        <v>196</v>
      </c>
      <c r="F20" t="s">
        <v>232</v>
      </c>
      <c r="G20" s="70">
        <v>43948</v>
      </c>
      <c r="H20" t="s">
        <v>204</v>
      </c>
      <c r="I20" t="s">
        <v>197</v>
      </c>
      <c r="J20" t="s">
        <v>198</v>
      </c>
      <c r="K20" t="s">
        <v>201</v>
      </c>
      <c r="L20" t="s">
        <v>99</v>
      </c>
      <c r="M20" t="s">
        <v>202</v>
      </c>
      <c r="N20">
        <v>1</v>
      </c>
      <c r="O20" t="s">
        <v>97</v>
      </c>
      <c r="P20" t="s">
        <v>98</v>
      </c>
      <c r="Q20" t="s">
        <v>241</v>
      </c>
      <c r="R20" s="68">
        <v>44014</v>
      </c>
      <c r="S20" s="70">
        <v>44286</v>
      </c>
      <c r="T20" s="70">
        <v>44295</v>
      </c>
      <c r="U20" t="s">
        <v>468</v>
      </c>
      <c r="V20" t="s">
        <v>538</v>
      </c>
      <c r="W20" t="s">
        <v>139</v>
      </c>
      <c r="X20">
        <v>2</v>
      </c>
      <c r="Y20">
        <v>1</v>
      </c>
      <c r="Z20" s="123"/>
    </row>
    <row r="21" spans="1:26" x14ac:dyDescent="0.2">
      <c r="A21" t="s">
        <v>549</v>
      </c>
      <c r="B21" t="s">
        <v>296</v>
      </c>
      <c r="C21">
        <v>2</v>
      </c>
      <c r="D21">
        <v>2020</v>
      </c>
      <c r="E21" t="s">
        <v>82</v>
      </c>
      <c r="F21" t="s">
        <v>440</v>
      </c>
      <c r="G21" s="70">
        <v>44098</v>
      </c>
      <c r="H21" t="s">
        <v>271</v>
      </c>
      <c r="I21" t="s">
        <v>77</v>
      </c>
      <c r="J21" t="s">
        <v>272</v>
      </c>
      <c r="K21" t="s">
        <v>273</v>
      </c>
      <c r="L21" t="s">
        <v>99</v>
      </c>
      <c r="M21" t="s">
        <v>274</v>
      </c>
      <c r="N21">
        <v>1</v>
      </c>
      <c r="O21" t="s">
        <v>97</v>
      </c>
      <c r="P21" t="s">
        <v>98</v>
      </c>
      <c r="Q21" t="s">
        <v>252</v>
      </c>
      <c r="R21" s="68">
        <v>44105</v>
      </c>
      <c r="S21" s="70">
        <v>44285</v>
      </c>
      <c r="T21" s="70">
        <v>44295</v>
      </c>
      <c r="U21" s="124" t="s">
        <v>468</v>
      </c>
      <c r="V21" s="124" t="s">
        <v>540</v>
      </c>
      <c r="W21" s="124" t="s">
        <v>482</v>
      </c>
      <c r="X21">
        <v>0</v>
      </c>
      <c r="Y21">
        <v>0</v>
      </c>
      <c r="Z21" s="123"/>
    </row>
    <row r="22" spans="1:26" x14ac:dyDescent="0.2">
      <c r="A22" t="s">
        <v>549</v>
      </c>
      <c r="B22" t="s">
        <v>392</v>
      </c>
      <c r="C22">
        <v>1</v>
      </c>
      <c r="D22">
        <v>2020</v>
      </c>
      <c r="E22" t="s">
        <v>165</v>
      </c>
      <c r="F22" t="s">
        <v>391</v>
      </c>
      <c r="G22" s="70">
        <v>44152</v>
      </c>
      <c r="H22" t="s">
        <v>382</v>
      </c>
      <c r="I22" t="s">
        <v>195</v>
      </c>
      <c r="J22" t="s">
        <v>383</v>
      </c>
      <c r="K22" t="s">
        <v>384</v>
      </c>
      <c r="L22" t="s">
        <v>99</v>
      </c>
      <c r="M22" t="s">
        <v>385</v>
      </c>
      <c r="N22">
        <v>1</v>
      </c>
      <c r="O22" t="s">
        <v>90</v>
      </c>
      <c r="P22" t="s">
        <v>166</v>
      </c>
      <c r="Q22" t="s">
        <v>386</v>
      </c>
      <c r="R22" s="68">
        <v>44166</v>
      </c>
      <c r="S22" s="70">
        <v>44286</v>
      </c>
      <c r="T22" s="70">
        <v>44293</v>
      </c>
      <c r="U22" t="s">
        <v>249</v>
      </c>
      <c r="V22" t="s">
        <v>526</v>
      </c>
      <c r="W22" t="s">
        <v>139</v>
      </c>
      <c r="X22">
        <v>0</v>
      </c>
      <c r="Y22">
        <v>0</v>
      </c>
      <c r="Z22" s="90">
        <v>1</v>
      </c>
    </row>
    <row r="23" spans="1:26" x14ac:dyDescent="0.2">
      <c r="A23" t="s">
        <v>549</v>
      </c>
      <c r="B23" t="s">
        <v>192</v>
      </c>
      <c r="C23">
        <v>2</v>
      </c>
      <c r="D23">
        <v>2020</v>
      </c>
      <c r="E23" t="s">
        <v>141</v>
      </c>
      <c r="F23" t="s">
        <v>191</v>
      </c>
      <c r="G23" s="70">
        <v>43979</v>
      </c>
      <c r="H23" t="s">
        <v>175</v>
      </c>
      <c r="I23" t="s">
        <v>176</v>
      </c>
      <c r="J23" t="s">
        <v>181</v>
      </c>
      <c r="K23" t="s">
        <v>182</v>
      </c>
      <c r="L23" t="s">
        <v>96</v>
      </c>
      <c r="M23" t="s">
        <v>183</v>
      </c>
      <c r="N23">
        <v>1</v>
      </c>
      <c r="O23" t="s">
        <v>95</v>
      </c>
      <c r="P23" t="s">
        <v>194</v>
      </c>
      <c r="Q23" t="s">
        <v>180</v>
      </c>
      <c r="R23" s="68">
        <v>43959</v>
      </c>
      <c r="S23" s="70">
        <v>44267</v>
      </c>
      <c r="T23" s="70">
        <v>44270</v>
      </c>
      <c r="U23" t="s">
        <v>105</v>
      </c>
      <c r="V23" t="s">
        <v>548</v>
      </c>
      <c r="W23" t="s">
        <v>139</v>
      </c>
      <c r="X23">
        <v>1</v>
      </c>
      <c r="Y23">
        <v>0</v>
      </c>
      <c r="Z23" s="90">
        <v>1</v>
      </c>
    </row>
  </sheetData>
  <sortState ref="B16:Y24">
    <sortCondition ref="P16:P24"/>
  </sortState>
  <mergeCells count="3">
    <mergeCell ref="Z11:Z13"/>
    <mergeCell ref="Z16:Z18"/>
    <mergeCell ref="Z19:Z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2" customWidth="1"/>
    <col min="10" max="10" width="18.28515625" customWidth="1"/>
    <col min="11" max="11" width="16.5703125" customWidth="1"/>
    <col min="12" max="12" width="19.5703125" customWidth="1"/>
    <col min="13" max="13" width="0" style="62" hidden="1" customWidth="1"/>
    <col min="14" max="14" width="29.140625" customWidth="1"/>
    <col min="15" max="15" width="20.7109375" bestFit="1" customWidth="1"/>
  </cols>
  <sheetData>
    <row r="1" spans="1:7" hidden="1" x14ac:dyDescent="0.2">
      <c r="A1" s="41" t="s">
        <v>126</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119</v>
      </c>
      <c r="G43">
        <v>1</v>
      </c>
    </row>
    <row r="44" spans="1:8" hidden="1" x14ac:dyDescent="0.2">
      <c r="A44" t="s">
        <v>120</v>
      </c>
      <c r="G44">
        <v>1</v>
      </c>
    </row>
    <row r="45" spans="1:8" hidden="1" x14ac:dyDescent="0.2">
      <c r="A45" t="s">
        <v>121</v>
      </c>
      <c r="G45">
        <v>1</v>
      </c>
    </row>
    <row r="46" spans="1:8" hidden="1" x14ac:dyDescent="0.2">
      <c r="A46" t="s">
        <v>122</v>
      </c>
      <c r="G46">
        <v>1</v>
      </c>
    </row>
    <row r="47" spans="1:8" hidden="1" x14ac:dyDescent="0.2">
      <c r="A47" t="s">
        <v>123</v>
      </c>
      <c r="G47">
        <v>1</v>
      </c>
    </row>
    <row r="48" spans="1:8" hidden="1" x14ac:dyDescent="0.2">
      <c r="A48" s="41" t="s">
        <v>127</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125</v>
      </c>
    </row>
    <row r="50" spans="1:15" x14ac:dyDescent="0.2">
      <c r="H50" s="52" t="s">
        <v>26</v>
      </c>
      <c r="I50" s="104" t="s">
        <v>134</v>
      </c>
      <c r="L50" s="52" t="s">
        <v>128</v>
      </c>
      <c r="M50" s="107" t="s">
        <v>130</v>
      </c>
      <c r="N50" s="43" t="s">
        <v>132</v>
      </c>
      <c r="O50" s="43" t="s">
        <v>131</v>
      </c>
    </row>
    <row r="51" spans="1:15" x14ac:dyDescent="0.2">
      <c r="L51" s="47">
        <v>2017</v>
      </c>
      <c r="M51" s="105">
        <v>1</v>
      </c>
      <c r="N51" s="44">
        <v>2</v>
      </c>
      <c r="O51" s="44">
        <v>2</v>
      </c>
    </row>
    <row r="52" spans="1:15" x14ac:dyDescent="0.2">
      <c r="H52" s="52" t="s">
        <v>128</v>
      </c>
      <c r="I52" s="104" t="s">
        <v>129</v>
      </c>
      <c r="L52" s="47">
        <v>2019</v>
      </c>
      <c r="M52" s="105">
        <v>2</v>
      </c>
      <c r="N52" s="44">
        <v>5</v>
      </c>
      <c r="O52" s="44">
        <v>5</v>
      </c>
    </row>
    <row r="53" spans="1:15" x14ac:dyDescent="0.2">
      <c r="H53" s="101" t="s">
        <v>124</v>
      </c>
      <c r="I53" s="102">
        <v>1</v>
      </c>
      <c r="L53" s="48">
        <v>2020</v>
      </c>
      <c r="M53" s="106">
        <v>1</v>
      </c>
      <c r="N53" s="44">
        <v>12</v>
      </c>
      <c r="O53" s="44">
        <v>7</v>
      </c>
    </row>
    <row r="54" spans="1:15" x14ac:dyDescent="0.2">
      <c r="H54" s="37" t="s">
        <v>135</v>
      </c>
      <c r="I54" s="103">
        <v>1</v>
      </c>
      <c r="L54" s="47" t="s">
        <v>114</v>
      </c>
      <c r="M54" s="105">
        <v>4</v>
      </c>
      <c r="N54" s="44">
        <v>45</v>
      </c>
      <c r="O54" s="44">
        <v>27</v>
      </c>
    </row>
    <row r="55" spans="1:15" x14ac:dyDescent="0.2">
      <c r="H55" s="100" t="s">
        <v>72</v>
      </c>
      <c r="I55" s="103">
        <v>1</v>
      </c>
      <c r="M55"/>
      <c r="N55" s="45">
        <v>16</v>
      </c>
      <c r="O55" s="45">
        <v>10</v>
      </c>
    </row>
    <row r="56" spans="1:15" x14ac:dyDescent="0.2">
      <c r="H56" s="37" t="s">
        <v>73</v>
      </c>
      <c r="I56" s="103">
        <v>1</v>
      </c>
      <c r="M56"/>
      <c r="N56" s="46">
        <f>SUM(N51:N55)</f>
        <v>80</v>
      </c>
      <c r="O56" s="46">
        <f>SUM(O51:O55)</f>
        <v>51</v>
      </c>
    </row>
    <row r="57" spans="1:15" x14ac:dyDescent="0.2">
      <c r="H57" s="100" t="s">
        <v>83</v>
      </c>
      <c r="I57" s="103">
        <v>1</v>
      </c>
      <c r="L57" s="50" t="s">
        <v>133</v>
      </c>
      <c r="M57" s="63"/>
      <c r="N57" s="42">
        <f>+SUM(N51:N54)</f>
        <v>64</v>
      </c>
      <c r="O57" s="42">
        <f>+SUM(O51:O54)</f>
        <v>41</v>
      </c>
    </row>
    <row r="58" spans="1:15" x14ac:dyDescent="0.2">
      <c r="H58" s="37" t="s">
        <v>84</v>
      </c>
      <c r="I58" s="103">
        <v>1</v>
      </c>
      <c r="N58" s="36"/>
      <c r="O58" s="35"/>
    </row>
    <row r="59" spans="1:15" x14ac:dyDescent="0.2">
      <c r="H59" s="100" t="s">
        <v>78</v>
      </c>
      <c r="I59" s="103">
        <v>1</v>
      </c>
      <c r="N59" s="36"/>
      <c r="O59" s="35"/>
    </row>
    <row r="60" spans="1:15" ht="12.75" customHeight="1" x14ac:dyDescent="0.2">
      <c r="H60" s="37" t="s">
        <v>79</v>
      </c>
      <c r="I60" s="103">
        <v>1</v>
      </c>
      <c r="N60" s="36"/>
      <c r="O60" s="35"/>
    </row>
    <row r="61" spans="1:15" x14ac:dyDescent="0.2">
      <c r="H61" s="47" t="s">
        <v>114</v>
      </c>
      <c r="I61" s="103">
        <v>4</v>
      </c>
      <c r="N61" s="36"/>
      <c r="O61" s="35"/>
    </row>
    <row r="62" spans="1:15" x14ac:dyDescent="0.2">
      <c r="H62"/>
      <c r="I62"/>
      <c r="N62" s="36"/>
      <c r="O62" s="35"/>
    </row>
    <row r="63" spans="1:15" x14ac:dyDescent="0.2">
      <c r="H63"/>
      <c r="I63"/>
      <c r="N63" s="36"/>
      <c r="O63" s="35"/>
    </row>
    <row r="64" spans="1:15" x14ac:dyDescent="0.2">
      <c r="H64"/>
      <c r="I64"/>
      <c r="N64" s="36"/>
      <c r="O64" s="35"/>
    </row>
    <row r="65" spans="8:15" x14ac:dyDescent="0.2">
      <c r="H65"/>
      <c r="I65"/>
      <c r="N65" s="36"/>
      <c r="O65" s="35"/>
    </row>
    <row r="66" spans="8:15" x14ac:dyDescent="0.2">
      <c r="H66"/>
      <c r="I66"/>
      <c r="N66" s="36"/>
      <c r="O66" s="35"/>
    </row>
    <row r="67" spans="8:15" x14ac:dyDescent="0.2">
      <c r="H67"/>
      <c r="I67"/>
      <c r="N67" s="36"/>
      <c r="O67" s="35"/>
    </row>
    <row r="68" spans="8:15" x14ac:dyDescent="0.2">
      <c r="H68"/>
      <c r="I68"/>
      <c r="N68" s="36"/>
      <c r="O68" s="35"/>
    </row>
    <row r="69" spans="8:15" x14ac:dyDescent="0.2">
      <c r="H69"/>
      <c r="I69"/>
      <c r="N69" s="36"/>
      <c r="O69" s="35"/>
    </row>
    <row r="70" spans="8:15" x14ac:dyDescent="0.2">
      <c r="H70"/>
      <c r="I70"/>
      <c r="N70" s="36"/>
      <c r="O70" s="35"/>
    </row>
    <row r="71" spans="8:15" x14ac:dyDescent="0.2">
      <c r="H71"/>
      <c r="I71"/>
      <c r="N71" s="36"/>
      <c r="O71" s="35"/>
    </row>
    <row r="72" spans="8:15" x14ac:dyDescent="0.2">
      <c r="H72"/>
      <c r="I72"/>
      <c r="N72" s="36"/>
      <c r="O72" s="35"/>
    </row>
    <row r="73" spans="8:15" x14ac:dyDescent="0.2">
      <c r="H73"/>
      <c r="I73"/>
      <c r="N73" s="36"/>
      <c r="O73" s="35"/>
    </row>
    <row r="74" spans="8:15" x14ac:dyDescent="0.2">
      <c r="H74"/>
      <c r="I74"/>
      <c r="N74" s="36"/>
      <c r="O74" s="35"/>
    </row>
    <row r="75" spans="8:15" x14ac:dyDescent="0.2">
      <c r="H75"/>
      <c r="I75"/>
      <c r="N75" s="36"/>
      <c r="O75" s="35"/>
    </row>
    <row r="76" spans="8:15" x14ac:dyDescent="0.2">
      <c r="H76"/>
      <c r="I76"/>
      <c r="N76" s="36"/>
      <c r="O76" s="35"/>
    </row>
    <row r="77" spans="8:15" x14ac:dyDescent="0.2">
      <c r="H77"/>
      <c r="I77"/>
      <c r="N77" s="36"/>
      <c r="O77" s="35"/>
    </row>
    <row r="78" spans="8:15" x14ac:dyDescent="0.2">
      <c r="H78"/>
      <c r="I78"/>
      <c r="N78" s="36"/>
      <c r="O78" s="35"/>
    </row>
    <row r="79" spans="8:15" x14ac:dyDescent="0.2">
      <c r="H79"/>
      <c r="I79"/>
      <c r="N79" s="36"/>
      <c r="O79" s="35"/>
    </row>
    <row r="80" spans="8:15" x14ac:dyDescent="0.2">
      <c r="H80"/>
      <c r="I80"/>
      <c r="N80" s="36"/>
      <c r="O80" s="35"/>
    </row>
    <row r="81" spans="8:15" x14ac:dyDescent="0.2">
      <c r="H81"/>
      <c r="I81"/>
      <c r="N81" s="36"/>
      <c r="O81" s="35"/>
    </row>
    <row r="82" spans="8:15" x14ac:dyDescent="0.2">
      <c r="H82"/>
      <c r="I82"/>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Marzo 2021</vt:lpstr>
      <vt:lpstr>Acciones Cerradas</vt:lpstr>
      <vt:lpstr>Estadistica Cumpl mensual PMP</vt:lpstr>
      <vt:lpstr>Inicio Vigencia</vt:lpstr>
      <vt:lpstr>'Consolidado Marzo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2021-04-12T16:46:47Z</dcterms:modified>
</cp:coreProperties>
</file>