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192.168.100.105\Control Interno1\23. Auditorias\03. PM\2022\PMI\Consolidado\"/>
    </mc:Choice>
  </mc:AlternateContent>
  <xr:revisionPtr revIDLastSave="0" documentId="13_ncr:1_{1EBEEEB5-B345-4FEB-AE32-5246203D36E7}" xr6:coauthVersionLast="47" xr6:coauthVersionMax="47" xr10:uidLastSave="{00000000-0000-0000-0000-000000000000}"/>
  <bookViews>
    <workbookView xWindow="28680" yWindow="-120" windowWidth="29040" windowHeight="15720" firstSheet="1" activeTab="1" xr2:uid="{00000000-000D-0000-FFFF-FFFF00000000}"/>
  </bookViews>
  <sheets>
    <sheet name="Base General" sheetId="1" state="hidden" r:id="rId1"/>
    <sheet name="ESTADO ACCIONES AGOSTO" sheetId="30" r:id="rId2"/>
    <sheet name="DINAMICA" sheetId="23" r:id="rId3"/>
    <sheet name="RESULTADO FENECIMIENTO" sheetId="28" state="hidden" r:id="rId4"/>
    <sheet name="COMPONENTES Y FACTORES" sheetId="29" state="hidden" r:id="rId5"/>
    <sheet name="Inicio de vigencia" sheetId="25" state="hidden" r:id="rId6"/>
  </sheets>
  <externalReferences>
    <externalReference r:id="rId7"/>
  </externalReferences>
  <definedNames>
    <definedName name="__bookmark_1" localSheetId="1">'[1]Base General'!$A$2:$X$42,#REF!,#REF!,#REF!,#REF!,#REF!,#REF!,#REF!,#REF!,#REF!,#REF!,#REF!,#REF!,#REF!,#REF!,#REF!,#REF!,#REF!,#REF!,#REF!,#REF!</definedName>
    <definedName name="__bookmark_1">'Base General'!$A$2:$X$42,#REF!,#REF!,#REF!,#REF!,#REF!,#REF!,#REF!,#REF!,#REF!,#REF!,#REF!,#REF!,#REF!,#REF!,#REF!,#REF!,#REF!,#REF!,#REF!,#REF!</definedName>
    <definedName name="_xlnm._FilterDatabase" localSheetId="0" hidden="1">'Base General'!$A$2:$X$811</definedName>
    <definedName name="_xlnm._FilterDatabase" localSheetId="1" hidden="1">'ESTADO ACCIONES AGOSTO'!$A$2:$AJ$121</definedName>
    <definedName name="_xlnm.Print_Area" localSheetId="5">'Inicio de vigencia'!$A$1:$E$88</definedName>
  </definedNames>
  <calcPr calcId="191029"/>
  <pivotCaches>
    <pivotCache cacheId="0" r:id="rId8"/>
    <pivotCache cacheId="1" r:id="rId9"/>
    <pivotCache cacheId="15" r:id="rId10"/>
    <pivotCache cacheId="27"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5" i="25" l="1"/>
  <c r="B65" i="25"/>
  <c r="C63" i="25"/>
  <c r="B63" i="25"/>
  <c r="C60" i="25"/>
  <c r="B60" i="25"/>
  <c r="C58" i="25"/>
  <c r="B58" i="25"/>
  <c r="C54" i="25"/>
  <c r="C53" i="25" s="1"/>
  <c r="B54" i="25"/>
  <c r="B53" i="25" s="1"/>
  <c r="C51" i="25"/>
  <c r="C50" i="25" s="1"/>
  <c r="B51" i="25"/>
  <c r="B50" i="25"/>
  <c r="D14" i="25"/>
  <c r="C5" i="25"/>
  <c r="F28" i="29"/>
  <c r="F27" i="29"/>
  <c r="F26" i="29"/>
  <c r="F25" i="29"/>
  <c r="F24" i="29"/>
  <c r="F23" i="29"/>
  <c r="F22" i="29"/>
  <c r="F21" i="29"/>
  <c r="F20" i="29"/>
  <c r="H25" i="28"/>
  <c r="H23" i="28"/>
  <c r="H22" i="28"/>
  <c r="H21" i="28"/>
  <c r="H20" i="28"/>
  <c r="H19" i="28"/>
  <c r="H18" i="28"/>
  <c r="H11" i="28"/>
  <c r="H9" i="28"/>
  <c r="H8" i="28"/>
  <c r="H7" i="28"/>
  <c r="H6" i="28"/>
  <c r="H5" i="28"/>
  <c r="H4" i="28"/>
  <c r="C57" i="25" l="1"/>
  <c r="B57" i="25"/>
  <c r="B68" i="25" s="1"/>
  <c r="C6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A4" authorId="0" shapeId="0" xr:uid="{00000000-0006-0000-0300-000001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xr:uid="{00000000-0006-0000-0300-000002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xr:uid="{00000000-0006-0000-0300-000003000000}">
      <text>
        <r>
          <rPr>
            <b/>
            <sz val="9"/>
            <color indexed="81"/>
            <rFont val="Tahoma"/>
            <family val="2"/>
          </rPr>
          <t>Maria Janneth Romero Martinez:</t>
        </r>
        <r>
          <rPr>
            <sz val="9"/>
            <color indexed="81"/>
            <rFont val="Tahoma"/>
            <family val="2"/>
          </rPr>
          <t xml:space="preserve">
% de cumplimiento según el informe
</t>
        </r>
      </text>
    </comment>
    <comment ref="F5" authorId="0" shapeId="0" xr:uid="{00000000-0006-0000-0300-000004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xr:uid="{00000000-0006-0000-0300-000005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xr:uid="{00000000-0006-0000-0300-000006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xr:uid="{00000000-0006-0000-0300-000007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xr:uid="{00000000-0006-0000-0300-000008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xr:uid="{00000000-0006-0000-0300-000009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xr:uid="{00000000-0006-0000-0300-00000A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xr:uid="{00000000-0006-0000-0300-00000B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xr:uid="{00000000-0006-0000-0300-00000C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xr:uid="{00000000-0006-0000-0300-00000D000000}">
      <text>
        <r>
          <rPr>
            <b/>
            <sz val="9"/>
            <color indexed="81"/>
            <rFont val="Tahoma"/>
            <family val="2"/>
          </rPr>
          <t>Maria Janneth Romero Martinez:</t>
        </r>
        <r>
          <rPr>
            <sz val="9"/>
            <color indexed="81"/>
            <rFont val="Tahoma"/>
            <family val="2"/>
          </rPr>
          <t xml:space="preserve">
% de cumplimiento según el informe
</t>
        </r>
      </text>
    </comment>
    <comment ref="F19" authorId="0" shapeId="0" xr:uid="{00000000-0006-0000-0300-00000E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xr:uid="{00000000-0006-0000-0300-00000F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xr:uid="{00000000-0006-0000-0300-000010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xr:uid="{00000000-0006-0000-0300-000011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xr:uid="{00000000-0006-0000-0300-000012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xr:uid="{00000000-0006-0000-0300-000013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xr:uid="{00000000-0006-0000-0300-000014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<sst xmlns="http://schemas.openxmlformats.org/spreadsheetml/2006/main" count="18655" uniqueCount="3641">
  <si>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</si>
  <si>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</si>
  <si>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</si>
  <si>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</si>
  <si>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</si>
  <si>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</si>
  <si>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</si>
  <si>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</si>
  <si>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</si>
  <si>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</si>
  <si>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</si>
  <si>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</si>
  <si>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</si>
  <si>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</si>
  <si>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</si>
  <si>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</si>
  <si>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</si>
  <si>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</si>
  <si>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</si>
  <si>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</si>
  <si>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</si>
  <si>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</si>
  <si>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</si>
  <si>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</si>
  <si>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</si>
  <si>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</si>
  <si>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</si>
  <si>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</si>
  <si>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</si>
  <si>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</si>
  <si>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</si>
  <si>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</si>
  <si>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</si>
  <si>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</si>
  <si>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</si>
  <si>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</si>
  <si>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</si>
  <si>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</si>
  <si>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</si>
  <si>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</si>
  <si>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</si>
  <si>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</si>
  <si>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</si>
  <si>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</si>
  <si>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</si>
  <si>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</si>
  <si>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</si>
  <si>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</si>
  <si>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</si>
  <si>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</si>
  <si>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</si>
  <si>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</si>
  <si>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</si>
  <si>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</si>
  <si>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</si>
  <si>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</si>
  <si>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</si>
  <si>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</si>
  <si>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</si>
  <si>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</si>
  <si>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</si>
  <si>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</si>
  <si>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</si>
  <si>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</si>
  <si>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</si>
  <si>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</si>
  <si>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</si>
  <si>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</si>
  <si>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</si>
  <si>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</si>
  <si>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</si>
  <si>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</si>
  <si>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</si>
  <si>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</si>
  <si>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</si>
  <si>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</si>
  <si>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</si>
  <si>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</si>
  <si>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</si>
  <si>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</si>
  <si>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</si>
  <si>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</si>
  <si>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</si>
  <si>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</si>
  <si>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</si>
  <si>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</si>
  <si>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</si>
  <si>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</si>
  <si>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</si>
  <si>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</si>
  <si>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</si>
  <si>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</si>
  <si>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</si>
  <si>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</si>
  <si>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</si>
  <si>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</si>
  <si>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</si>
  <si>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</si>
  <si>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</si>
  <si>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</si>
  <si>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</si>
  <si>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</si>
  <si>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</si>
  <si>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</si>
  <si>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</si>
  <si>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</si>
  <si>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</si>
  <si>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</si>
  <si>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</si>
  <si>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</si>
  <si>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</si>
  <si>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</si>
  <si>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</si>
  <si>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</si>
  <si>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</si>
  <si>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</si>
  <si>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</si>
  <si>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</si>
  <si>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</si>
  <si>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</si>
  <si>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</si>
  <si>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</si>
  <si>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</si>
  <si>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</si>
  <si>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</si>
  <si>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</si>
  <si>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</si>
  <si>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</si>
  <si>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</si>
  <si>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</si>
  <si>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</si>
  <si>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</si>
  <si>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</si>
  <si>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</si>
  <si>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</si>
  <si>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</si>
  <si>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</si>
  <si>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</si>
  <si>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</si>
  <si>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</si>
  <si>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</si>
  <si>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</si>
  <si>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</si>
  <si>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</si>
  <si>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</si>
  <si>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</si>
  <si>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</si>
  <si>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</si>
  <si>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</si>
  <si>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</si>
  <si>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</si>
  <si>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</si>
  <si>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</si>
  <si>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</si>
  <si>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</si>
  <si>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</si>
  <si>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</si>
  <si>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</si>
  <si>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</si>
  <si>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</si>
  <si>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</si>
  <si>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</si>
  <si>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</si>
  <si>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</si>
  <si>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</si>
  <si>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</si>
  <si>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</si>
  <si>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</si>
  <si>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</si>
  <si>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</si>
  <si>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</si>
  <si>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</si>
  <si>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</si>
  <si>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</si>
  <si>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</si>
  <si>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</si>
  <si>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</si>
  <si>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</si>
  <si>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</si>
  <si>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</si>
  <si>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</si>
  <si>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</si>
  <si>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</si>
  <si>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</si>
  <si>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</si>
  <si>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</si>
  <si>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</si>
  <si>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</si>
  <si>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</si>
  <si>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</si>
  <si>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</si>
  <si>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</si>
  <si>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</si>
  <si>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</si>
  <si>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</si>
  <si>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</si>
  <si>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</si>
  <si>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</si>
  <si>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</si>
  <si>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</si>
  <si>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</si>
  <si>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</si>
  <si>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</si>
  <si>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</si>
  <si>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</si>
  <si>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</si>
  <si>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</si>
  <si>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</si>
  <si>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</si>
  <si>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</si>
  <si>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</si>
  <si>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</si>
  <si>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</si>
  <si>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</si>
  <si>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</si>
  <si>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</si>
  <si>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</si>
  <si>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</si>
  <si>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</si>
  <si>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</si>
  <si>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</si>
  <si>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</si>
  <si>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</si>
  <si>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</si>
  <si>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</si>
  <si>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</si>
  <si>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</si>
  <si>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</si>
  <si>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</si>
  <si>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</si>
  <si>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</si>
  <si>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</si>
  <si>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</si>
  <si>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</si>
  <si>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</si>
  <si>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</si>
  <si>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</si>
  <si>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</si>
  <si>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</si>
  <si>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</si>
  <si>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</si>
  <si>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</si>
  <si>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</si>
  <si>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</si>
  <si>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</si>
  <si>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</si>
  <si>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</si>
  <si>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</si>
  <si>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</si>
  <si>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</si>
  <si>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</si>
  <si>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</si>
  <si>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</si>
  <si>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</si>
  <si>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</si>
  <si>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</si>
  <si>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</si>
  <si>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</si>
  <si>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</si>
  <si>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</si>
  <si>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</si>
  <si>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</si>
  <si>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</si>
  <si>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</si>
  <si>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</si>
  <si>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</si>
  <si>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</si>
  <si>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</si>
  <si>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</si>
  <si>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</si>
  <si>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</si>
  <si>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</si>
  <si>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</si>
  <si>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</si>
  <si>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</si>
  <si>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</si>
  <si>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</si>
  <si>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</si>
  <si>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</si>
  <si>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</si>
  <si>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</si>
  <si>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</si>
  <si>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</si>
  <si>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</si>
  <si>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</si>
  <si>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</si>
  <si>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</si>
  <si>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</si>
  <si>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</si>
  <si>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</si>
  <si>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</si>
  <si>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</si>
  <si>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</si>
  <si>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</si>
  <si>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</si>
  <si>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</si>
  <si>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</si>
  <si>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</si>
  <si>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</si>
  <si>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</si>
  <si>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</si>
  <si>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</si>
  <si>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</si>
  <si>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</si>
  <si>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</si>
  <si>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</si>
  <si>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</si>
  <si>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</si>
  <si>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</si>
  <si>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</si>
  <si>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</si>
  <si>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</si>
  <si>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</si>
  <si>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</si>
  <si>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</si>
  <si>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</si>
  <si>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</si>
  <si>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</si>
  <si>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</si>
  <si>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</si>
  <si>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</si>
  <si>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</si>
  <si>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</si>
  <si>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</si>
  <si>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</si>
  <si>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</si>
  <si>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</si>
  <si>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</si>
  <si>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</si>
  <si>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</si>
  <si>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</si>
  <si>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</si>
  <si>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</si>
  <si>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</si>
  <si>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</si>
  <si>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</si>
  <si>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</si>
  <si>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</si>
  <si>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</si>
  <si>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</si>
  <si>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</si>
  <si>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</si>
  <si>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</si>
  <si>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</si>
  <si>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</si>
  <si>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</si>
  <si>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</si>
  <si>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</si>
  <si>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</si>
  <si>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</si>
  <si>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</si>
  <si>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</si>
  <si>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</si>
  <si>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</si>
  <si>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</si>
  <si>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</si>
  <si>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</si>
  <si>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</si>
  <si>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</si>
  <si>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</si>
  <si>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</si>
  <si>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</si>
  <si>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</si>
  <si>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</si>
  <si>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</si>
  <si>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</si>
  <si>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</si>
  <si>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</si>
  <si>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</si>
  <si>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</si>
  <si>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</si>
  <si>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</si>
  <si>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</si>
  <si>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</si>
  <si>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</si>
  <si>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</si>
  <si>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</si>
  <si>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</si>
  <si>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</si>
  <si>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</si>
  <si>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</si>
  <si>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</si>
  <si>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</si>
  <si>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</si>
  <si>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</si>
  <si>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</si>
  <si>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</si>
  <si>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</si>
  <si>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</si>
  <si>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</si>
  <si>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</si>
  <si>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</si>
  <si>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</si>
  <si>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</si>
  <si>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</si>
  <si>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</si>
  <si>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</si>
  <si>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</si>
  <si>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</si>
  <si>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</si>
  <si>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</si>
  <si>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</si>
  <si>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</si>
  <si>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</si>
  <si>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</si>
  <si>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</si>
  <si>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</si>
  <si>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</si>
  <si>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</si>
  <si>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</si>
  <si>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</si>
  <si>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</si>
  <si>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</si>
  <si>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</si>
  <si>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</si>
  <si>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</si>
  <si>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</si>
  <si>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</si>
  <si>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</si>
  <si>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</si>
  <si>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</si>
  <si>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</si>
  <si>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</si>
  <si>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</si>
  <si>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</si>
  <si>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</si>
  <si>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</si>
  <si>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</si>
  <si>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</si>
  <si>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</si>
  <si>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</si>
  <si>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</si>
  <si>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</si>
  <si>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</si>
  <si>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</si>
  <si>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</si>
  <si>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</si>
  <si>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</si>
  <si>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</si>
  <si>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</si>
  <si>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</si>
  <si>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</si>
  <si>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</si>
  <si>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</si>
  <si>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</si>
  <si>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</si>
  <si>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</si>
  <si>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</si>
  <si>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</si>
  <si>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</si>
  <si>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</si>
  <si>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</si>
  <si>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</si>
  <si>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</si>
  <si>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</si>
  <si>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</si>
  <si>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</si>
  <si>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</si>
  <si>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</si>
  <si>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</si>
  <si>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</si>
  <si>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</si>
  <si>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</si>
  <si>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</si>
  <si>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</si>
  <si>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</si>
  <si>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</si>
  <si>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</si>
  <si>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</si>
  <si>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</si>
  <si>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</si>
  <si>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</si>
  <si>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</si>
  <si>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</si>
  <si>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</si>
  <si>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</si>
  <si>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</si>
  <si>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</si>
  <si>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</si>
  <si>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</si>
  <si>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</si>
  <si>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</si>
  <si>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</si>
  <si>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</si>
  <si>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</si>
  <si>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</si>
  <si>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</si>
  <si>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</si>
  <si>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</si>
  <si>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</si>
  <si>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</si>
  <si>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</si>
  <si>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</si>
  <si>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</si>
  <si>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</si>
  <si>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</si>
  <si>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</si>
  <si>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</si>
  <si>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</si>
  <si>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</si>
  <si>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</si>
  <si>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</si>
  <si>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</si>
  <si>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</si>
  <si>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</si>
  <si>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</si>
  <si>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</si>
  <si>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</si>
  <si>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</si>
  <si>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</si>
  <si>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</si>
  <si>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</si>
  <si>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</si>
  <si>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</si>
  <si>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</si>
  <si>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</si>
  <si>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</si>
  <si>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</si>
  <si>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</si>
  <si>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</si>
  <si>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</si>
  <si>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</si>
  <si>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</si>
  <si>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</si>
  <si>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</si>
  <si>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</si>
  <si>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</si>
  <si>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</si>
  <si>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</si>
  <si>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</si>
  <si>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</si>
  <si>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</si>
  <si>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</si>
  <si>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</si>
  <si>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</si>
  <si>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</si>
  <si>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</si>
  <si>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</si>
  <si>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</si>
  <si>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</si>
  <si>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</si>
  <si>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</si>
  <si>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</si>
  <si>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</si>
  <si>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</si>
  <si>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</si>
  <si>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</si>
  <si>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</si>
  <si>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</si>
  <si>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</si>
  <si>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</si>
  <si>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</si>
  <si>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</si>
  <si>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</si>
  <si>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</si>
  <si>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</si>
  <si>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</si>
  <si>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</si>
  <si>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</si>
  <si>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</si>
  <si>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</si>
  <si>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</si>
  <si>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</si>
  <si>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</si>
  <si>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</si>
  <si>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</si>
  <si>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</si>
  <si>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</si>
  <si>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</si>
  <si>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</si>
  <si>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</si>
  <si>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</si>
  <si>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</si>
  <si>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</si>
  <si>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</si>
  <si>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</si>
  <si>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</si>
  <si>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</si>
  <si>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</si>
  <si>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</si>
  <si>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</si>
  <si>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</si>
  <si>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</si>
  <si>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</si>
  <si>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</si>
  <si>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</si>
  <si>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</si>
  <si>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</si>
  <si>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</si>
  <si>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</si>
  <si>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</si>
  <si>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</si>
  <si>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</si>
  <si>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</si>
  <si>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</si>
  <si>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</si>
  <si>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</si>
  <si>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</si>
  <si>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</si>
  <si>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</si>
  <si>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</si>
  <si>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</si>
  <si>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</si>
  <si>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</si>
  <si>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</si>
  <si>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</si>
  <si>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</si>
  <si>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</si>
  <si>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</si>
  <si>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</si>
  <si>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</si>
  <si>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</si>
  <si>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</si>
  <si>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</si>
  <si>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</si>
  <si>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</si>
  <si>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</si>
  <si>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</si>
  <si>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</si>
  <si>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</si>
  <si>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</si>
  <si>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</si>
  <si>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</si>
  <si>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</si>
  <si>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</si>
  <si>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</si>
  <si>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</si>
  <si>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</si>
  <si>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</si>
  <si>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</si>
  <si>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</si>
  <si>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</si>
  <si>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</si>
  <si>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</si>
  <si>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</si>
  <si>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</si>
  <si>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</si>
  <si>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</si>
  <si>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</si>
  <si>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</si>
  <si>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</si>
  <si>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</si>
  <si>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</si>
  <si>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</si>
  <si>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</si>
  <si>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</si>
  <si>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</si>
  <si>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</si>
  <si>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</si>
  <si>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</si>
  <si>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</si>
  <si>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</si>
  <si>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</si>
  <si>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</si>
  <si>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</si>
  <si>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</si>
  <si>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</si>
  <si>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</si>
  <si>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</si>
  <si>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</si>
  <si>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</si>
  <si>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</si>
  <si>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</si>
  <si>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</si>
  <si>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</si>
  <si>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</si>
  <si>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</si>
  <si>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</si>
  <si>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</si>
  <si>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</si>
  <si>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</si>
  <si>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</si>
  <si>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</si>
  <si>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</si>
  <si>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</si>
  <si>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</si>
  <si>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</si>
  <si>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</si>
  <si>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</si>
  <si>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</si>
  <si>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</si>
  <si>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</si>
  <si>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</si>
  <si>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</si>
  <si>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</si>
  <si>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</si>
  <si>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</si>
  <si>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</si>
  <si>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</si>
  <si>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</si>
  <si>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</si>
  <si>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</si>
  <si>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</si>
  <si>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</si>
  <si>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</si>
  <si>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</si>
  <si>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</si>
  <si>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</si>
  <si>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</si>
  <si>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</si>
  <si>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</si>
  <si>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</si>
  <si>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</si>
  <si>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</si>
  <si>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</si>
  <si>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</si>
  <si>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</si>
  <si>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</si>
  <si>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</si>
  <si>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</si>
  <si>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</si>
  <si>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</si>
  <si>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</si>
  <si>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</si>
  <si>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</si>
  <si>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</si>
  <si>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</si>
  <si>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</si>
  <si>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</si>
  <si>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</si>
  <si>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</si>
  <si>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</si>
  <si>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</si>
  <si>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</si>
  <si>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</si>
  <si>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</si>
  <si>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</si>
  <si>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</si>
  <si>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</si>
  <si>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</si>
  <si>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</si>
  <si>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</si>
  <si>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</si>
  <si>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</si>
  <si>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</si>
  <si>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</si>
  <si>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</si>
  <si>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</si>
  <si>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</si>
  <si>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</si>
  <si>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</si>
  <si>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</si>
  <si>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</si>
  <si>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</si>
  <si>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</si>
  <si>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</si>
  <si>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</si>
  <si>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</si>
  <si>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</si>
  <si>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</si>
  <si>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</si>
  <si>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</si>
  <si>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</si>
  <si>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</si>
  <si>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</si>
  <si>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</si>
  <si>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</si>
  <si>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</si>
  <si>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</si>
  <si>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</si>
  <si>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</si>
  <si>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</si>
  <si>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</si>
  <si>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</si>
  <si>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</si>
  <si>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</si>
  <si>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</si>
  <si>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</si>
  <si>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</si>
  <si>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</si>
  <si>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</si>
  <si>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</si>
  <si>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</si>
  <si>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</si>
  <si>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</si>
  <si>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</si>
  <si>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</si>
  <si>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</si>
  <si>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</si>
  <si>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</si>
  <si>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</si>
  <si>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</si>
  <si>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</si>
  <si>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</si>
  <si>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</si>
  <si>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</si>
  <si>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</si>
  <si>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</si>
  <si>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</si>
  <si>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</si>
  <si>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</si>
  <si>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</si>
  <si>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</si>
  <si>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</si>
  <si>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</si>
  <si>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</si>
  <si>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</si>
  <si>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</si>
  <si>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</si>
  <si>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</si>
  <si>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</si>
  <si>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</si>
  <si>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</si>
  <si>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</si>
  <si>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</si>
  <si>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</si>
  <si>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</si>
  <si>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</si>
  <si>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</si>
  <si>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</si>
  <si>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</si>
  <si>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</si>
  <si>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</si>
  <si>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</si>
  <si>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</si>
  <si>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</si>
  <si>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</si>
  <si>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</si>
  <si>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</si>
  <si>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</si>
  <si>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</si>
  <si>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</si>
  <si>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</si>
  <si>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</si>
  <si>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</si>
  <si>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</si>
  <si>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</si>
  <si>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</si>
  <si>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</si>
  <si>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</si>
  <si>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</si>
  <si>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</si>
  <si>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</si>
  <si>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</si>
  <si>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</si>
  <si>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</si>
  <si>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</si>
  <si>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</si>
  <si>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</si>
  <si>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</si>
  <si>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</si>
  <si>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</si>
  <si>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</si>
  <si>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</si>
  <si>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</si>
  <si>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</si>
  <si>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</si>
  <si>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</si>
  <si>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</si>
  <si>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</si>
  <si>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</si>
  <si>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</si>
  <si>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</si>
  <si>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</si>
  <si>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</si>
  <si>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</si>
  <si>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</si>
  <si>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</si>
  <si>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</si>
  <si>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</si>
  <si>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</si>
  <si>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</si>
  <si>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</si>
  <si>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</si>
  <si>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</si>
  <si>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</si>
  <si>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</si>
  <si>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</si>
  <si>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</si>
  <si>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</si>
  <si>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</si>
  <si>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</si>
  <si>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</si>
  <si>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</si>
  <si>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</si>
  <si>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</si>
  <si>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</si>
  <si>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</si>
  <si>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</si>
  <si>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</si>
  <si>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</si>
  <si>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</si>
  <si>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</si>
  <si>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</si>
  <si>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</si>
  <si>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</si>
  <si>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</si>
  <si>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</si>
  <si>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</si>
  <si>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</si>
  <si>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</si>
  <si>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</si>
  <si>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</si>
  <si>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</si>
  <si>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</si>
  <si>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</si>
  <si>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</si>
  <si>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</si>
  <si>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</si>
  <si>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</si>
  <si>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</si>
  <si>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</si>
  <si>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</si>
  <si>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</si>
  <si>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</si>
  <si>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</si>
  <si>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</si>
  <si>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</si>
  <si>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</si>
  <si>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</si>
  <si>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</si>
  <si>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</si>
  <si>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</si>
  <si>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</si>
  <si>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</si>
  <si>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</si>
  <si>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</si>
  <si>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</si>
  <si>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</si>
  <si>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</si>
  <si>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</si>
  <si>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</si>
  <si>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</si>
  <si>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</si>
  <si>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</si>
  <si>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</si>
  <si>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</si>
  <si>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</si>
  <si>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</si>
  <si>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</si>
  <si>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</si>
  <si>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</si>
  <si>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</si>
  <si>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</si>
  <si>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</si>
  <si>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</si>
  <si>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</si>
  <si>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</si>
  <si>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</si>
  <si>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</si>
  <si>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</si>
  <si>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</si>
  <si>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</si>
  <si>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</si>
  <si>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</si>
  <si>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</si>
  <si>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</si>
  <si>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</si>
  <si>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</si>
  <si>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</si>
  <si>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</si>
  <si>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</si>
  <si>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</si>
  <si>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</si>
  <si>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</si>
  <si>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</si>
  <si>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</si>
  <si>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</si>
  <si>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</si>
  <si>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</si>
  <si>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</si>
  <si>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</si>
  <si>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</si>
  <si>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</si>
  <si>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</si>
  <si>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</si>
  <si>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</si>
  <si>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</si>
  <si>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</si>
  <si>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</si>
  <si>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</si>
  <si>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</si>
  <si>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</si>
  <si>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</si>
  <si>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</si>
  <si>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</si>
  <si>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</si>
  <si>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</si>
  <si>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</si>
  <si>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</si>
  <si>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</si>
  <si>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</si>
  <si>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</si>
  <si>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</si>
  <si>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</si>
  <si>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</si>
  <si>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</si>
  <si>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</si>
  <si>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</si>
  <si>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</si>
  <si>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</si>
  <si>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</si>
  <si>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</si>
  <si>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</si>
  <si>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</si>
  <si>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</si>
  <si>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</si>
  <si>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</si>
  <si>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</si>
  <si>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</si>
  <si>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</si>
  <si>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</si>
  <si>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</si>
  <si>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</si>
  <si>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</si>
  <si>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</si>
  <si>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</si>
  <si>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</si>
  <si>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</si>
  <si>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</si>
  <si>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</si>
  <si>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</si>
  <si>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</si>
  <si>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</si>
  <si>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</si>
  <si>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</si>
  <si>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</si>
  <si>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</si>
  <si>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</si>
  <si>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</si>
  <si>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</si>
  <si>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</si>
  <si>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</si>
  <si>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</si>
  <si>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</si>
  <si>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</si>
  <si>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</si>
  <si>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</si>
  <si>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</si>
  <si>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</si>
  <si>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</si>
  <si>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</si>
  <si>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</si>
  <si>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</si>
  <si>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</si>
  <si>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</si>
  <si>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</si>
  <si>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</si>
  <si>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</si>
  <si>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</si>
  <si>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</si>
  <si>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</si>
  <si>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</si>
  <si>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</si>
  <si>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</si>
  <si>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</si>
  <si>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</si>
  <si>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</si>
  <si>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</si>
  <si>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</si>
  <si>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</si>
  <si>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</si>
  <si>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</si>
  <si>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</si>
  <si>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</si>
  <si>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</si>
  <si>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</si>
  <si>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</si>
  <si>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</si>
  <si>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</si>
  <si>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</si>
  <si>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</si>
  <si>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</si>
  <si>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</si>
  <si>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</si>
  <si>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</si>
  <si>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</si>
  <si>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</si>
  <si>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</si>
  <si>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</si>
  <si>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</si>
  <si>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</si>
  <si>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</si>
  <si>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</si>
  <si>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</si>
  <si>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</si>
  <si>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</si>
  <si>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</si>
  <si>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</si>
  <si>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</si>
  <si>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</si>
  <si>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</si>
  <si>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</si>
  <si>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</si>
  <si>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</si>
  <si>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</si>
  <si>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</si>
  <si>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</si>
  <si>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</si>
  <si>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</si>
  <si>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</si>
  <si>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</si>
  <si>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</si>
  <si>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</si>
  <si>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</si>
  <si>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</si>
  <si>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</si>
  <si>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</si>
  <si>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</si>
  <si>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</si>
  <si>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</si>
  <si>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</si>
  <si>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</si>
  <si>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</si>
  <si>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</si>
  <si>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</si>
  <si>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</si>
  <si>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</si>
  <si>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</si>
  <si>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</si>
  <si>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</si>
  <si>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</si>
  <si>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</si>
  <si>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</si>
  <si>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</si>
  <si>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</si>
  <si>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</si>
  <si>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</si>
  <si>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</si>
  <si>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</si>
  <si>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</si>
  <si>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</si>
  <si>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</si>
  <si>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</si>
  <si>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</si>
  <si>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</si>
  <si>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</si>
  <si>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</si>
  <si>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</si>
  <si>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</si>
  <si>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</si>
  <si>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</si>
  <si>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</si>
  <si>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</si>
  <si>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</si>
  <si>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</si>
  <si>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</si>
  <si>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</si>
  <si>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</si>
  <si>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</si>
  <si>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</si>
  <si>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</si>
  <si>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</si>
  <si>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</si>
  <si>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</si>
  <si>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</si>
  <si>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</si>
  <si>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</si>
  <si>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</si>
  <si>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</si>
  <si>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</si>
  <si>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</si>
  <si>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</si>
  <si>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</si>
  <si>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</si>
  <si>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</si>
  <si>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</si>
  <si>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</si>
  <si>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</si>
  <si>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</si>
  <si>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</si>
  <si>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</si>
  <si>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</si>
  <si>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</si>
  <si>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</si>
  <si>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</si>
  <si>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</si>
  <si>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</si>
  <si>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</si>
  <si>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</si>
  <si>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</si>
  <si>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</si>
  <si>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</si>
  <si>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</si>
  <si>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</si>
  <si>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</si>
  <si>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</si>
  <si>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</si>
  <si>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</si>
  <si>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</si>
  <si>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</si>
  <si>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</si>
  <si>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</si>
  <si>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</si>
  <si>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</si>
  <si>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</si>
  <si>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</si>
  <si>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</si>
  <si>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</si>
  <si>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</si>
  <si>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</si>
  <si>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</si>
  <si>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</si>
  <si>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</si>
  <si>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</si>
  <si>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</si>
  <si>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</si>
  <si>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</si>
  <si>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</si>
  <si>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</si>
  <si>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</si>
  <si>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</si>
  <si>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</si>
  <si>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</si>
  <si>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</si>
  <si>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</si>
  <si>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</si>
  <si>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</si>
  <si>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</si>
  <si>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</si>
  <si>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</si>
  <si>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</si>
  <si>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</si>
  <si>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</si>
  <si>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</si>
  <si>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</si>
  <si>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</si>
  <si>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</si>
  <si>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</si>
  <si>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</si>
  <si>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</si>
  <si>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</si>
  <si>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</si>
  <si>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</si>
  <si>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</si>
  <si>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</si>
  <si>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</si>
  <si>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</si>
  <si>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</si>
  <si>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</si>
  <si>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</si>
  <si>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</si>
  <si>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</si>
  <si>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</si>
  <si>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</si>
  <si>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</si>
  <si>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</si>
  <si>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</si>
  <si>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</si>
  <si>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</si>
  <si>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</si>
  <si>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</si>
  <si>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</si>
  <si>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</si>
  <si>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</si>
  <si>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</si>
  <si>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</si>
  <si>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</si>
  <si>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</si>
  <si>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</si>
  <si>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</si>
  <si>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</si>
  <si>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</si>
  <si>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</si>
  <si>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</si>
  <si>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</si>
  <si>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</si>
  <si>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</si>
  <si>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</si>
  <si>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</si>
  <si>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</si>
  <si>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</si>
  <si>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</si>
  <si>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</si>
  <si>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</si>
  <si>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</si>
  <si>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</si>
  <si>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</si>
  <si>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</si>
  <si>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</si>
  <si>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</si>
  <si>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</si>
  <si>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</si>
  <si>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</si>
  <si>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</si>
  <si>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</si>
  <si>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</si>
  <si>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</si>
  <si>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</si>
  <si>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</si>
  <si>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</si>
  <si>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</si>
  <si>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</si>
  <si>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</si>
  <si>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</si>
  <si>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</si>
  <si>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</si>
  <si>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</si>
  <si>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</si>
  <si>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</si>
  <si>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</si>
  <si>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</si>
  <si>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</si>
  <si>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</si>
  <si>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</si>
  <si>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</si>
  <si>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</si>
  <si>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</si>
  <si>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</si>
  <si>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</si>
  <si>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</si>
  <si>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</si>
  <si>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</si>
  <si>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</si>
  <si>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</si>
  <si>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</si>
  <si>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</si>
  <si>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</si>
  <si>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</si>
  <si>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</si>
  <si>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</si>
  <si>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</si>
  <si>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</si>
  <si>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</si>
  <si>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</si>
  <si>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</si>
  <si>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</si>
  <si>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</si>
  <si>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</si>
  <si>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</si>
  <si>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</si>
  <si>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</si>
  <si>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</si>
  <si>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</si>
  <si>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</si>
  <si>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</si>
  <si>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</si>
  <si>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</si>
  <si>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</si>
  <si>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</si>
  <si>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</si>
  <si>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</si>
  <si>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</si>
  <si>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</si>
  <si>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</si>
  <si>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</si>
  <si>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</si>
  <si>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</si>
  <si>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</si>
  <si>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</si>
  <si>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</si>
  <si>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</si>
  <si>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</si>
  <si>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</si>
  <si>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</si>
  <si>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</si>
  <si>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</si>
  <si>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</si>
  <si>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</si>
  <si>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</si>
  <si>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</si>
  <si>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</si>
  <si>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</si>
  <si>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</si>
  <si>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</si>
  <si>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</si>
  <si>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</si>
  <si>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</si>
  <si>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</si>
  <si>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</si>
  <si>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</si>
  <si>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</si>
  <si>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</si>
  <si>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</si>
  <si>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</si>
  <si>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</si>
  <si>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</si>
  <si>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</si>
  <si>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</si>
  <si>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</si>
  <si>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</si>
  <si>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</si>
  <si>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</si>
  <si>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</si>
  <si>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</si>
  <si>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</si>
  <si>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</si>
  <si>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</si>
  <si>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</si>
  <si>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</si>
  <si>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</si>
  <si>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</si>
  <si>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</si>
  <si>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</si>
  <si>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</si>
  <si>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</si>
  <si>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</si>
  <si>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</si>
  <si>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</si>
  <si>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</si>
  <si>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</si>
  <si>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</si>
  <si>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</si>
  <si>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</si>
  <si>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</si>
  <si>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</si>
  <si>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</si>
  <si>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</si>
  <si>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</si>
  <si>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</si>
  <si>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</si>
  <si>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</si>
  <si>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</si>
  <si>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</si>
  <si>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</si>
  <si>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</si>
  <si>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</si>
  <si>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</si>
  <si>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</si>
  <si>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</si>
  <si>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</si>
  <si>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</si>
  <si>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</si>
  <si>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</si>
  <si>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</si>
  <si>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</si>
  <si>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</si>
  <si>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</si>
  <si>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</si>
  <si>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</si>
  <si>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</si>
  <si>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</si>
  <si>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</si>
  <si>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</si>
  <si>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</si>
  <si>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</si>
  <si>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</si>
  <si>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</si>
  <si>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</si>
  <si>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</si>
  <si>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</si>
  <si>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</si>
  <si>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</si>
  <si>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</si>
  <si>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</si>
  <si>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</si>
  <si>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</si>
  <si>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</si>
  <si>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</si>
  <si>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</si>
  <si>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</si>
  <si>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</si>
  <si>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</si>
  <si>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</si>
  <si>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</si>
  <si>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</si>
  <si>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</si>
  <si>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</si>
  <si>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</si>
  <si>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</si>
  <si>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</si>
  <si>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</si>
  <si>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</si>
  <si>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</si>
  <si>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</si>
  <si>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</si>
  <si>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</si>
  <si>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</si>
  <si>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</si>
  <si>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</si>
  <si>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</si>
  <si>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</si>
  <si>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</si>
  <si>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</si>
  <si>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</si>
  <si>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</si>
  <si>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</si>
  <si>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</si>
  <si>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</si>
  <si>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</si>
  <si>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</si>
  <si>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</si>
  <si>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</si>
  <si>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</si>
  <si>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</si>
  <si>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</si>
  <si>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</si>
  <si>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</si>
  <si>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</si>
  <si>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</si>
  <si>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</si>
  <si>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</si>
  <si>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</si>
  <si>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</si>
  <si>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</si>
  <si>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</si>
  <si>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</si>
  <si>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</si>
  <si>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</si>
  <si>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</si>
  <si>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</si>
  <si>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</si>
  <si>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</si>
  <si>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</si>
  <si>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</si>
  <si>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</si>
  <si>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</si>
  <si>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</si>
  <si>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</si>
  <si>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</si>
  <si>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</si>
  <si>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</si>
  <si>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</si>
  <si>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</si>
  <si>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</si>
  <si>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</si>
  <si>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</si>
  <si>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</si>
  <si>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</si>
  <si>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</si>
  <si>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</si>
  <si>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</si>
  <si>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</si>
  <si>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</si>
  <si>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</si>
  <si>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</si>
  <si>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</si>
  <si>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</si>
  <si>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</si>
  <si>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</si>
  <si>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</si>
  <si>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</si>
  <si>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</si>
  <si>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</si>
  <si>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</si>
  <si>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</si>
  <si>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</si>
  <si>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</si>
  <si>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</si>
  <si>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</si>
  <si>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</si>
  <si>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</si>
  <si>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</si>
  <si>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</si>
  <si>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</si>
  <si>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</si>
  <si>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</si>
  <si>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</si>
  <si>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</si>
  <si>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</si>
  <si>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</si>
  <si>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</si>
  <si>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</si>
  <si>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</si>
  <si>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</si>
  <si>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</si>
  <si>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</si>
  <si>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</si>
  <si>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</si>
  <si>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</si>
  <si>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</si>
  <si>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</si>
  <si>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</si>
  <si>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</si>
  <si>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</si>
  <si>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</si>
  <si>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</si>
  <si>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</si>
  <si>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</si>
  <si>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</si>
  <si>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</si>
  <si>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</si>
  <si>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</si>
  <si>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</si>
  <si>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</si>
  <si>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</si>
  <si>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</si>
  <si>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</si>
  <si>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</si>
  <si>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</si>
  <si>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</si>
  <si>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</si>
  <si>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</si>
  <si>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</si>
  <si>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</si>
  <si>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</si>
  <si>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</si>
  <si>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</si>
  <si>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</si>
  <si>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</si>
  <si>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</si>
  <si>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</si>
  <si>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</si>
  <si>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</si>
  <si>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</si>
  <si>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</si>
  <si>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</si>
  <si>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</si>
  <si>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</si>
  <si>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</si>
  <si>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</si>
  <si>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</si>
  <si>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</si>
  <si>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</si>
  <si>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</si>
  <si>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</si>
  <si>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</si>
  <si>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</si>
  <si>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</si>
  <si>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</si>
  <si>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</si>
  <si>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</si>
  <si>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</si>
  <si>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</si>
  <si>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</si>
  <si>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</si>
  <si>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</si>
  <si>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</si>
  <si>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</si>
  <si>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</si>
  <si>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</si>
  <si>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</si>
  <si>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</si>
  <si>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</si>
  <si>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</si>
  <si>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</si>
  <si>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</si>
  <si>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</si>
  <si>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</si>
  <si>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</si>
  <si>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</si>
  <si>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</si>
  <si>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</si>
  <si>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</si>
  <si>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</si>
  <si>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</si>
  <si>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</si>
  <si>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</si>
  <si>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</si>
  <si>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</si>
  <si>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</si>
  <si>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</si>
  <si>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</si>
  <si>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</si>
  <si>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</si>
  <si>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</si>
  <si>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</si>
  <si>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</si>
  <si>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</si>
  <si>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</si>
  <si>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</si>
  <si>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</si>
  <si>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</si>
  <si>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</si>
  <si>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</si>
  <si>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</si>
  <si>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</si>
  <si>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</si>
  <si>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</si>
  <si>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</si>
  <si>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</si>
  <si>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</si>
  <si>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</si>
  <si>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</si>
  <si>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</si>
  <si>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</si>
  <si>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</si>
  <si>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</si>
  <si>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</si>
  <si>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</si>
  <si>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</si>
  <si>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</si>
  <si>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</si>
  <si>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</si>
  <si>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</si>
  <si>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</si>
  <si>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</si>
  <si>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</si>
  <si>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</si>
  <si>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</si>
  <si>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</si>
  <si>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</si>
  <si>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</si>
  <si>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</si>
  <si>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</si>
  <si>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</si>
  <si>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</si>
  <si>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</si>
  <si>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</si>
  <si>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</si>
  <si>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</si>
  <si>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</si>
  <si>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</si>
  <si>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</si>
  <si>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</si>
  <si>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</si>
  <si>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</si>
  <si>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</si>
  <si>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</si>
  <si>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</si>
  <si>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</si>
  <si>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</si>
  <si>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</si>
  <si>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</si>
  <si>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</si>
  <si>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</si>
  <si>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</si>
  <si>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</si>
  <si>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</si>
  <si>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</si>
  <si>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</si>
  <si>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</si>
  <si>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</si>
  <si>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</si>
  <si>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</si>
  <si>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</si>
  <si>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</si>
  <si>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</si>
  <si>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</si>
  <si>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</si>
  <si>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</si>
  <si>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</si>
  <si>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</si>
  <si>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</si>
  <si>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</si>
  <si>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</si>
  <si>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</si>
  <si>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</si>
  <si>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</si>
  <si>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</si>
  <si>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</si>
  <si>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</si>
  <si>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</si>
  <si>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</si>
  <si>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</si>
  <si>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</si>
  <si>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</si>
  <si>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</si>
  <si>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</si>
  <si>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</si>
  <si>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</si>
  <si>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</si>
  <si>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</si>
  <si>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</si>
  <si>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</si>
  <si>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</si>
  <si>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</si>
  <si>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</si>
  <si>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</si>
  <si>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</si>
  <si>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</si>
  <si>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</si>
  <si>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</si>
  <si>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</si>
  <si>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</si>
  <si>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</si>
  <si>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</si>
  <si>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</si>
  <si>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</si>
  <si>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</si>
  <si>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</si>
  <si>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</si>
  <si>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</si>
  <si>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</si>
  <si>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</si>
  <si>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</si>
  <si>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</si>
  <si>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</si>
  <si>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</si>
  <si>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</si>
  <si>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</si>
  <si>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</si>
  <si>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</si>
  <si>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</si>
  <si>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</si>
  <si>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</si>
  <si>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</si>
  <si>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</si>
  <si>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</si>
  <si>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</si>
  <si>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</si>
  <si>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</si>
  <si>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</si>
  <si>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</si>
  <si>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</si>
  <si>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</si>
  <si>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</si>
  <si>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</si>
  <si>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</si>
  <si>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</si>
  <si>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</si>
  <si>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</si>
  <si>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</si>
  <si>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</si>
  <si>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</si>
  <si>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</si>
  <si>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</si>
  <si>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</si>
  <si>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</si>
  <si>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</si>
  <si>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</si>
  <si>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</si>
  <si>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</si>
  <si>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</si>
  <si>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</si>
  <si>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</si>
  <si>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</si>
  <si>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</si>
  <si>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</si>
  <si>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</si>
  <si>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</si>
  <si>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</si>
  <si>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</si>
  <si>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</si>
  <si>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</si>
  <si>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</si>
  <si>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</si>
  <si>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</si>
  <si>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</si>
  <si>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</si>
  <si>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</si>
  <si>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</si>
  <si>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</si>
  <si>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</si>
  <si>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</si>
  <si>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</si>
  <si>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</si>
  <si>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</si>
  <si>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</si>
  <si>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</si>
  <si>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</si>
  <si>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</si>
  <si>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</si>
  <si>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</si>
  <si>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</si>
  <si>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</si>
  <si>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</si>
  <si>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</si>
  <si>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</si>
  <si>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</si>
  <si>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</si>
  <si>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</si>
  <si>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</si>
  <si>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</si>
  <si>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</si>
  <si>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</si>
  <si>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</si>
  <si>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</si>
  <si>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</si>
  <si>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</si>
  <si>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</si>
  <si>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</si>
  <si>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</si>
  <si>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</si>
  <si>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</si>
  <si>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</si>
  <si>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</si>
  <si>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</si>
  <si>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</si>
  <si>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</si>
  <si>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</si>
  <si>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</si>
  <si>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</si>
  <si>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</si>
  <si>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</si>
  <si>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</si>
  <si>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</si>
  <si>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</si>
  <si>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</si>
  <si>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</si>
  <si>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</si>
  <si>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</si>
  <si>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</si>
  <si>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</si>
  <si>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</si>
  <si>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</si>
  <si>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</si>
  <si>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</si>
  <si>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</si>
  <si>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</si>
  <si>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</si>
  <si>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</si>
  <si>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</si>
  <si>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</si>
  <si>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</si>
  <si>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</si>
  <si>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</si>
  <si>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</si>
  <si>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</si>
  <si>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</si>
  <si>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</si>
  <si>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</si>
  <si>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</si>
  <si>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</si>
  <si>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</si>
  <si>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</si>
  <si>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</si>
  <si>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</si>
  <si>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</si>
  <si>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</si>
  <si>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</si>
  <si>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</si>
  <si>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</si>
  <si>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</si>
  <si>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</si>
  <si>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</si>
  <si>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</si>
  <si>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</si>
  <si>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</si>
  <si>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</si>
  <si>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</si>
  <si>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</si>
  <si>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</si>
  <si>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</si>
  <si>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</si>
  <si>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</si>
  <si>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</si>
  <si>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</si>
  <si>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</si>
  <si>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</si>
  <si>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</si>
  <si>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</si>
  <si>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</si>
  <si>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</si>
  <si>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</si>
  <si>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</si>
  <si>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</si>
  <si>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</si>
  <si>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</si>
  <si>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</si>
  <si>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</si>
  <si>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</si>
  <si>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</si>
  <si>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</si>
  <si>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</si>
  <si>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</si>
  <si>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</si>
  <si>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</si>
  <si>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</si>
  <si>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</si>
  <si>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</si>
  <si>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</si>
  <si>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</si>
  <si>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</si>
  <si>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</si>
  <si>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</si>
  <si>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</si>
  <si>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</si>
  <si>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</si>
  <si>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</si>
  <si>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</si>
  <si>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</si>
  <si>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</si>
  <si>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</si>
  <si>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</si>
  <si>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</si>
  <si>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</si>
  <si>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</si>
  <si>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</si>
  <si>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</si>
  <si>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</si>
  <si>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</si>
  <si>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</si>
  <si>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</si>
  <si>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</si>
  <si>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</si>
  <si>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</si>
  <si>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</si>
  <si>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</si>
  <si>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</si>
  <si>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</si>
  <si>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</si>
  <si>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</si>
  <si>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</si>
  <si>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</si>
  <si>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</si>
  <si>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</si>
  <si>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</si>
  <si>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</si>
  <si>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</si>
  <si>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</si>
  <si>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</si>
  <si>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</si>
  <si>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</si>
  <si>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</si>
  <si>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</si>
  <si>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</si>
  <si>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</si>
  <si>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</si>
  <si>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</si>
  <si>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</si>
  <si>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</si>
  <si>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</si>
  <si>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</si>
  <si>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</si>
  <si>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</si>
  <si>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</si>
  <si>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</si>
  <si>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</si>
  <si>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</si>
  <si>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</si>
  <si>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</si>
  <si>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</si>
  <si>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</si>
  <si>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</si>
  <si>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</si>
  <si>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</si>
  <si>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</si>
  <si>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</si>
  <si>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</si>
  <si>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</si>
  <si>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</si>
  <si>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</si>
  <si>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</si>
  <si>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</si>
  <si>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</si>
  <si>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</si>
  <si>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</si>
  <si>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</si>
  <si>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</si>
  <si>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</si>
  <si>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</si>
  <si>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</si>
  <si>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</si>
  <si>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</si>
  <si>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</si>
  <si>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</si>
  <si>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</si>
  <si>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</si>
  <si>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</si>
  <si>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</si>
  <si>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</si>
  <si>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</si>
  <si>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</si>
  <si>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</si>
  <si>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</si>
  <si>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</si>
  <si>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</si>
  <si>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</si>
  <si>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</si>
  <si>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</si>
  <si>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</si>
  <si>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</si>
  <si>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</si>
  <si>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</si>
  <si>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</si>
  <si>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</si>
  <si>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</si>
  <si>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</si>
  <si>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</si>
  <si>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</si>
  <si>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</si>
  <si>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</si>
  <si>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</si>
  <si>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</si>
  <si>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</si>
  <si>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</si>
  <si>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</si>
  <si>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</si>
  <si>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</si>
  <si>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</si>
  <si>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</si>
  <si>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</si>
  <si>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</si>
  <si>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</si>
  <si>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</si>
  <si>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</si>
  <si>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</si>
  <si>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</si>
  <si>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</si>
  <si>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</si>
  <si>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</si>
  <si>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</si>
  <si>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</si>
  <si>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</si>
  <si>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</si>
  <si>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</si>
  <si>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</si>
  <si>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</si>
  <si>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</si>
  <si>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</si>
  <si>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</si>
  <si>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</si>
  <si>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</si>
  <si>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</si>
  <si>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</si>
  <si>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</si>
  <si>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</si>
  <si>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</si>
  <si>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</si>
  <si>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</si>
  <si>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</si>
  <si>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</si>
  <si>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</si>
  <si>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</si>
  <si>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</si>
  <si>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</si>
  <si>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</si>
  <si>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</si>
  <si>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</si>
  <si>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</si>
  <si>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</si>
  <si>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</si>
  <si>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</si>
  <si>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</si>
  <si>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</si>
  <si>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</si>
  <si>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</si>
  <si>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</si>
  <si>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</si>
  <si>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</si>
  <si>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</si>
  <si>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</si>
  <si>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</si>
  <si>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</si>
  <si>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</si>
  <si>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</si>
  <si>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</si>
  <si>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</si>
  <si>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</si>
  <si>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</si>
  <si>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</si>
  <si>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</si>
  <si>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</si>
  <si>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</si>
  <si>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</si>
  <si>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</si>
  <si>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</si>
  <si>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</si>
  <si>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</si>
  <si>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</si>
  <si>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</si>
  <si>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</si>
  <si>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</si>
  <si>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</si>
  <si>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</si>
  <si>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</si>
  <si>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</si>
  <si>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</si>
  <si>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</si>
  <si>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</si>
  <si>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</si>
  <si>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</si>
  <si>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</si>
  <si>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</si>
  <si>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</si>
  <si>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</si>
  <si>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</si>
  <si>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</si>
  <si>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</si>
  <si>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</si>
  <si>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</si>
  <si>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</si>
  <si>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</si>
  <si>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</si>
  <si>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</si>
  <si>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</si>
  <si>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</si>
  <si>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</si>
  <si>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</si>
  <si>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</si>
  <si>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</si>
  <si>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</si>
  <si>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</si>
  <si>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</si>
  <si>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</si>
  <si>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</si>
  <si>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</si>
  <si>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</si>
  <si>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</si>
  <si>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</si>
  <si>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</si>
  <si>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</si>
  <si>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</si>
  <si>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</si>
  <si>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</si>
  <si>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</si>
  <si>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</si>
  <si>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</si>
  <si>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</si>
  <si>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</si>
  <si>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</si>
  <si>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</si>
  <si>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</si>
  <si>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</si>
  <si>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</si>
  <si>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</si>
  <si>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</si>
  <si>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</si>
  <si>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</si>
  <si>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</si>
  <si>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</si>
  <si>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</si>
  <si>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</si>
  <si>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</si>
  <si>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</si>
  <si>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</si>
  <si>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</si>
  <si>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</si>
  <si>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</si>
  <si>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</si>
  <si>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</si>
  <si>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</si>
  <si>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</si>
  <si>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</si>
  <si>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</si>
  <si>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</si>
  <si>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</si>
  <si>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</si>
  <si>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</si>
  <si>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</si>
  <si>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</si>
  <si>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</si>
  <si>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</si>
  <si>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</si>
  <si>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</si>
  <si>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</si>
  <si>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</si>
  <si>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</si>
  <si>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</si>
  <si>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</si>
  <si>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</si>
  <si>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</si>
  <si>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</si>
  <si>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</si>
  <si>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</si>
  <si>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</si>
  <si>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</si>
  <si>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</si>
  <si>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</si>
  <si>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</si>
  <si>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</si>
  <si>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</si>
  <si>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</si>
  <si>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</si>
  <si>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</si>
  <si>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</si>
  <si>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</si>
  <si>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</si>
  <si>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</si>
  <si>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</si>
  <si>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</si>
  <si>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</si>
  <si>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</si>
  <si>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</si>
  <si>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</si>
  <si>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</si>
  <si>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</si>
  <si>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</si>
  <si>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</si>
  <si>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</si>
  <si>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</si>
  <si>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</si>
  <si>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</si>
  <si>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</si>
  <si>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</si>
  <si>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</si>
  <si>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</si>
  <si>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</si>
  <si>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</si>
  <si>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</si>
  <si>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</si>
  <si>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</si>
  <si>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</si>
  <si>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</si>
  <si>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</si>
  <si>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</si>
  <si>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</si>
  <si>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</si>
  <si>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</si>
  <si>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</si>
  <si>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</si>
  <si>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</si>
  <si>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</si>
  <si>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</si>
  <si>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</si>
  <si>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</si>
  <si>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</si>
  <si>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</si>
  <si>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</si>
  <si>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</si>
  <si>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</si>
  <si>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</si>
  <si>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</si>
  <si>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</si>
  <si>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</si>
  <si>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</si>
  <si>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</si>
  <si>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</si>
  <si>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</si>
  <si>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</si>
  <si>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</si>
  <si>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</si>
  <si>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</si>
  <si>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</si>
  <si>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</si>
  <si>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</si>
  <si>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</si>
  <si>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</si>
  <si>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</si>
  <si>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</si>
  <si>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</si>
  <si>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</si>
  <si>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</si>
  <si>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</si>
  <si>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</si>
  <si>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</si>
  <si>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</si>
  <si>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</si>
  <si>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</si>
  <si>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</si>
  <si>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</si>
  <si>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</si>
  <si>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</si>
  <si>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</si>
  <si>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</si>
  <si>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</si>
  <si>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</si>
  <si>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</si>
  <si>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</si>
  <si>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</si>
  <si>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</si>
  <si>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</si>
  <si>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</si>
  <si>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</si>
  <si>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</si>
  <si>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</si>
  <si>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</si>
  <si>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</si>
  <si>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</si>
  <si>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</si>
  <si>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</si>
  <si>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</si>
  <si>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</si>
  <si>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</si>
  <si>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</si>
  <si>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</si>
  <si>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</si>
  <si>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</si>
  <si>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</si>
  <si>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</si>
  <si>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</si>
  <si>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</si>
  <si>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</si>
  <si>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</si>
  <si>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</si>
  <si>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</si>
  <si>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</si>
  <si>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</si>
  <si>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</si>
  <si>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</si>
  <si>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</si>
  <si>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</si>
  <si>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</si>
  <si>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</si>
  <si>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</si>
  <si>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</si>
  <si>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</si>
  <si>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</si>
  <si>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</si>
  <si>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</si>
  <si>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</si>
  <si>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</si>
  <si>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</si>
  <si>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</si>
  <si>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</si>
  <si>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</si>
  <si>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</si>
  <si>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</si>
  <si>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</si>
  <si>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</si>
  <si>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</si>
  <si>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</si>
  <si>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</si>
  <si>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</si>
  <si>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</si>
  <si>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</si>
  <si>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</si>
  <si>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</si>
  <si>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</si>
  <si>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</si>
  <si>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</si>
  <si>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</si>
  <si>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</si>
  <si>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</si>
  <si>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</si>
  <si>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</si>
  <si>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</si>
  <si>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</si>
  <si>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</si>
  <si>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</si>
  <si>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</si>
  <si>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</si>
  <si>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</si>
  <si>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</si>
  <si>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</si>
  <si>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</si>
  <si>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</si>
  <si>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</si>
  <si>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</si>
  <si>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</si>
  <si>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</si>
  <si>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</si>
  <si>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</si>
  <si>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</si>
  <si>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</si>
  <si>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</si>
  <si>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</si>
  <si>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</si>
  <si>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</si>
  <si>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</si>
  <si>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</si>
  <si>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</si>
  <si>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</si>
  <si>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</si>
  <si>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</si>
  <si>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</si>
  <si>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</si>
  <si>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</si>
  <si>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</si>
  <si>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</si>
  <si>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</si>
  <si>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</si>
  <si>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</si>
  <si>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</si>
  <si>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</si>
  <si>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</si>
  <si>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</si>
  <si>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</si>
  <si>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</si>
  <si>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</si>
  <si>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</si>
  <si>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</si>
  <si>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</si>
  <si>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</si>
  <si>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</si>
  <si>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</si>
  <si>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</si>
  <si>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</si>
  <si>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</si>
  <si>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</si>
  <si>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</si>
  <si>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</si>
  <si>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</si>
  <si>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</si>
  <si>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</si>
  <si>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</si>
  <si>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</si>
  <si>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</si>
  <si>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</si>
  <si>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</si>
  <si>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</si>
  <si>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</si>
  <si>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</si>
  <si>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</si>
  <si>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</si>
  <si>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</si>
  <si>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</si>
  <si>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</si>
  <si>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</si>
  <si>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</si>
  <si>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</si>
  <si>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</si>
  <si>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</si>
  <si>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</si>
  <si>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</si>
  <si>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</si>
  <si>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</si>
  <si>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</si>
  <si>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</si>
  <si>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</si>
  <si>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</si>
  <si>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</si>
  <si>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</si>
  <si>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</si>
  <si>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</si>
  <si>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</si>
  <si>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</si>
  <si>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</si>
  <si>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</si>
  <si>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</si>
  <si>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</si>
  <si>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</si>
  <si>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</si>
  <si>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</si>
  <si>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</si>
  <si>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</si>
  <si>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</si>
  <si>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</si>
  <si>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</si>
  <si>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</si>
  <si>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</si>
  <si>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</si>
  <si>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</si>
  <si>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</si>
  <si>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</si>
  <si>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</si>
  <si>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</si>
  <si>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</si>
  <si>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</si>
  <si>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</si>
  <si>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</si>
  <si>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</si>
  <si>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</si>
  <si>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</si>
  <si>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</si>
  <si>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</si>
  <si>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</si>
  <si>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</si>
  <si>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</si>
  <si>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</si>
  <si>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</si>
  <si>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</si>
  <si>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</si>
  <si>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</si>
  <si>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</si>
  <si>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</si>
  <si>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</si>
  <si>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</si>
  <si>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</si>
  <si>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</si>
  <si>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</si>
  <si>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</si>
  <si>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</si>
  <si>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</si>
  <si>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</si>
  <si>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</si>
  <si>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</si>
  <si>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</si>
  <si>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</si>
  <si>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</si>
  <si>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</si>
  <si>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</si>
  <si>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</si>
  <si>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</si>
  <si>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</si>
  <si>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</si>
  <si>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</si>
  <si>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</si>
  <si>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</si>
  <si>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</si>
  <si>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</si>
  <si>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</si>
  <si>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</si>
  <si>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</si>
  <si>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</si>
  <si>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</si>
  <si>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</si>
  <si>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</si>
  <si>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</si>
  <si>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</si>
  <si>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</si>
  <si>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</si>
  <si>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</si>
  <si>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</si>
  <si>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</si>
  <si>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</si>
  <si>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</si>
  <si>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</si>
  <si>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</si>
  <si>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</si>
  <si>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</si>
  <si>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</si>
  <si>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</si>
  <si>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</si>
  <si>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</si>
  <si>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</si>
  <si>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</si>
  <si>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</si>
  <si>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</si>
  <si>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</si>
  <si>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</si>
  <si>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</si>
  <si>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</si>
  <si>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</si>
  <si>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</si>
  <si>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</si>
  <si>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</si>
  <si>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</si>
  <si>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</si>
  <si>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</si>
  <si>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</si>
  <si>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</si>
  <si>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</si>
  <si>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</si>
  <si>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</si>
  <si>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</si>
  <si>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</si>
  <si>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</si>
  <si>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</si>
  <si>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</si>
  <si>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</si>
  <si>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</si>
  <si>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</si>
  <si>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</si>
  <si>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</si>
  <si>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</si>
  <si>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</si>
  <si>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</si>
  <si>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</si>
  <si>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</si>
  <si>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</si>
  <si>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</si>
  <si>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</si>
  <si>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</si>
  <si>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</si>
  <si>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</si>
  <si>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</si>
  <si>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</si>
  <si>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</si>
  <si>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</si>
  <si>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</si>
  <si>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</si>
  <si>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</si>
  <si>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</si>
  <si>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</si>
  <si>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</si>
  <si>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</si>
  <si>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</si>
  <si>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</si>
  <si>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</si>
  <si>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</si>
  <si>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</si>
  <si>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</si>
  <si>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</si>
  <si>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</si>
  <si>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</si>
  <si>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</si>
  <si>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</si>
  <si>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</si>
  <si>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</si>
  <si>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</si>
  <si>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</si>
  <si>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</si>
  <si>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</si>
  <si>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</si>
  <si>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</si>
  <si>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</si>
  <si>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</si>
  <si>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</si>
  <si>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</si>
  <si>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</si>
  <si>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</si>
  <si>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</si>
  <si>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</si>
  <si>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</si>
  <si>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</si>
  <si>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</si>
  <si>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</si>
  <si>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</si>
  <si>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</si>
  <si>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</si>
  <si>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</si>
  <si>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</si>
  <si>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</si>
  <si>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</si>
  <si>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</si>
  <si>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</si>
  <si>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</si>
  <si>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</si>
  <si>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</si>
  <si>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</si>
  <si>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</si>
  <si>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</si>
  <si>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</si>
  <si>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</si>
  <si>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</si>
  <si>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</si>
  <si>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</si>
  <si>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</si>
  <si>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</si>
  <si>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</si>
  <si>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</si>
  <si>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</si>
  <si>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</si>
  <si>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</si>
  <si>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</si>
  <si>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</si>
  <si>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</si>
  <si>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</si>
  <si>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</si>
  <si>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</si>
  <si>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</si>
  <si>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</si>
  <si>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</si>
  <si>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</si>
  <si>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</si>
  <si>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</si>
  <si>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</si>
  <si>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</si>
  <si>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</si>
  <si>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</si>
  <si>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</si>
  <si>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</si>
  <si>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</si>
  <si>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</si>
  <si>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</si>
  <si>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</si>
  <si>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</si>
  <si>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</si>
  <si>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</si>
  <si>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</si>
  <si>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</si>
  <si>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</si>
  <si>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</si>
  <si>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</si>
  <si>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</si>
  <si>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</si>
  <si>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</si>
  <si>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</si>
  <si>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</si>
  <si>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</si>
  <si>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</si>
  <si>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</si>
  <si>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</si>
  <si>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</si>
  <si>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</si>
  <si>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</si>
  <si>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</si>
  <si>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</si>
  <si>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</si>
  <si>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</si>
  <si>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</si>
  <si>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</si>
  <si>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</si>
  <si>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</si>
  <si>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</si>
  <si>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</si>
  <si>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</si>
  <si>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</si>
  <si>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</si>
  <si>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</si>
  <si>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</si>
  <si>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</si>
  <si>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</si>
  <si>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</si>
  <si>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</si>
  <si>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</si>
  <si>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</si>
  <si>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</si>
  <si>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</si>
  <si>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</si>
  <si>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</si>
  <si>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</si>
  <si>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</si>
  <si>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</si>
  <si>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</si>
  <si>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</si>
  <si>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</si>
  <si>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</si>
  <si>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</si>
  <si>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</si>
  <si>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</si>
  <si>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</si>
  <si>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</si>
  <si>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</si>
  <si>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</si>
  <si>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</si>
  <si>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</si>
  <si>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</si>
  <si>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</si>
  <si>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</si>
  <si>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</si>
  <si>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</si>
  <si>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</si>
  <si>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</si>
  <si>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</si>
  <si>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</si>
  <si>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</si>
  <si>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</si>
  <si>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</si>
  <si>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</si>
  <si>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</si>
  <si>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</si>
  <si>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</si>
  <si>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</si>
  <si>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</si>
  <si>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</si>
  <si>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</si>
  <si>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</si>
  <si>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</si>
  <si>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</si>
  <si>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</si>
  <si>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</si>
  <si>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</si>
  <si>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</si>
  <si>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</si>
  <si>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</si>
  <si>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</si>
  <si>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</si>
  <si>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</si>
  <si>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</si>
  <si>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</si>
  <si>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</si>
  <si>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</si>
  <si>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</si>
  <si>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</si>
  <si>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</si>
  <si>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</si>
  <si>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</si>
  <si>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</si>
  <si>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</si>
  <si>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</si>
  <si>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</si>
  <si>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</si>
  <si>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</si>
  <si>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</si>
  <si>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</si>
  <si>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</si>
  <si>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</si>
  <si>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</si>
  <si>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</si>
  <si>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</si>
  <si>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</si>
  <si>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</si>
  <si>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</si>
  <si>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</si>
  <si>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</si>
  <si>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</si>
  <si>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</si>
  <si>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</si>
  <si>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</si>
  <si>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</si>
  <si>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</si>
  <si>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</si>
  <si>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</si>
  <si>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</si>
  <si>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</si>
  <si>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</si>
  <si>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</si>
  <si>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</si>
  <si>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</si>
  <si>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</si>
  <si>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</si>
  <si>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</si>
  <si>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</si>
  <si>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</si>
  <si>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</si>
  <si>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</si>
  <si>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</si>
  <si>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</si>
  <si>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</si>
  <si>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</si>
  <si>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</si>
  <si>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</si>
  <si>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</si>
  <si>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</si>
  <si>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</si>
  <si>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</si>
  <si>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</si>
  <si>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</si>
  <si>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</si>
  <si>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</si>
  <si>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</si>
  <si>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</si>
  <si>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</si>
  <si>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</si>
  <si>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</si>
  <si>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</si>
  <si>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</si>
  <si>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</si>
  <si>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</si>
  <si>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</si>
  <si>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</si>
  <si>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</si>
  <si>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</si>
  <si>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</si>
  <si>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</si>
  <si>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</si>
  <si>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</si>
  <si>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</si>
  <si>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</si>
  <si>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</si>
  <si>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</si>
  <si>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</si>
  <si>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</si>
  <si>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</si>
  <si>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</si>
  <si>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</si>
  <si>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</si>
  <si>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</si>
  <si>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</si>
  <si>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</si>
  <si>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</si>
  <si>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</si>
  <si>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</si>
  <si>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</si>
  <si>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</si>
  <si>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</si>
  <si>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</si>
  <si>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</si>
  <si>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</si>
  <si>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</si>
  <si>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</si>
  <si>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</si>
  <si>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</si>
  <si>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</si>
  <si>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</si>
  <si>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</si>
  <si>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</si>
  <si>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</si>
  <si>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</si>
  <si>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</si>
  <si>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</si>
  <si>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</si>
  <si>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</si>
  <si>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</si>
  <si>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</si>
  <si>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</si>
  <si>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</si>
  <si>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</si>
  <si>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</si>
  <si>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</si>
  <si>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</si>
  <si>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</si>
  <si>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</si>
  <si>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</si>
  <si>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</si>
  <si>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</si>
  <si>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</si>
  <si>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</si>
  <si>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</si>
  <si>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</si>
  <si>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</si>
  <si>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</si>
  <si>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</si>
  <si>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</si>
  <si>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CON PRESUNTA INCIDENCIA DISCIPLINARIA POR LAS INCONSISTENCIAS ENCONTRADAS EN LA CUENTA RENDIDA A LA CONTRALORÍA DE BOGOTÁ A TRAVÉS DEL APLICATIVO SIVICOF, EN LO QUE RESPECTA A LA CONTRATACIÓN SUSCRITA EN LA VIGENCIA 2019</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</si>
  <si>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</si>
  <si>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</si>
  <si>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</si>
  <si>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</si>
  <si>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</si>
  <si>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</si>
  <si>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</si>
  <si>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</si>
  <si>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</si>
  <si>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</si>
  <si>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</si>
  <si>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</si>
  <si>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</si>
  <si>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</si>
  <si>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</si>
  <si>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</si>
  <si>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</si>
  <si>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</si>
  <si>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</si>
  <si>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</si>
  <si>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</si>
  <si>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</si>
  <si>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</si>
  <si>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2020-07-07</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</si>
  <si>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</si>
  <si>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</si>
  <si>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</si>
  <si>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</si>
  <si>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</si>
  <si>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</si>
  <si>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</si>
  <si>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</si>
  <si>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</si>
  <si>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</si>
  <si>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</si>
  <si>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</si>
  <si>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</si>
  <si>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</si>
  <si>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</si>
  <si>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</si>
  <si>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</si>
  <si>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</si>
  <si>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</si>
  <si>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</si>
  <si>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</si>
  <si>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</si>
  <si>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</si>
  <si>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</si>
  <si>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</si>
  <si>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</si>
  <si>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</si>
  <si>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</si>
  <si>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</si>
  <si>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</si>
  <si>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</si>
  <si>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</si>
  <si>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</si>
  <si>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</si>
  <si>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</si>
  <si>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</si>
  <si>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</si>
  <si>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</si>
  <si>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</si>
  <si>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MESAS DE TRABAJO REALIZADAS</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</si>
  <si>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</si>
  <si>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</si>
  <si>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</si>
  <si>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</si>
  <si>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</si>
  <si>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</si>
  <si>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</si>
  <si>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</si>
  <si>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</si>
  <si>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</si>
  <si>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</si>
  <si>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</si>
  <si>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</si>
  <si>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</si>
  <si>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</si>
  <si>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</si>
  <si>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</si>
  <si>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</si>
  <si>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</si>
  <si>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</si>
  <si>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</si>
  <si>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</si>
  <si>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</si>
  <si>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</si>
  <si>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</si>
  <si>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</si>
  <si>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</si>
  <si>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</si>
  <si>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</si>
  <si>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</si>
  <si>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</si>
  <si>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</si>
  <si>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</si>
  <si>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</si>
  <si>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</si>
  <si>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</si>
  <si>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</si>
  <si>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</si>
  <si>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</si>
  <si>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</si>
  <si>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</si>
  <si>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</si>
  <si>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</si>
  <si>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</si>
  <si>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SSC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</si>
  <si>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</si>
  <si>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</si>
  <si>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</si>
  <si>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</si>
  <si>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</si>
  <si>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</si>
  <si>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</si>
  <si>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</si>
  <si>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</si>
  <si>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</si>
  <si>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</si>
  <si>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</si>
  <si>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</si>
  <si>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</si>
  <si>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</si>
  <si>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</si>
  <si>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</si>
  <si>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2021-06-18</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</si>
  <si>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</si>
  <si>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</si>
  <si>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</si>
  <si>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</si>
  <si>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</si>
  <si>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2021-07-01</t>
  </si>
  <si>
    <t>2021-12-31</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</si>
  <si>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</si>
  <si>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</si>
  <si>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</si>
  <si>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</si>
  <si>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</si>
  <si>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</si>
  <si>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</si>
  <si>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</si>
  <si>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</si>
  <si>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</si>
  <si>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</si>
  <si>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</si>
  <si>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</si>
  <si>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</si>
  <si>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</si>
  <si>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</si>
  <si>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</si>
  <si>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</si>
  <si>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</si>
  <si>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</si>
  <si>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2021-08-01</t>
  </si>
  <si>
    <t>2021-08-31</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</si>
  <si>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</si>
  <si>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</si>
  <si>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</si>
  <si>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2021-09-01</t>
  </si>
  <si>
    <t>2022-06-17</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</si>
  <si>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</si>
  <si>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</si>
  <si>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</si>
  <si>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</si>
  <si>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</si>
  <si>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</si>
  <si>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</si>
  <si>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</si>
  <si>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</si>
  <si>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</si>
  <si>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</si>
  <si>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</si>
  <si>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</si>
  <si>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</si>
  <si>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</si>
  <si>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2022-05-30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</si>
  <si>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</si>
  <si>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</si>
  <si>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</si>
  <si>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</si>
  <si>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</si>
  <si>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</si>
  <si>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</si>
  <si>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</si>
  <si>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</si>
  <si>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</si>
  <si>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</si>
  <si>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</si>
  <si>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</si>
  <si>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</si>
  <si>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2021-10-01</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</si>
  <si>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</si>
  <si>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</si>
  <si>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</si>
  <si>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</si>
  <si>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</si>
  <si>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</si>
  <si>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</si>
  <si>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</si>
  <si>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</si>
  <si>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</si>
  <si>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</si>
  <si>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</si>
  <si>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</si>
  <si>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2021-07-15</t>
  </si>
  <si>
    <t>2021-09-30</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</si>
  <si>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</si>
  <si>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</si>
  <si>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</si>
  <si>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</si>
  <si>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2022-02-01</t>
  </si>
  <si>
    <t>2022-03-30</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</si>
  <si>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</si>
  <si>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</si>
  <si>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</si>
  <si>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</si>
  <si>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</si>
  <si>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</si>
  <si>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</si>
  <si>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</si>
  <si>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</si>
  <si>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</si>
  <si>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</si>
  <si>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</si>
  <si>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</si>
  <si>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</si>
  <si>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</si>
  <si>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</si>
  <si>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</si>
  <si>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</si>
  <si>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</si>
  <si>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</si>
  <si>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</si>
  <si>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</si>
  <si>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</si>
  <si>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</si>
  <si>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</si>
  <si>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</si>
  <si>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</si>
  <si>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</si>
  <si>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</si>
  <si>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</si>
  <si>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</si>
  <si>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</si>
  <si>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</si>
  <si>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</si>
  <si>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</si>
  <si>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</si>
  <si>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</si>
  <si>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</si>
  <si>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</si>
  <si>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</si>
  <si>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</si>
  <si>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</si>
  <si>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</si>
  <si>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</si>
  <si>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</si>
  <si>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</si>
  <si>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</si>
  <si>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</si>
  <si>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</si>
  <si>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</si>
  <si>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</si>
  <si>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</si>
  <si>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</si>
  <si>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</si>
  <si>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</si>
  <si>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</si>
  <si>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</si>
  <si>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</si>
  <si>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</si>
  <si>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</si>
  <si>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</si>
  <si>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</si>
  <si>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</si>
  <si>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</si>
  <si>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</si>
  <si>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</si>
  <si>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</si>
  <si>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</si>
  <si>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</si>
  <si>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</si>
  <si>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</si>
  <si>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</si>
  <si>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</si>
  <si>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</si>
  <si>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</si>
  <si>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</si>
  <si>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</si>
  <si>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</si>
  <si>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SGC</t>
  </si>
  <si>
    <t>SGM</t>
  </si>
  <si>
    <t>SGJ</t>
  </si>
  <si>
    <t>OAPI - SUBSECRETARIAS</t>
  </si>
  <si>
    <t>SGJ - SGC</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</si>
  <si>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</si>
  <si>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</si>
  <si>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</si>
  <si>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</si>
  <si>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</si>
  <si>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</si>
  <si>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2021-09-21</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</si>
  <si>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</si>
  <si>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</si>
  <si>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</si>
  <si>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</si>
  <si>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</si>
  <si>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</si>
  <si>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2021-11-30</t>
  </si>
  <si>
    <t>SOCIALIZAR A LOS SUPERVISORES LA IMPORTANCIA DE LA VERIFICACIÓN DE REQUISITOS CONTENIDOS EN CADA CONTRATO PARA LA APROBACIÓN DE LOS PRECIOS NO PREVISTOS.</t>
  </si>
  <si>
    <t>NÚMERO DE SOCIALIZACIONES A SUPERVISORES REALIZADAS</t>
  </si>
  <si>
    <t>2022-03-31</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</si>
  <si>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</si>
  <si>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</si>
  <si>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</si>
  <si>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</si>
  <si>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</si>
  <si>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</si>
  <si>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</si>
  <si>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</si>
  <si>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</si>
  <si>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</si>
  <si>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</si>
  <si>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2022-03-21</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</si>
  <si>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</si>
  <si>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</si>
  <si>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</si>
  <si>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</si>
  <si>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</si>
  <si>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</si>
  <si>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</si>
  <si>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</si>
  <si>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</si>
  <si>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</si>
  <si>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</si>
  <si>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</si>
  <si>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2022-04-30</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</si>
  <si>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</si>
  <si>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</si>
  <si>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SUBSECRETARÍA DE GESTIÓN JURÍDICA - SUBSECRETARÍA DE GESTIÓN DE LA MOVILIDAD</t>
  </si>
  <si>
    <t>SGJ - SGM</t>
  </si>
  <si>
    <t>ACCIONES ABIERTAS Y ABIERTAS CON RECOMENDACIÓN DE CIERRE POR PARTE DE LA OCI AL ENTE DE CONTROL</t>
  </si>
  <si>
    <t>2021-10-05</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</si>
  <si>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</si>
  <si>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</si>
  <si>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</si>
  <si>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SUBDIRECCIÓN DE SEÑALIZACIÓN -  SUBDIRECCIÓN ADMINISTRATIVA</t>
  </si>
  <si>
    <t>2021-10-15</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</si>
  <si>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</si>
  <si>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</si>
  <si>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</si>
  <si>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</si>
  <si>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</si>
  <si>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</si>
  <si>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</si>
  <si>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</si>
  <si>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</si>
  <si>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</si>
  <si>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</si>
  <si>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</si>
  <si>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</si>
  <si>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 xml:space="preserve">SUBSECRETARÍA DE GESTIÓN DE LA MOVILIDAD - SUBSECRETARÍA DE GESTIÓN CORPORATIVA </t>
  </si>
  <si>
    <t>SUBSECRETARÍA DE GESTIÓN DE LA MOVILIDAD - DESPACHO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</si>
  <si>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</si>
  <si>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El Plan de Trabajo de traslado elementos al Mezzanine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</si>
  <si>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</si>
  <si>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SGM - SGC</t>
  </si>
  <si>
    <t>SGM - DESPACHO</t>
  </si>
  <si>
    <t>Vigencia /  Modalidad</t>
  </si>
  <si>
    <r>
      <t>09/11/2021: Conforme lo evaluado en el seguimiento al corte de octubre y en consideración a que el proceso aportó la correspondiente justificación,  se evidencia que se dió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</si>
  <si>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</si>
  <si>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09/11/2021: Conforme lo evaluado en el seguimiento al corte de octubre y en consideración a que el proceso aportó la correspondiente justificación donde se señala: "</t>
    </r>
    <r>
      <rPr>
        <i/>
        <sz val="7"/>
        <color rgb="FF000000"/>
        <rFont val="Arial"/>
        <family val="2"/>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family val="2"/>
      </rPr>
      <t xml:space="preserve">"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aca de inicio
* Contratos 2021-2015 y 2021-2022: Radicados Orfeo 20213116346951 y 20213116346981 ademas se adjunta Acta de reunión de fecha 26/07/2021 (Incluye el tema de Requisitos previos para la suscripción del aca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t>
    </r>
    <r>
      <rPr>
        <i/>
        <sz val="7"/>
        <color rgb="FF000000"/>
        <rFont val="Arial"/>
        <family val="2"/>
      </rPr>
      <t xml:space="preserve">PV01-PR01-F06 Justificación cumplimiento de hallazgo V 1.0 </t>
    </r>
    <r>
      <rPr>
        <sz val="7"/>
        <color rgb="FF000000"/>
        <rFont val="Arial"/>
        <family val="2"/>
      </rPr>
      <t>,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r>
  </si>
  <si>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Interventoria
* Contratos 2021-2014 y 2021-2021: Acta de reunión de fecha 19/08/2021 (Incluye el tema de Requisitos previos para la suscripción del aca de inicio
* Contratos 2021-2015 y 2021-2022: Radicado Orfeo  20213116346951 y 20213116346981 de fecha 20/08/2021, ademas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</si>
  <si>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asi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</si>
  <si>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</si>
  <si>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05/01/2022: El proceso aporta como evidencia la justificación de la ejecució,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relaizado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Comite de Seguimiento No. 1 de fecha 11/08/2021 (Numeral 4)
* Contratos 2021-2017 y 2021-2024: No se aporta evidencia dentro del repositorio correspondiente
* Contratos 2021-2018 y 2021-2025: Acta de reunión del 18/08/2021 (Segundo parrafo)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</si>
  <si>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terminos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</si>
  <si>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la presentación del lanzamiento del servicio de estacionamiento en via  asi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</si>
  <si>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biens objeto de devolución
3. Documentación soporte para establecer razones de la devolución de los bienes al almacen.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</si>
  <si>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06/01/2022: Se aporta como evidencia el pantallazo de reporte en SECOP, el acta de inicio y la minuta del contrato 2021-2516 suscrito en diciembre de 2021; asi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family val="2"/>
      </rPr>
      <t xml:space="preserve">No obstante no se identifica de manera clara dentro de este documento, el deber del contratista de </t>
    </r>
    <r>
      <rPr>
        <b/>
        <i/>
        <sz val="7"/>
        <color rgb="FF000000"/>
        <rFont val="Arial"/>
        <family val="2"/>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family val="2"/>
      </rPr>
      <t>". no se presenta evidencia o justificación que aclare lo observado por la OCI.</t>
    </r>
    <r>
      <rPr>
        <sz val="7"/>
        <color rgb="FF000000"/>
        <rFont val="Arial"/>
        <family val="2"/>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</si>
  <si>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2021-12-16</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</si>
  <si>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</si>
  <si>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</si>
  <si>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</si>
  <si>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</si>
  <si>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</si>
  <si>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2022-01-03</t>
  </si>
  <si>
    <t>2022-07-02</t>
  </si>
  <si>
    <t>REALIZAR 2 SEGUIMIENTOS CON LA OFICINA ASESORA DE PLANEACIÓN INSTITUCIONAL SOBRE LA RESPUESTA DE LA APROBACIÓN DE VIGENCIAS FUTURAS.</t>
  </si>
  <si>
    <t>(SEGUIMIENTO REALIZADO / SEGUIMIENTO PROGRAMADO) * 100</t>
  </si>
  <si>
    <t>REALIZAR MESAS DE TRABAJO MENSUAL PARA GARANTIZAR QUE LOS PROCESOS CONTRACTUALES DE LA INTERVENTORÍA SE ESTRUCTUREN DE MANERA OPORTUNA</t>
  </si>
  <si>
    <t>2022-12-15</t>
  </si>
  <si>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</si>
  <si>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</si>
  <si>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</si>
  <si>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</si>
  <si>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</si>
  <si>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</si>
  <si>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</si>
  <si>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t>2022-06-01</t>
  </si>
  <si>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</si>
  <si>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</si>
  <si>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</si>
  <si>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</si>
  <si>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</si>
  <si>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</si>
  <si>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</si>
  <si>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</si>
  <si>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</si>
  <si>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</si>
  <si>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</si>
  <si>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</si>
  <si>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</si>
  <si>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</si>
  <si>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</si>
  <si>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</si>
  <si>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</si>
  <si>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</si>
  <si>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</si>
  <si>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</si>
  <si>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</si>
  <si>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</si>
  <si>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</si>
  <si>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</si>
  <si>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</si>
  <si>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</si>
  <si>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</si>
  <si>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</si>
  <si>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2022-03-15</t>
  </si>
  <si>
    <t>SUBSECRETARÍA DE GESTIÓN CORPORATIVA - SUBSECRETARÍA DE SERVICIOS A LA CIUDADANÍA</t>
  </si>
  <si>
    <t xml:space="preserve">7/01/2022: Se entrega informe del desarrollo del sofware denominado "sistema de gestión contractual diseñado de acuerdo con los parametros exigidos por SIVICOF, con el fin de subsanar las debilidades que se venian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
8/11/2021:  Requerimientos al sistema de gestión contractual, solicitudes y respuestas a través de correo electronico
8/10/2021:  Reuniones de avances del boton de transparencia y sofware 5/10/2021;  reunion del 24/09/2021; seguimiento de los avances 20/09/2021;  documento de alcance con requerimientos  al Sofware.
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</si>
  <si>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06/01/2021 Seguimiento Julie Martinez  se evidencia el formato de conciliacion contable con codigo PA03-PR02-F01 con version 1.0 asociado al procedimiento PA03- PR02, el cual se encuentra publicado en la intranet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</si>
  <si>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actas de seguimiento del 17, 22  de septiembre, 8, 11 octubre.
08/11/2021 seguimiento  Julie Martinez no se remite seguimiento por parte del proceso sin embargo la accion se encuentra entre los plazos establecidos para su ejecucion. se recomienda al proceso realizar ejercicio de autocontrol</t>
  </si>
  <si>
    <t>Se evidencia el Procedimiento PA01-PR12  Gestión de Bienes e Inventarios - Ingresos, Egresos y Traslados De Almacén, version 4.0 donde se incorporan mecanismos de control de los bienes  que ingresan a la entidad en el sitio de utilización.
08/11/2021 seguimiento  Julie Martinez no se remite seguimiento por parte del proceso sin embargo la accion se encuentra entre los plazos establecidos para su ejecucion. se recomienda al proceso realizar ejercicio de autocontrol</t>
  </si>
  <si>
    <t>06/01/2021 Seguimiento Julie Martinez se eviedncia el  reporte  donde se incluye la casilla "Fecha de aplicación en SICON" del 2021 ,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</si>
  <si>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06/01/2021 Seguimiento Julie Martinez se eviedncia el acta del 29 de octubre del 2021 donde se realiza la capacitacion sobre deteriorio de cartera  y los soportes respectivos,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</si>
  <si>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</si>
  <si>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</si>
  <si>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el codigo fuente de la interfaz  y el comprobante de diario causacion de nomina con fecha 01/12/2021. se sugiere el cierre 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</si>
  <si>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de julie martinez se evidencia el acta de devolucion de elementos al almacen No54, 55 y 56 , los conceptos tecnicos elementos para reintegro No 54, 55 y 56, comunicados  CMF2050-20171913 -CVE-21.0652 y SEMA 20213226337271. Se sugiere el cierre de la actividad 
08/11/2021 seguimiento  Julie Martinez no se remite seguimiento por parte del proceso sin embargo la accion se encuentra entre los plazos establecidos para su ejecucion. se recomienda al proceso realizar ejercicio de autocontrol</t>
  </si>
  <si>
    <t>6/01/2022 seguimiento  Julie Martinez  se evidencia los informes remitidos por correo electronico de los meses junio, julio, agosto, septiembre, octubre, noviembre.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</si>
  <si>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circular No 24 del 2021 donde se remite los lineamientos para la gestion de paivos exigibles en la SDM.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</si>
  <si>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7/01/2022: La DAC y la DIATT allegaron las evidencias del cumplimiento de la accion: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</si>
  <si>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</si>
  <si>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</si>
  <si>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liquidaciones,sin embargo se recomienda actas producto de las mesas de trabajo bimestrales.
8/10/2021:  Reuniones de seguimiento a liquidaciones;mesa de trabajo  co n analisis de liquidaciones priorizadas.
8/09/2021: Mesa de trabajo con el fin de adelantar  y dar prioridad a la liquidacion de contratos, se aportan evidencia de correos . </t>
  </si>
  <si>
    <t>SGC - SSC</t>
  </si>
  <si>
    <t xml:space="preserve">11/01/2022 Seguimiento Julie Martinez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</si>
  <si>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</si>
  <si>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Nataly Tenjo Vargas</t>
  </si>
  <si>
    <t>Julie Andrea Martínez y Daniel Andres Garcia</t>
  </si>
  <si>
    <t>RECOMENDACIÓN DE CIERRE DE LA OCI</t>
  </si>
  <si>
    <t>16/03/2022: Se aporta como evidencia la Circular 05 de 2022, socializada a todos los colaboradores de la entidad a través del radicado de ORFEO 2022310000054 de fecha 15/03/2022, en la cual se informa: "informa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suministrados."
Conforme lo anterior se recomienda el cierre de la acción
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</si>
  <si>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
Conforme lo anterior se evidencia el cumplimiento de la acción formulada por lo cual se recomienda el cierre de la misma.
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</si>
  <si>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
De acuerdo a lo anterior se observa el cumplimiento de la acción en terminos de eficacia y se recomienda su cierre.  
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</si>
  <si>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</si>
  <si>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</si>
  <si>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7/04/2022: Se observó acta de la mesa de trabajo entre la Secretaría Distrital de Movilidad y la Secretaría de Hacienda Distrital, el 3 de marzo de 2022, en la cual se trataron los siguientes temas:
1. Presentación del Plan de Mejoramiento suscrito por la Secretaría Distrital de Movilidad ante la Contraloría de Bogotá D.C.
2. Revisión Hallazgo 3.2.5.1, Auditoría de Desempeño No. 107 Contraloría de Bogotá D.C.
3. Consideraciones de la Secretaría Distrital de Hacienda, con respecto a la información rendida en la plataforma CHIP-CGR Presupuestal.
De acuerdo con los puntos tratados en la mesa de trabajo y las consideraciones presentadas por la Secretaría Distrital de Hacienda y la Secretaría Distrital de Movilidad, se establecieron compromisos de los cuales se ha realizado el seguimiento correspondiente.
Por lo anterior, la Subdirección Financiera reportó el cumplimiento de la acción y solicitó el cierre del hallazgo, mediante el formato Justificación de Cumplimiento de Hallazgo.
De acuerdo con la gestión evidenciada, se cierra la acción.</t>
  </si>
  <si>
    <t xml:space="preserve">8/04/2022: La Dirección de contratación revisó el procedimiento sancionatorio por incumplimiento contractual
PA05-PR16 versión 2 y determinó la necesidad de realizar ajustes al mismo, por lo que se
establecieron, fortalecieron y actualizaron tiempos de control definidos dentro de las actividades
señaladas en los numerales 3.2, 3.3, 3.4 y 3.5, buscando que las actuaciones se efectúen dentro de
los términos previstos, se aclararon y actualizaron responsabilidades generales, se ajustaron y
modificaron actividades de los numerales 3.1,3.2,3.3 y se actualizaron, modificaron y agregaron
actividades en el flujograma, se procedió a solicitar su publicación en
la intranet mediante el memorando 20225300063823 del 24 de marzo de 2022. Con base a lo anterior se da cumplimiento a la acción,meta e indicador, recomendando su cierre,
8/03/2022: El PROCEDIMIENTO SANCIONATORIO POR INCUMPLIMIENTO CONTRACTUAL Código: PA05-PR16 Versión: 2.0 del 12/03/2022 se encuentra en proceso de actualizacion de sus puntos de control. Acción en ejecución.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ejecucion </t>
  </si>
  <si>
    <t>8/04/2022: La Dirección de contratación actualizó el Modelo notificación de designación de supervisión PA05-
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
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
8/03/2022: 8/03/2022: El PROCEDIMIENTO SANCIONATORIO POR INCUMPLIMIENTO CONTRACTUAL Código: PA05-PR16 Versión: 2.0 del 12/03/2022 se encuentra en proceso de actualizacion.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ejecución</t>
  </si>
  <si>
    <t>Dámaris Sánchez Salamanca</t>
  </si>
  <si>
    <t>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
Por lo anterior, la DAC reportó el cumplimiento de la acción y solicitó el cierre del hallazgo, mediante el formato Justificación de Cumplimiento de Hallazgo. De acuerdo con la gestión evidenciada, se cierra la acción.
7/04/2022: La dependencia no reportó evidencias en este corte.
7/03/2022: La dependencia, no reportan evidencias en este corte.
7/02/2022: La dependencia, no reportan evidencias en este corte.</t>
  </si>
  <si>
    <t>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
- El procedimiento “TE-MA-001 Manual de captura de vídeos” describe actividades netamente operativas, por lo tanto, se crea un nuevo procedimiento operativo, como se puede evidenciar en las actas de seguimiento OP129, TI089 y OP136.
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
-  Se elimina el procedimiento “TE-MA-001 Manual captura de videos” y se actualiza el procedimiento TE-MA-009 Sistema de gestión de vídeos. Lo anterior se evidencia en el acta de seguimiento TI089 y en la carpeta adjunta “Listado de documentos - Procedimientos actualizados SGC GYP”
- Se crea el nuevo procedimiento identificado como: GO-PR-07 V0 Procedimiento toma de vídeos de Inmovilización, como se evidencia en el acta de seguimiento TI089 y en la carpeta adjunta “Listado de documentos - Procedimientos actualizados SGC GYP”
- La concesión GYP por medio del comunicado GyP-CA-05448-GR, comparte de manera oficial a la Secretaría de Movilidad e Interventoría el nuevo procedimiento “GO-PR-07 V0 Procedimiento Toma de Vídeos de Inmovilización”.
- La interventoría Transcapital por medio del comunicado GRUAS2-INTV-GYP-797-22 aprueba el procedimiento y solicita la implementación dentro de la operación, a partir de la fecha de radicación del presente comunicado.
La Secretaría de Movilidad aprobó el procedimiento “GO-PR-07 V0 Procedimiento Toma de Vídeos de Inmovilización” remitido por el Concesionario GYP, y mediante comunicado N°202232305129461 hace las siguientes observaciones:
- La aplicación y seguimiento al procedimiento GO-PR-07 se ejecutará a partir del día 01 de junio de 2022, conforme a los puntos de control establecidos por la Interventoría Transcapital en los planes piloto de seguimiento según actas de reunión TI089 y OP136.
-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
Por lo anterior, la DAC reportó el cumplimiento de la acción y solicitó el cierre del hallazgo, mediante el formato Justificación de Cumplimiento de Hallazgo. De acuerdo con la gestión evidenciada, se cierra la acción.
6/05/2022: La dependencia no reportó evidencias en este corte.
7/04/2022: La dependencia no reportó evidencias en este corte.
7/03/2022: La dependencia, no reportan evidencias en este corte.
7/02/2022: La dependencia, no reportan evidencias en este corte.</t>
  </si>
  <si>
    <t>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interventoria.
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
08/04/2022  El proceso presenta como evidencia de avance en la ejecución de la acción:
•	Reporte de validación de plazos y requisitos
•	Tres (3) actas de cada frente de obra (KR 78K X CL 40 SUR, KR 74A X AC 72 y CL 103 X AK 70) de la visita de obra para evidenciar cumplimiento verificación protocolo por parte de la interventoría
•	Tres (3) archivos relacionando los protocolos realizados en cada obra aleatoriamente "LISTA DE CHEQUEO INICIO DE OBRA CUMPLIMIENTO DEL PROTOCOLO DE BIOSEGURIDAD PARA LA PREVENCIÓN DE LA TRANSMISIÓN DE COVID-19/AMBIENTAL/SST" 
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</si>
  <si>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cargados los informes correspondientes para los contratos donde han sido presentadas las cuentas de cobro por parte de los contratistas.
08/04/2022 Se aporta como evidencia en el google drive https://drive.google.com/drive/u/0/folders/1SJj90n5iP1CAeBBZC7wYoteshvK_BxFj,  donde se encuentran los informes que dan evidencia del cumplimiento del PMI para cada contrato.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Tecnico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</si>
  <si>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cadacontrato con su respectiva ubicación dentro del drive https://drive.google.com/drive/u/0/folders/1SJj90n5iP1CAeBBZC7wYoteshvK_BxFj
06/05/2022 Se aporta como evidencia en el google drive https://drive.google.com/drive/u/0/folders/1SJj90n5iP1CAeBBZC7wYoteshvK_BxFj,  los informes que dan evidencia del cumplimiento del PMI para cada contrato
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</si>
  <si>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08/06/2022 Se encuentran cargadas en el Drive, las actas de los comités técnicos semanales correspondientes para cada contrato, en ellas se tratan los diferentes temas de importancia
referente a la ejecución contractual. Teniendo en cuenta que el cargue de las actas se ha cumplido a cabalidad y que valor de la meta para el indicador de la acción es de 0.3 (30%), solicitamos el cierre de la acción por el
cumplimiento de la misma, toda vez que el cierre está previsto para el presente mes de mayo de 2022.
A continuación se relacionan las evidencias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
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terminos: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comite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</si>
  <si>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 xml:space="preserve">Guillermo Delgadillo Molano </t>
  </si>
  <si>
    <r>
      <t xml:space="preserve">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dle tiempo previsto, por consiguiente, se recomienda el cierre.  
</t>
    </r>
    <r>
      <rPr>
        <b/>
        <sz val="7"/>
        <color rgb="FF000000"/>
        <rFont val="Arial"/>
        <family val="2"/>
      </rPr>
      <t>ACCION CERRADA</t>
    </r>
    <r>
      <rPr>
        <sz val="7"/>
        <color rgb="FF000000"/>
        <rFont val="Arial"/>
        <family val="2"/>
      </rPr>
      <t xml:space="preserve">
8/06/2022: Acta del 13 de </t>
    </r>
    <r>
      <rPr>
        <b/>
        <sz val="7"/>
        <color rgb="FF000000"/>
        <rFont val="Arial"/>
        <family val="2"/>
      </rPr>
      <t>mayo</t>
    </r>
    <r>
      <rPr>
        <sz val="7"/>
        <color rgb="FF000000"/>
        <rFont val="Arial"/>
        <family val="2"/>
      </rPr>
      <t xml:space="preserve"> con el siguiente orden del día Presentación cifras del informe de prescripciones 2022; reunion con la participación de Dirección de Gestión de Cobro; subsecretaria corporativa, Subsecretaria Jurídica., acta debe ser aprobada y firmada por los asistentes.
9/05/22:  mesa de trabajo del </t>
    </r>
    <r>
      <rPr>
        <b/>
        <sz val="7"/>
        <color rgb="FF000000"/>
        <rFont val="Arial"/>
        <family val="2"/>
      </rPr>
      <t>25/04/22</t>
    </r>
    <r>
      <rPr>
        <sz val="7"/>
        <color rgb="FF000000"/>
        <rFont val="Arial"/>
        <family val="2"/>
      </rPr>
      <t xml:space="preserve"> Presentación cifras del informe de prescripciones 2022,  se solicita que para el proximo seguimiento se encuentre debidamente aprobada por los responsables dado que se encuentra con aprobado parcialmente, 
</t>
    </r>
    <r>
      <rPr>
        <sz val="7"/>
        <color theme="1"/>
        <rFont val="Arial"/>
        <family val="2"/>
      </rPr>
      <t xml:space="preserve">8/04/2022:  mesa de trabajo de fecha </t>
    </r>
    <r>
      <rPr>
        <b/>
        <sz val="7"/>
        <color theme="1"/>
        <rFont val="Arial"/>
        <family val="2"/>
      </rPr>
      <t>10/01/2022</t>
    </r>
    <r>
      <rPr>
        <sz val="7"/>
        <color theme="1"/>
        <rFont val="Arial"/>
        <family val="2"/>
      </rPr>
      <t xml:space="preserve">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t>
    </r>
    <r>
      <rPr>
        <sz val="7"/>
        <color rgb="FF000000"/>
        <rFont val="Arial"/>
        <family val="2"/>
      </rPr>
      <t xml:space="preserve">
04/2022: Acta del 10 de</t>
    </r>
    <r>
      <rPr>
        <b/>
        <sz val="7"/>
        <color rgb="FF000000"/>
        <rFont val="Arial"/>
        <family val="2"/>
      </rPr>
      <t xml:space="preserve"> marzo</t>
    </r>
    <r>
      <rPr>
        <sz val="7"/>
        <color rgb="FF000000"/>
        <rFont val="Arial"/>
        <family val="2"/>
      </rPr>
      <t xml:space="preserve"> de 2022 relacionada con, Hallazgo auditoría regularidad código 3.3.1.1.1. – informe de prescripciones 2022
03/2022 mesa de trabajo generando acta de reunión del </t>
    </r>
    <r>
      <rPr>
        <b/>
        <sz val="7"/>
        <color rgb="FF000000"/>
        <rFont val="Arial"/>
        <family val="2"/>
      </rPr>
      <t xml:space="preserve">15/02/2022, </t>
    </r>
    <r>
      <rPr>
        <sz val="7"/>
        <color rgb="FF000000"/>
        <rFont val="Arial"/>
        <family val="2"/>
      </rPr>
      <t xml:space="preserve">relacionda  con Hallazgo auditoría regularidad código 3.3.1.1.1.1 - Conciliación prescripciones. Presentación cifras del informe de prescripciones 2021
8/02/22 : Mesa de trabajo de fecha </t>
    </r>
    <r>
      <rPr>
        <b/>
        <sz val="7"/>
        <color rgb="FF000000"/>
        <rFont val="Arial"/>
        <family val="2"/>
      </rPr>
      <t>13/01/2022</t>
    </r>
    <r>
      <rPr>
        <sz val="7"/>
        <color rgb="FF000000"/>
        <rFont val="Arial"/>
        <family val="2"/>
      </rPr>
      <t xml:space="preserve"> con la Subsecretaria Juridica, Corporativa , Dirección de cobro, Sub financiera, con el siguiente orden del dia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t>
    </r>
    <r>
      <rPr>
        <b/>
        <sz val="7"/>
        <color rgb="FF000000"/>
        <rFont val="Arial"/>
        <family val="2"/>
      </rPr>
      <t xml:space="preserve">13/12/2021 </t>
    </r>
    <r>
      <rPr>
        <sz val="7"/>
        <color rgb="FF000000"/>
        <rFont val="Arial"/>
        <family val="2"/>
      </rPr>
      <t xml:space="preserve">  entre las subsecretarías de gestión corporativa y gestión jurídica, Direccion de cobroma fin de revisar las inconsistencias presentadas  y realizar los respectivos ajustes. Sigue en ejecucion dada la periodicidad establecida.
7/12/2021:  mesa de trabajo del</t>
    </r>
    <r>
      <rPr>
        <b/>
        <sz val="7"/>
        <color rgb="FF000000"/>
        <rFont val="Arial"/>
        <family val="2"/>
      </rPr>
      <t xml:space="preserve"> 24/11/2021 </t>
    </r>
    <r>
      <rPr>
        <sz val="7"/>
        <color rgb="FF000000"/>
        <rFont val="Arial"/>
        <family val="2"/>
      </rPr>
      <t xml:space="preserve">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
8/11/2021: Se realiza mesa de trabajo el </t>
    </r>
    <r>
      <rPr>
        <b/>
        <sz val="7"/>
        <color rgb="FF000000"/>
        <rFont val="Arial"/>
        <family val="2"/>
      </rPr>
      <t>4/10/2021</t>
    </r>
    <r>
      <rPr>
        <sz val="7"/>
        <color rgb="FF000000"/>
        <rFont val="Arial"/>
        <family val="2"/>
      </rPr>
      <t xml:space="preserve">   con el siguiente orden del dia: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Reunion de seguimiento mensual de cartera </t>
    </r>
    <r>
      <rPr>
        <b/>
        <sz val="7"/>
        <color rgb="FF000000"/>
        <rFont val="Arial"/>
        <family val="2"/>
      </rPr>
      <t>10/09/2021</t>
    </r>
    <r>
      <rPr>
        <sz val="7"/>
        <color rgb="FF000000"/>
        <rFont val="Arial"/>
        <family val="2"/>
      </rPr>
      <t xml:space="preserve">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t>
    </r>
    <r>
      <rPr>
        <b/>
        <sz val="7"/>
        <color rgb="FF000000"/>
        <rFont val="Arial"/>
        <family val="2"/>
      </rPr>
      <t>agosto</t>
    </r>
    <r>
      <rPr>
        <sz val="7"/>
        <color rgb="FF000000"/>
        <rFont val="Arial"/>
        <family val="2"/>
      </rPr>
      <t xml:space="preserve">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r>
  </si>
  <si>
    <r>
      <t xml:space="preserve">11/07/2022: La dependencia aporta como evidencia,  actas de mesas de trabajo virtual llevadas a cabo los dias 7/07/2022, 20/04/2022, 13/01/2022, 26/10/2022/ y 23/07/2021, en las cuales se da cuenta del cumplimiento de la accion,  realizando mesas de trabajo trimestrales con el objetivo de realizar una conciliación previa al reporte del contingente,   por lo tanto ésta se cumplio dentro del plazo establecido recomendando el cierre de la accion. 
</t>
    </r>
    <r>
      <rPr>
        <b/>
        <sz val="7"/>
        <color rgb="FF000000"/>
        <rFont val="Arial"/>
        <family val="2"/>
      </rPr>
      <t>ACCION CERRADA
Acta con corte junio 07/22</t>
    </r>
    <r>
      <rPr>
        <sz val="7"/>
        <color rgb="FF000000"/>
        <rFont val="Arial"/>
        <family val="2"/>
      </rPr>
      <t xml:space="preserve"> con orden del dia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8/06/2022: Dado que su periodicidad es trimestral aun falta reportar el IV trimestre esto es (abril -mayo-junio), por tal razón no se presenta avances.
9/05/22 :</t>
    </r>
    <r>
      <rPr>
        <b/>
        <sz val="7"/>
        <color rgb="FF000000"/>
        <rFont val="Arial"/>
        <family val="2"/>
      </rPr>
      <t xml:space="preserve"> Acta con corte abril 20/22 </t>
    </r>
    <r>
      <rPr>
        <sz val="7"/>
        <color rgb="FF000000"/>
        <rFont val="Arial"/>
        <family val="2"/>
      </rPr>
      <t>con orden del dia 1. Revisar el reporte generado de SIPROJ para efectos contables.
2. Socialización de formato de conciliación SIPROJ 2022-1 3. Base de pagos de sentencias CXC,. con la subdirección financiera, presentación judicial.
8/04/2022:   Para este corte se adjunta el acta correspondiente al Acta Mesa de trabajo (</t>
    </r>
    <r>
      <rPr>
        <b/>
        <sz val="7"/>
        <color rgb="FF000000"/>
        <rFont val="Arial"/>
        <family val="2"/>
      </rPr>
      <t xml:space="preserve"> Enero 13 de 2022</t>
    </r>
    <r>
      <rPr>
        <sz val="7"/>
        <color rgb="FF000000"/>
        <rFont val="Arial"/>
        <family val="2"/>
      </rPr>
      <t xml:space="preserve">) reporte y conciliación SIPROJ cuarto trimestre de 2021,asi como la programación de la reunion del primer trimestre de 2022 (18/04/2022).
 8/03/2022; No presento avances, se recomienda dar cumplimiento a la acción tal y como quedo establecida,lo anterior teniendo en cuenta que la primera mesa trismestral se llevo a cabo el </t>
    </r>
    <r>
      <rPr>
        <b/>
        <sz val="7"/>
        <color rgb="FF000000"/>
        <rFont val="Arial"/>
        <family val="2"/>
      </rPr>
      <t>26/10/2021,</t>
    </r>
    <r>
      <rPr>
        <sz val="7"/>
        <color rgb="FF000000"/>
        <rFont val="Arial"/>
        <family val="2"/>
      </rPr>
      <t xml:space="preserve"> es decir que la segunda mesa trimestral debia ser de novimebre, diciembre enero, pero no se reporta en el avance de febrero dicha mesa. 
8/02/2022:  No se presento avances para este corte, se recomienda cumplir con la ejecucion de la acción conforme a su periodicidad (mesa trimestral)
8/01/2022: Continua en ejecucion de acuerdo a la periodicidad, no se presenta para este periodo avance.
8/11/2021:   Primera mesa trimestral  cuyo orden del dia; 
1. Revisar el reporte generado de SIPROJ para efectos contables
2. Socialización de formato de conciliación SIPROJ 2021-3
8/10/2021: La accion quedo contemplada con periodicidad trimestral aun no es tiempo de reportar avances,
/9/2021.Sin avances
09/08/2021 Seguimiento Julie Martinez, el área no remite seguimiento. Las acciones se encuentra dentro del plazo de ejecución planificado.</t>
    </r>
  </si>
  <si>
    <r>
      <t xml:space="preserve">11/07/2022:  La dependencia aporta como evidencia,  actas de mesas de trabajo virtual llevadas a cabo los dias 16/09/2021, 29/11/2021, 10/03/2022, 24/06/2022, "revision de procesos para la calificación del Contingente  judicial". Teniendo en cuenta que la accion corresponde realizar seguimiento al registro y calificación de los procesos cada tres meses previa apertura del módulo de contingente judicial en el aplicativo SIPROJWEB, y de acuerd con las actas suminsitradas se recomienda  cerrar la accion.
</t>
    </r>
    <r>
      <rPr>
        <b/>
        <sz val="7"/>
        <color rgb="FF000000"/>
        <rFont val="Arial"/>
        <family val="2"/>
      </rPr>
      <t>ACCION CERRADA</t>
    </r>
    <r>
      <rPr>
        <sz val="7"/>
        <color rgb="FF000000"/>
        <rFont val="Arial"/>
        <family val="2"/>
      </rPr>
      <t xml:space="preserve">
8/06/2022: Dado que su periodicidad es trimestral aun falta reportar el IV trimestre esto es (abril -mayo-junio), por tal razón no se presenta avances.
8/04/2022: Se adjunta acta "REVISIÓN 1ER CONTINGENTE JUDICIAL 2022" se recomienda que el acta producto de estas mesas el desarrollo del orden del dia, dado que solo contiene los compromisos adquiridos.
8/03/202:  Dado la periodicidad (cada 3 meses) no se reporta avance para este corte.
8/02/202:  Dado la periodicidad (cada 3 meses) no se reporta avance para este corte.
7/01/2022: Acta de seguimiento del </t>
    </r>
    <r>
      <rPr>
        <b/>
        <sz val="7"/>
        <color rgb="FF000000"/>
        <rFont val="Arial"/>
        <family val="2"/>
      </rPr>
      <t>29/11/2021</t>
    </r>
    <r>
      <rPr>
        <sz val="7"/>
        <color rgb="FF000000"/>
        <rFont val="Arial"/>
        <family val="2"/>
      </rPr>
      <t xml:space="preserve">  cuyo orden del dia fue verificacion de auditoria y seguimiento al contingente.  Continua su ejecución.
8/11/2021:  Se aporta lista de asistencia al seguimiento de registro y califiacion de procesos , sin embargo no se aporta acta producto de dicho seguimiento. 
8/10/2021: Acta del </t>
    </r>
    <r>
      <rPr>
        <b/>
        <sz val="7"/>
        <color rgb="FF000000"/>
        <rFont val="Arial"/>
        <family val="2"/>
      </rPr>
      <t>16/09/2021</t>
    </r>
    <r>
      <rPr>
        <sz val="7"/>
        <color rgb="FF000000"/>
        <rFont val="Arial"/>
        <family val="2"/>
      </rPr>
      <t xml:space="preserve"> "revision de procesos para la calificacon del Contingente  judicial"</t>
    </r>
  </si>
  <si>
    <t xml:space="preserve">
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08/06/2022  Seguimiento Julie Martinez y Daniel García  se evidencia 8 seguimientos mensuales en la matriz "Herramienta de trabajo para el control y seguimiento de las obligaciones del contrato de transporte especial vigente en la Entidad"  en el  periodo septiembre 2021 - abril 2022. Actividad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</si>
  <si>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 xml:space="preserve">
11/07/2022  Seguimiento Julie Martinez y Daniel García  se evidencia el seguimiento del contrato de transporte SDM 2021 2164 a través de las actas 26 de octubre del 2021  9 de diciembre del 2021, 18 de Febrero del 2022, 22 de abril del 2022 y  22, 28 junio y 1de julio del 2022
08/06/2022  Seguimiento Julie Martinez y Daniel García  se evidencia que el proceso viene adelantando el seguimeinto del contrato a traves reuniones enre el supervisor y contratista.  Esta actividad se encuentra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</si>
  <si>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8/07/2022: 
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Para la vigencia 2022, en marzo se efectuó el primer Comité Técnico de Sostenibilidad Contable, mediante el cual la DGC proyectó la propuesta de depuración de las obligaciones para el periodo. Producto de lo anterior, se elaboró el cronograma del Comité para la vigencia.
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
Adicionalmente, en procura de un mejoramiento continuo, la Subdirección Financiera continuará ejecutando las actividades derivadas de la acción planteada. Como soportes anexaron los siguientes: 
-Cinco (5) actas del Comité Técnico de Sostenibilidad Contable. 
- Resolución 93497 de 2021. 
- Resolución 173100 de 2021. 
- Acta de liquidación convenio 1292 de 2016 del 25-08-2021. 
- Seis (6) actas de mesas de trabajo correspondientes al periodo julio – diciembre de 2021 y once (11) del periodo enero – junio de 2022, relacionadas con la cuenta contable 131102003 “Sanciones”. 
- Presentación DGC propuesta preliminar de depuración del 14-06-2022
Por lo anteriormente expuesto, la Subdirección Financiera reportó el cumplimiento de la acción y solicitó el respectivo cierre, mediante el formato Justificación de Cumplimiento de Hallazgo. De acuerdo con la gestión evidenciada,  se recomienda el cierre de la misma.
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Tecnico Contable , acta de reunión del 31 de marzo de 2022 y memorando con radicado 202261100117843
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
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
08/03/2022 Seguimiento Julie Martinez y Daniel García Actividad dentro de tiempos de ejecución, se recomienda realizar seguimiento desde el ejercicio del autocontrol con el fin de cumplir con lo establecido y eliminar la causa raíz. Se recibió 
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martinez se evidencia el cronograma del comité técnico de sostenibilidad contable y actas de reunión del 28 de junio,  31 de agosto,  21 de septiembre,  5 y 11 de noviembre,  3 de diciembre, y la resolución No 93497 del 2021.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</si>
  <si>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evidencia el cumplimiento de la acción,  y la DAC solicitó su respectivo cierre, mediante Formato Justificación Cierre de Hallazgo; por tal motivo se recomienda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</si>
  <si>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evidenció el cumplimiento de la acción; por tal motivo, la DAC solicitó su respectivo cierre, mediante el Formato de Justificación de Cierre del Hallazgo; por tanto, se recomienda el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</si>
  <si>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3.2.2.1.2</t>
  </si>
  <si>
    <t>3.2.2.1.3</t>
  </si>
  <si>
    <t>3.2.2.1.4</t>
  </si>
  <si>
    <t>3.2.2.2.1</t>
  </si>
  <si>
    <t>3.2.2.3.1</t>
  </si>
  <si>
    <t>3.2.2.3.2</t>
  </si>
  <si>
    <t>3.2.2.4.1</t>
  </si>
  <si>
    <t>3.2.2.6.1</t>
  </si>
  <si>
    <t>3.2.2.7.1</t>
  </si>
  <si>
    <t>3.2.2.7.2</t>
  </si>
  <si>
    <t>3.2.2.7.3</t>
  </si>
  <si>
    <t>3.2.2.7.4</t>
  </si>
  <si>
    <t>3.3.1.1.3</t>
  </si>
  <si>
    <t>3.3.1.1.4</t>
  </si>
  <si>
    <t>3.3.4.3.1</t>
  </si>
  <si>
    <t>3.3.4.7.1</t>
  </si>
  <si>
    <t>Falta de planeación y coordinación, en los tiempos requeridos para estructurar y dar apertura a los procesos de selección de los Contratistas de Obra y sus respectivas Interventorías.</t>
  </si>
  <si>
    <t>Falta de gestión eficaz y oportuna para obetener la indemnizaciones ante la aseguradora</t>
  </si>
  <si>
    <t>Desconocimiento del procedimiento de Ingreso de elementos al almacén y sus formatos</t>
  </si>
  <si>
    <t>Debilidad en lo establecido en el Decreto 1082 de 2015, relacionado con la suficiencia de la garantía de cumplimiento.</t>
  </si>
  <si>
    <t>Deficiencias en el control y seguimiento por parte supervisor frente a las obligaciones contractuales</t>
  </si>
  <si>
    <t>Incumplimiento de la metodología de entrega de elementos deteriorados retirados de la vía.</t>
  </si>
  <si>
    <t>Indebida aplicación del procedimiento de entrega de elementos al almacén y de los formatos requeridos.</t>
  </si>
  <si>
    <t>Deficiencias en el seguimiento de las modificaciones contractuales por parte de los supervisores.</t>
  </si>
  <si>
    <t>La evaluación de riesgo en el proceso sólo fue realizada por los estructuradores técnicos del proyecto, careciendo de conocimientos o herramientas para analizar el riesgo de manera integral</t>
  </si>
  <si>
    <t>Controles insuficientes sobre la cartera de cobro coactivo.</t>
  </si>
  <si>
    <t>Falta de control y seguimiento a la informacion reportada por SICON en el tema de cartera.</t>
  </si>
  <si>
    <t>Debilidad en el seguimiento y control en la documentación de la ejecución del contrato de transacción de fecha 22 de junio de 2018 - anexo 10/ contrato interadministrativo marco 2012 - 1188, relacionado con la solicitud de requerimientos y sus entregables correspondientes.</t>
  </si>
  <si>
    <t>Desconocimiento de la Gestión documental y del proceso contractual por parte de los funcionarios y contratistas de las dependencias involucradas.</t>
  </si>
  <si>
    <t>Ausencia de conciliación y depuración periódica de algunos rubros contables por falta de comunicación oportuna y efectiva entre las dependencias que generan información con destino a los estados financieros de la entidad.</t>
  </si>
  <si>
    <t>Entrega del reporte de deterioro de cuentas por cobrar por parte de la dependencia responsable fuera de los términos requeridos, lo que no permite al área contable la oportunidad en la revisión.</t>
  </si>
  <si>
    <t>Ausencia de conciliación de los saldos por concepto de deterioro acumulado de cuentas por cobrar entre la Subdirección Financiera y la Dirección de Gestión de Cobro.</t>
  </si>
  <si>
    <t>Ausencia de seguimiento oportuno al registro contable de actos administrativos que dan de baja cuentas por cobrar.</t>
  </si>
  <si>
    <t>Inadecuado registro contable de la baja en cuentas por cobrar.</t>
  </si>
  <si>
    <t>Ausencia de información documentada que de cuenta de la revisión de la vida útil de los bienes de uso público en servicio.</t>
  </si>
  <si>
    <t>Ausencia de conciliación de los saldos correspondientes a la depreciación acumulada de bienes de uso público, entre el área contable y de almacén.</t>
  </si>
  <si>
    <t>Falta de claridad con respecto a la normatividad aplicable a los bienes de uso público entre entidades distritales.</t>
  </si>
  <si>
    <t>Falta de verificación y análisis oportuno de los actos administrativos, con antelación al reconocimiento contable de los hechos económicos.</t>
  </si>
  <si>
    <t>Ausencia de depuración periódica de algunas partidas contables por falta de comunicación oportuna y efectiva entre las dependencias que generan información con destino a los estados financieros de la entidad.</t>
  </si>
  <si>
    <t>Falta de control en la verificación, seguimiento, conciliación y comunicación oportuna con las entidades que reportan operaciones recíprocas realizadas con la SDM.</t>
  </si>
  <si>
    <t>Ausencia de un procedimiento e instructivo adoptado en el sistema de gestión de calidad de ha SDM para el reconocimiento contable y conciliación de las operaciones recíprocas.</t>
  </si>
  <si>
    <t>Bajo seguimiento a la ejecución de los recursos y giros realizados.</t>
  </si>
  <si>
    <t>Falencias en el aplicativo BogData que generan que las cifras no se muestren conciliadas en la ejecución presupuestal y en el PAC.</t>
  </si>
  <si>
    <t>Incluir en el anexo técnico y estudio previo de los contratos de señalización el siguiente apartado: Una vez perfeccionado el contrato, el contratista deberá suscribir el acta de inicio en un término no mayor a veinte (20) días calendario</t>
  </si>
  <si>
    <t>Socializar a los funcionarios de la subdirección envía en lo referente el instructivo de reporte de hurtos</t>
  </si>
  <si>
    <t>Actualizar y socializar el protocolo PM02-PR05-PT01 e incluir el lineamiento formal de entrega de informe de hurtos a la Subdirección Administrativa</t>
  </si>
  <si>
    <t>Socializar a los funcionarios de la subdirección de Señalización, Subdirección de Semaforización, Subdirección de gestión vía e interventorías sobre el procedimiento PA01-PR12 "Procedimiento Gestión de Bienes e Inventarios Ingresos, Egreso y Traslados"</t>
  </si>
  <si>
    <t>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t>
  </si>
  <si>
    <t>Incluir una nota o parágrafo, en el acápite de garantías dentro del anexo complementario y la minuta electrónica del contrato, la obligación que le asiste al contratista respecto de mantener las garantías vigentes hasta la liquidación del contrato.</t>
  </si>
  <si>
    <t>Incluir en el Anexo técnico de los contratos de señalización la verificación de los pagos del personal del contratista por parte de la interventoría a través de los parafiscales y de acuerdo con monto y % aprobado como requisito para pago.</t>
  </si>
  <si>
    <t>Incluir en el anexo técnico para los contratos de interventoria la entrega de la copia de los aportes de seguridad social y parafiscales y el certificado de pago de salarios del personal contratado, firmado por el representante legal o revisor fiscal en el informe mensual.</t>
  </si>
  <si>
    <t>Emitir una circular para los contratos de obra actuales e interventoría solicitando la entrega de elementos retirados en vía de manera trimestral</t>
  </si>
  <si>
    <t>Socializar a los funcionarios de la subdirección de Señalización Subdirección en vía e interventorías sobre el procedimiento PA01-PR12 "Procedimiento Gestión de Bienes e Inventarios Ingresos, Egreso y Traslados"</t>
  </si>
  <si>
    <t>Emitir Comunicación a las Interventorías y contratistas de obra, mencionando el ingreso de los elementos retirados en un plazo máximo de 3 meses</t>
  </si>
  <si>
    <t>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t>
  </si>
  <si>
    <t>Revisar, ajustar y socializar el Manual de Supervisión e Interventoría PA05-M03, con el fin de actualizar las responsabilidades de los supervisores e interventores en la vigilancia de los contratos.</t>
  </si>
  <si>
    <t>Realizar la modificación y socialización al manual de contratación en el título "evaluación del riesgo previsible" en el que se determine que será el comité estructurador el encargado de establecer los riesgos previsibles en el proceso de Contratación, en cualquiera de sus etapas.</t>
  </si>
  <si>
    <t>Realizar una socialización en identificación, análisis y valoración de riesgos contractuales dirigida a los estructuradores y demás partes interesadas en el desarrollo de procesos contractuales de la SPM y sus dependencias.</t>
  </si>
  <si>
    <t>Revisar, ajustar y socializar el Procedimiento de Cobro Coactivo PA05-PR03 respecto a la implementación de un tablero de control, a fin de efectuar el análisis y seguimiento de la cartera a cargo de la Dirección de Gestión de Cobro.</t>
  </si>
  <si>
    <t>Diseñar e implementar un tablero de control para el análisis y seguimiento de la cartera de acuerdo a los lineamientos establecido en el PA05-M01 Manual de Cobro Coactivo de la Secretaria Distrital de Movilidad.</t>
  </si>
  <si>
    <t>Diseñar e implementar un tablero de control para el análisis y seguimiento de la cartera a cargo de la Dirección de Gestión de Cobro , con el fin de realizar una gestión oportuna y efeciente de la misma.</t>
  </si>
  <si>
    <t>Solicitar a la interventoría la actualización del formato de solicitud de requerimientos utilizado por la ETB, el cual debe ser aprobado por la SDM.</t>
  </si>
  <si>
    <t>Realizar seguimiento trimestral del tablero de control donde se almacena la información de los requerimientos realizados a la ETB.</t>
  </si>
  <si>
    <t>Crear e implementar repositorio virtual donde se almacenen los requerimientos y sus soportes de ejecución.</t>
  </si>
  <si>
    <t>Solicitar a la Dirección de contratación y a la Subdirección Administrativa, socialización sobre la publicación de documentos de la Gestión Contractual y hasta el cierre de la totalidad del proceso de contratación en Secop I y II para las dependencias involucradas</t>
  </si>
  <si>
    <t>Realizar conciliación trimestral entre las dependencias mediante el diligenciamiento del formato de conciliación contable establecido en el Sistema de Gestión de Calidad.</t>
  </si>
  <si>
    <t>Realizar trimestralmente mesas de trabajo de revisión y depuración de saldos de la cuenta contable 131101 Tasas.</t>
  </si>
  <si>
    <t>Elaborar y ejecutar cronograma de depuración de los rubros contables de acuerdos de pago y sanciones.</t>
  </si>
  <si>
    <t>Elaborar y divulgar un instructivo que defina la manera como las dependencias deben reportar los hechos económicos que afectan los estados financieros.</t>
  </si>
  <si>
    <t>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t>
  </si>
  <si>
    <t>Revisar el reporte anual del deterioro de cuentas por cobrar entre las dependencias generadoras de cartera y la Subdirección Financiera, con el fin de verificar la información suministrada.</t>
  </si>
  <si>
    <t>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t>
  </si>
  <si>
    <t>Realizar el ajuste contable relacionado con la baja de cuentas de acuerdo con el Manual de Política Contable.</t>
  </si>
  <si>
    <t>Generar anexo de aplicación a las Resoluciones de depuración el cual se presentará ante el Comité de Sostenibilidad Contable con el fin de informar las diferencias entre lo aprobado para saneamiento y lo efectivamente aplicado.</t>
  </si>
  <si>
    <t>Realizar actualización del documento "Actualización para la medición inicial de los bienes de uso público del sistema semafórico de la ciudad de Bogotá", para su aplicación en la medición posterior.</t>
  </si>
  <si>
    <t>Realizar mesas de trabajo mensuales entre la Subdirección Administrativa y la Subdirección Financiera con el fin de validar el calculo correcto de la depreciación del sistema de información, previo al reporte a la Subdirección Financiera para el registro contable.</t>
  </si>
  <si>
    <t>Realizar consulta a la Secretaria Distrital de Hacienda referente a la normatividad aplicable para el deterioro de bienes de uso público en las entidades del sector central en el Distrito Capital.</t>
  </si>
  <si>
    <t>Efectuar los registros correspondientes a los recobros contemplados en las Resoluciones que ordenan el pago de sentencias emitidas durante el periodo.</t>
  </si>
  <si>
    <t>Realizar ajuste contable en cuentas por cobrar relacionado con recobro a realizar al Departamento del Tolima y Policía Nacional.</t>
  </si>
  <si>
    <t>Elaborar y ejecutar cronograma de depuración contable de los rubros recursos entregados en administración, recursos a favor de terceros y recursos recibidos en administración.</t>
  </si>
  <si>
    <t>Realizar trimestralmente seguimiento a las partidas conciliatorias a través de comunicaciones, correos electrónicos y página web y respuestas emitidas por las entidades que tienen operaciones recíprocas con la SDM.</t>
  </si>
  <si>
    <t>Elaborar y comunicar el procedimiento o instructivo para el reconocimiento y conciliación de operaciones recíprocas.</t>
  </si>
  <si>
    <t>Realizar seguimientos mensuales a los compromisos y giros de la SDM.</t>
  </si>
  <si>
    <t>Realizar seguimiento mensual de los movimientos presupuestales que se ejecuten con el área de PAC, con el fin de conciliar las cifras que fueron sujetas de traslados.</t>
  </si>
  <si>
    <t>Estudios técnicos actualizados para los contratos de señalización</t>
  </si>
  <si>
    <t>Número de contratos de señalización con anexos y estudio actualizados / número de contratos de señalización suscritos</t>
  </si>
  <si>
    <t>Socializar el instructivo de reporte hurtos</t>
  </si>
  <si>
    <t>Protocolo actualizado y socializado</t>
  </si>
  <si>
    <t>Socializar el procedimiento PMO02-PR05-PT01</t>
  </si>
  <si>
    <t>Memorando elaborado y socializado</t>
  </si>
  <si>
    <t>Número de memorandos elaborados y socializados</t>
  </si>
  <si>
    <t>Anexos complementarios cargados en SECOP II con la nota o parágrafo incluida.</t>
  </si>
  <si>
    <t>((Número de anexos complementarios cargados en SECOP II con la inclusión de la nota o parágrafo)/(Número de anexos complementarios cargados en SECOP II))*100</t>
  </si>
  <si>
    <t>Contratos de señalización suscritos, con anexo técnico modificado.</t>
  </si>
  <si>
    <t>Número de contratos de señalización con anexo técnico modificado / número de contratos de señalización suscritos</t>
  </si>
  <si>
    <t>Contratos de interventoría suscritos, con anexo técnico modificado.</t>
  </si>
  <si>
    <t>Número de contratos de interventoría con anexos técnico modificado / número de contratos de interventoría suscritos</t>
  </si>
  <si>
    <t>Emitir Circular</t>
  </si>
  <si>
    <t>No de circulares emitidas / Total de contratista e interventorías en curso</t>
  </si>
  <si>
    <t>Socializar el procedimiento PA01-PR12</t>
  </si>
  <si>
    <t>Manual ajustado, publicado en la intranet y socializado.</t>
  </si>
  <si>
    <t>Modificación y socialización Manual</t>
  </si>
  <si>
    <t>Modificación y socialización al manual</t>
  </si>
  <si>
    <t>Socialización riesgos contractuales</t>
  </si>
  <si>
    <t>Socialización realizada</t>
  </si>
  <si>
    <t>Procedimiento ajustado, publicado en la intranet y socializado.</t>
  </si>
  <si>
    <t>Tablero de control</t>
  </si>
  <si>
    <t>Tablero de control diseñado e implementado</t>
  </si>
  <si>
    <t>Solicitud y aprobación del formato actualizado de la solicitud de requerimientos</t>
  </si>
  <si>
    <t>Formato aprobado</t>
  </si>
  <si>
    <t>Seguimiento trimestral a los requerimientos realizados a la ETB, a través del tablero de control</t>
  </si>
  <si>
    <t>(Nº de seguimientos trimestrales realizados / Nº de seguimientos planeados)*100</t>
  </si>
  <si>
    <t>Repositorio virtual creado e implementado.</t>
  </si>
  <si>
    <t>Repositorio creado e implementado.</t>
  </si>
  <si>
    <t>Solicitudes de socialización</t>
  </si>
  <si>
    <t>Solicitudes de socialización realizadas</t>
  </si>
  <si>
    <t>Número de conciliaciones de cuentas contables realizadas</t>
  </si>
  <si>
    <t>(Número de formatos de conciliación diligenciados en el periodo / Total de conciliaciones programadas en el periodo)*100</t>
  </si>
  <si>
    <t>Número de mesas de trabajo realizadas</t>
  </si>
  <si>
    <t>(Número de mesas trabajo realizadas en el periodo/ Total de mesas de trabajo programadas en el periodo)*100</t>
  </si>
  <si>
    <t>Cronograma depuración de los rubros contables elaborado y ejecutado.</t>
  </si>
  <si>
    <t>(Cronograma depuración de rubros contables elaborado y ejecutado / Cronograma de depuración de rubros contables planificado)*100</t>
  </si>
  <si>
    <t>Instructivo de reporte de hechos económicos elaborado y divulgado</t>
  </si>
  <si>
    <t>Instructivo elaborado y divulgado</t>
  </si>
  <si>
    <t>Reporte de deterioro de cuentas por cobrar elaborado y remitido</t>
  </si>
  <si>
    <t>Reporte elaborado y remitido en el periodo</t>
  </si>
  <si>
    <t>Número de actas de mesas de trabajo de revisión del deterioro de las cuentas por cobrar elaboradas</t>
  </si>
  <si>
    <t>(Número de actas de mesas de trabajo de deterioro de cuentas por cobrar elaboradas en el periodo / Total mesas de trabajo de deterioro de cuentas por cobrar programadas en el periodo)*100</t>
  </si>
  <si>
    <t>Número de actas de mesas de trabajo elaboradas</t>
  </si>
  <si>
    <t>(Número de actas de mesas de trabajo elaboradas en el periodo / Total mesas de trabajo programadas en el periodo)*100</t>
  </si>
  <si>
    <t>Ajuste contable de baja de cuentas elaborado</t>
  </si>
  <si>
    <t>Comprobante contable de baja de cuentas por cobrar elaborado.</t>
  </si>
  <si>
    <t>Número de anexos de aplicación presentados ante el Comité de Sostenibilidad Contable</t>
  </si>
  <si>
    <t>Número anexos de aplicación presentados ante el Comité de Sostenibilidad Contable / Número de Resoluciones de depuraciones de cartera realizadas durante el periodo) *100</t>
  </si>
  <si>
    <t>Documento medición inicial y posterior de bienes de uso público elaborado y comunicado</t>
  </si>
  <si>
    <t>Documento elaborado y comunicado</t>
  </si>
  <si>
    <t>Número de actas de mesas de trabajo de validación de bases de datos de depreciación realizadas.</t>
  </si>
  <si>
    <t>Solicitud concepto normatividad aplicable al deterioro de bienes de uso público elaborado y enviado</t>
  </si>
  <si>
    <t>Oficio de solicitud elaborado y enviado en el periodo.</t>
  </si>
  <si>
    <t>Número de Resoluciones de pago que ordenan recobro registradas contablemente</t>
  </si>
  <si>
    <t>(Número de Resoluciones de pago registradas contablemente con orden de recobro/ Total de Resoluciones de pago que ordenan recobro a la Dirección de Representación Judicial)*100</t>
  </si>
  <si>
    <t>Ajuste contable en cuentas por cobrar relacionado con recobro a realizar</t>
  </si>
  <si>
    <t>Comprobante contable de cuentas por cobrar elaborado</t>
  </si>
  <si>
    <t>Cronograma depuración de rubros contables elaborado y ejecutado</t>
  </si>
  <si>
    <t>Número de comunicaciones con entidades que tienen operaciones recíprocas con la SDM, elaboradas.</t>
  </si>
  <si>
    <t>(Número de oficios y/o correos enviados a las entidades que tienen operaciones reciprocas con la SDM en el periodo / Total de entidades que tienen operaciones reciprocas con la SDM)*100</t>
  </si>
  <si>
    <t>Procedimiento o instructivo para el reconocimiento y conciliación de operaciones reciprocas.</t>
  </si>
  <si>
    <t>Procedimiento o instructivo elaborado y comunicado</t>
  </si>
  <si>
    <t>Informes de Seguimiento</t>
  </si>
  <si>
    <t>(Número de informes de seguimiento realizados / Numero de seguimientos programados)*100</t>
  </si>
  <si>
    <t>Número de movimientos presupuestales conciliados en el módulo de PAC</t>
  </si>
  <si>
    <t>(Número de actos administrativos de traslados o reducciones conciliados en módulo de PAC / Total de actos administrativos de traslados o reducciones comunicados a la Subdirección Financiera) * 100</t>
  </si>
  <si>
    <t>Subsecretaria de Gestión de la Movilidad-Subdirección de señalización</t>
  </si>
  <si>
    <t>Subdirección Administrativa</t>
  </si>
  <si>
    <t>Subdirección de Gestión en Vía</t>
  </si>
  <si>
    <t>Dirección de Contratación</t>
  </si>
  <si>
    <t>Subdirección de Señalización</t>
  </si>
  <si>
    <t>Subsecretaría de Política de Movilidad / Dirección de Contratación</t>
  </si>
  <si>
    <t>Subsecretaría de Política de Movilidad</t>
  </si>
  <si>
    <t>Dirección de Gestión de Cobro</t>
  </si>
  <si>
    <t>SSC - DIATT / SGC - Subdirección Financiera / OTIC</t>
  </si>
  <si>
    <t>OTIC / SSC - DIATT / SGC - Subdirección Financiera</t>
  </si>
  <si>
    <t>Sub. Financiera / Todas las dependencias generadoras del hecho económico</t>
  </si>
  <si>
    <t>Subdirección Financiera / Subdirección de Transporte Privado</t>
  </si>
  <si>
    <t>Subdirección Financiera / Todas las dependencias generadoras del hecho económico</t>
  </si>
  <si>
    <t>Subdirección Financiera</t>
  </si>
  <si>
    <t>Dir. de Gestión de Cobro / Todas las dependencias generadoras de cartera</t>
  </si>
  <si>
    <t>Subdirección Financiera / Dirección Gestión cobro / Todas las dependencias generadoras de cartera</t>
  </si>
  <si>
    <t>Dirección de Gestión de Cobro / Subd. Financiera / Dependencias que impulsen depuración contable</t>
  </si>
  <si>
    <t>Subdirección de Semaforización / Subdirección Administrativa / Subdirección Financiera</t>
  </si>
  <si>
    <t>Subdirección Administrativa / Subdirección Financiera</t>
  </si>
  <si>
    <t>Subdirección Financiera / Subdirección Administrativa</t>
  </si>
  <si>
    <t>Subdirección Financiera / Dirección de Representación Judicial</t>
  </si>
  <si>
    <t>Ordenadores del Gasto</t>
  </si>
  <si>
    <t>Gasto Público</t>
  </si>
  <si>
    <t>HALLAZGO ADMMINISTRATIVO</t>
  </si>
  <si>
    <t>SUBSECRETARÍA DE GESTIÓN JURÍDICA</t>
  </si>
  <si>
    <t>SUBSECRETARIA DE POLÍTICA DE MOVILIDAD
SUBSECRETARIA DE GESTIÓN JURÍDICA</t>
  </si>
  <si>
    <t>SUBSECRETARIA DE POLÍTICA DE MOVILIDAD</t>
  </si>
  <si>
    <t xml:space="preserve">SUBSECRETARÍA DE GESTIÓN DE LA MOVILIDAD
SUBSECRETARÍA DE GESTIÓN CORPORATIVA </t>
  </si>
  <si>
    <t>SUBSECRETARÍA DE GESTIÓN JURÍDICA
SUBSECRETARÍA DE GESTIÓN CORPORATIVA</t>
  </si>
  <si>
    <t xml:space="preserve">SUBSECRETARÍA DE SERVICIO A LA CIUDADANÍA
SUBSECRETARÍA DE GESTIÓN CORPORATIVA
OTIC
</t>
  </si>
  <si>
    <t>OTCI
SUBSECRETARÍA DE SERVICIO A LA CIUDADANÍA
SUBSECRETARÍA DE GESTIÓN CORPORATIVA</t>
  </si>
  <si>
    <t>Calificaciòn Eficacia</t>
  </si>
  <si>
    <t>Calificaciòn Efectividad</t>
  </si>
  <si>
    <t>Cumplida Efectiva</t>
  </si>
  <si>
    <t>Cumplida Inefectiva</t>
  </si>
  <si>
    <t>&lt;</t>
  </si>
  <si>
    <t>SUBSECRETARIA DE GESTIÓN DE LA MOVILIDAD-SUBDIRECCIÓN DE SEÑALIZACIÓN</t>
  </si>
  <si>
    <t>SUBDIRECCIÓN DE GESTIÓN EN VÍA</t>
  </si>
  <si>
    <t>SUBSECRETARÍA DE POLÍTICA DE MOVILIDAD / DIRECCIÓN DE CONTRATACIÓN</t>
  </si>
  <si>
    <t>SSC - DIATT / SGC - SUBDIRECCIÓN FINANCIERA / OTIC</t>
  </si>
  <si>
    <t>OTIC / SSC - DIATT / SGC - SUBDIRECCIÓN FINANCIERA</t>
  </si>
  <si>
    <t>SUB. FINANCIERA / TODAS LAS DEPENDENCIAS GENERADORAS DEL HECHO ECONÓMICO</t>
  </si>
  <si>
    <t>SUBDIRECCIÓN FINANCIERA / SUBDIRECCIÓN DE TRANSPORTE PRIVADO</t>
  </si>
  <si>
    <t>DIR. DE GESTIÓN DE COBRO / TODAS LAS DEPENDENCIAS GENERADORAS DE CARTERA</t>
  </si>
  <si>
    <t>SUBDIRECCIÓN FINANCIERA / DIRECCIÓN GESTIÓN COBRO / TODAS LAS DEPENDENCIAS GENERADORAS DE CARTERA</t>
  </si>
  <si>
    <t>DIRECCIÓN DE GESTIÓN DE COBRO / SUBD. FINANCIERA / DEPENDENCIAS QUE IMPULSEN DEPURACIÓN CONTABLE</t>
  </si>
  <si>
    <t>SUBDIRECCIÓN DE SEMAFORIZACIÓN / SUBDIRECCIÓN ADMINISTRATIVA / SUBDIRECCIÓN FINANCIERA</t>
  </si>
  <si>
    <t>SUBDIRECCIÓN ADMINISTRATIVA / SUBDIRECCIÓN FINANCIERA</t>
  </si>
  <si>
    <t>SUBDIRECCIÓN FINANCIERA / SUBDIRECCIÓN ADMINISTRATIVA</t>
  </si>
  <si>
    <t>SUBDIRECCIÓN FINANCIERA / DIRECCIÓN DE REPRESENTACIÓN JUDICIAL</t>
  </si>
  <si>
    <t>5/08/2022: En cumplimiento a la acción definida en el plan de mejoramiento, la Subdirección Financiera realizó ajuste contable en las cuentas por cobrar, relacionado con recobro al Departamento del Tolima y Policía Nacional, reconociendo el hecho económico de dicha acreencia mediante comprobante contable No. 437968 de junio de 2022, cuyo comprobante fue anexado como evidencia.
Por lo anteriormente expuesto, la Subdirección Financiera reportó el cumplimiento de la acción y solicitó el respectivo cierre, mediante el formato Justificación de Cumplimiento de Hallazgo. De acuerdo con la gestión evidenciada,  se recomienda el cierre de la misma.</t>
  </si>
  <si>
    <t>7/09/2022: Sin avances para el mes de agosto,  los responsables tienen proyectado remitir durante el segundo semestre enviar el memorando de conformidad con el Decreto 1082 de 2015.
08/08/2022: El 22 de julio de 2022 se remitió el memorando 202253000176083, dirigido a los funcionarios y contratistas de la SDM , en el que se reiteró a los supervisores mantener activa la garantía de cumplimiento hasta la liquidación del contrato si fuere el caso, de conformidad con el Decreto 1082 de 2015.</t>
  </si>
  <si>
    <t xml:space="preserve">7/09/2022: En los procesos publicados durante el mes de agosto de 2022, se incluyó en el estudio previo, pliego de condiciones o anexo complementario (según correspondía), la obligación que le asiste al contratista respecto de mantener las garantías vigentes hasta la liquidación del contrato. En el archivo excel "PROCESOS PUBLICADOS DC AGOSTO" se detallan los procesos publicados en agosto y los procesos a los cuales les aplicaba y no les aplicaba el requerimiento., asi: SDM-PSA-LP-103-2022, SDM-PSA-SIE-043-2022, SDM-MC-105-2022, SDM-CD-128-2022, SDM-MC-121-2022, SDM-PSA-SIE-130-2022, SDM-CD-107-2022, SDM-CD-112-2022, SDM-MC-115-2022, SDM-PSA-SIE-109-2022, SDM-CD-104-2022, SDM-MC-116-2022, SDM-MC-110-2022, SDM-CMA-133-022, SDM-CD-20-2022, SDM-CMA-127-2022, SDM-CD-136-2022  
8/08/2022: En los procesos publicados durante el mes de julio de 2022, se incluyó en el estudio previo, pliego de condiciones o anexo complementario (según correspondía), la obligación que le asiste al contratista respecto de mantener las garantías vigentes hasta la liquidación del contrato. </t>
  </si>
  <si>
    <t>/09/2022: Sin avances para el mes de agosto,  los responsables tienen proyectado remitir durante el segundo semestre enviar el memorando. 
08/08/2022: El 25 de julio de 2022 se remitió el memorando  No. 202253000176813, dirigido a funcionarios y contratistas de la SDM, en el que se reiteró a los supervisores  el compromiso de realizar seguimiento y control frente a la actualización de garantías de acuerdo con las modificaciones que surjan sobre el contrato.</t>
  </si>
  <si>
    <t>7/09/2022: En el mes de agosto no se presentaron avances frente a esta acción.
08/08/2022: En el mes de julio no se presentaron avances frente a esta acción.</t>
  </si>
  <si>
    <t xml:space="preserve">7/09/2022: El manual de contratación se encuentra en ajustes y revisión por parte de los profesionales de la Dirección de Contratación. 
08/08/2022: El manual de contratación se encuentra en ajustes y revisión por parte de los profesionales de la Dirección de Contratación. 
05/08/2022: Seguimiento Guillermo Delgadillo Molano: Desde la SPM se solicitó a la Directora de Contratación realizar la modificación al Manual de contratación conforme a los términos del plan de mejoramiento. Dicha solicitud se realizó a través de correo el dia 5/07/2022, enviado por la Subsecretaría de Política de Movilidad a DC.
</t>
  </si>
  <si>
    <t>7/09/2022: En el mes de agosto los responsables realizaron mesas de trabajo con la líder del procedimiento y el enlace de calidad de la Dirección de Gestión de cobro, en donde se revisaron y ajustaron las responsabilidades generales,  los lineamientos y políticas del procedimiento. Se adjuntó procedimiento con avances y actualizaciones.
08/08/2022: Sin avances para el mes de julio de acuerdo a la reunión programada.</t>
  </si>
  <si>
    <t xml:space="preserve">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</si>
  <si>
    <t xml:space="preserve">7/09/2022: En el mes de agosto no se presentaron depuraciones  de Acuerdos de Pago ni de comparendos, por ende no se genero anexos de aplicación.
08/08/2022: En el mes de julio no se presentaron depuraciones  de Acuerdos de Pago ni de comparendos, por ende no se genero anexos de aplicación.Seguimiento Realizado Lliliana Montes 
5/08/2022: durante el mes de julio de 2022, no se llevó a cabo sesión del Comité de Sostenibilidad Contable Seguimiento Realizado por Nataly Tenjo
</t>
  </si>
  <si>
    <t>8/09/2022: La dependencia, no reportan evidencias en este corte.
05/08/2022: Los responsables informa que a la fecha se han adelantado las gestiones con el  la Subsecretaría de Gestión Corporativa para validar la posibilidad de que el corredor de seguros pueda adelantar esta socialización dada su experiencia en el tema. Para lo cual, el 12/07/2022 se remitio correo con Temario de socialización de gestión de riesgo contractual, de otra parte,  se Agenda de reunión evidencia Revisión matriz de Riesgo jue 28 de jul de 2022</t>
  </si>
  <si>
    <t>7/9/2022: Desde la DAC, se han realizado los seguimientos mensuales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(17) meses contados a partir del Veintinueve (29) de mayo de 2022, fecha de suscripción de la respectiva acta de inicio, lo que garantiza una interventoría continua y efectiva, dando cumplimiento a la continuidad de la interventoría.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</si>
  <si>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7/9/2022: Desde la DAC se han realizado para los meses de junio y julio los seguimientos a los informes presentados por la Interventoría de GYP, con respecto al cumplimiento de los requisitos establecidos en el procedimiento GO-PR-07 “Procedimiento Toma de Vídeos de Inmovilización”, aprobado según evidencias presentadas en la acción 1 del hallazgo 3.2.3.1.
Teniendo en cuenta que la aplicación y seguimiento al procedimiento  GO-PR-07 “Procedimiento Toma de Vídeos de Inmovilización” se ejecutó a partir del día 01 de junio de 2022, es importante aclarar que la información remitida por la Interventoría de GYP se genera a mes vencido, esto implica que la aprobación de los informes se ejecuten dentro de la tercera semana del mes siguiente, por lo tanto hasta la fecha se tiene aprobado el informe de Interventoría del mes de Junio 2022, como se puede observar en las evidencias relacionadas.
La Interventoría de manera mensual se encuentra evaluando los videos de inmovilización y los videos de ingreso a patio, con el fin de determinar la adecuada toma de estos conforme a las disposiciones del manual operativo. El análisis y los resultados de esta revisión son consignados en los informes de seguimiento mensual de la Interventoría, así como en las actas de seguimiento mensual también de la Interventoría.
Por lo anteriormente expuesto, se remiten avances del cumplimiento conforme a la acción establecida en el plan de mejora institucional.
Se aportan las siguientes evidencias:
-	Informe de Interventoría Aprobado - Junio 2022
-	Informe de Interventoría Aprobado - Julio 2022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</si>
  <si>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7/9/2022: Desde la DAC solicitó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Se aportan las siguientes evidencias:
1.	Acta OP102 Revisión Herramientas de seguimiento
2.	Acta OP103 Diseño herramientas de seguimiento
3.	Acta OP023 Seguimiento verificación y aprobación de las herramientas
-	Herramientas de verificación
-	Herramienta de seguimiento - Lista de verificación de parqueo
-	Herramienta de seguimiento - Lista de verificación de uso del suelo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</si>
  <si>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7/9/2022: Desde la DAC se han realizado los seguimientos mensuales correspondientes a: 
a)	La verificación de los documentos presentados por la Concesión GYP de los nuevos predios con los cuales se cubrirá los cupos de parqueo para la vigencia 2022; 
b)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</si>
  <si>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7/9/2022: Desde la DAC se ha realizado los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</si>
  <si>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8/9/2022:  La dependencia no reportó evidencias en este corte.
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</si>
  <si>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7/09/2022: La dependencia no reportó evidencias en este corte.
5/08/2022: La dependencia no reportó evidencias en este corte.</t>
  </si>
  <si>
    <t>7/9/2022: La dependencia no reportó evidencias en este corte.
5/08/2022: La dependencia no reportó evidencias en este corte.</t>
  </si>
  <si>
    <t>7/9/2022: Como avance en el cumplimiento de la acción definida en el plan de mejoramiento, durante el mes de agosto, la Subdirección de Transporte Privado remitió a la Subdirección Financiera reporte de pico y placa solidario del mes de junio con ajuste del valor en la columna de recaudo ACH, lo anterior, dando cumplimiento a los compromisos establecidos en mesa de trabajo del mes de julio.
Se anexa correo electrónico remitido por la Subdirección de Transporte Privado del 4 de agosto de 2022, acta de mesa de trabajo del mes de julio. De igual forma, archivo en formato Excel con la información ajustada correspondiente al mes de junio, el soporte de este último se encuentra en el enlace: https://drive.google.com/drive/folders/1RlR6OJt1KoxtbkfN6l-zRW0aXdrW2waN?usp=sharing.
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t>
  </si>
  <si>
    <t>7/9/2022: Como avance en el cumplimiento de la acción definida en el plan de mejoramiento, se definió cronograma de depuración para los rubros contables de acuerdos de pago y sanciones, a partir de agosto hasta diciembre de 2022. Durante el mes de agosto referente a la cartera de acuerdos de pago, la Dirección Gestión de Cobro compartió en Drive la carpeta “Acuerdos de pago” disponible en el enlace https://drive.google.com/drive/folders/1YMKj3S1QiRG18_PeFbVClZ5egBUIRgTH?usp=sharing, en la cual se encuentran los soportes (fichas de depuración) de la propuesta de depuración de acuerdos de pago que se va a presentar ante el Comité de Sostenibilidad Contable, programado inicialmente para el 24 de agosto de 2022 y pospuesto para el próximo 12 de septiembre de 2022, por cuanto la Subsecretaría Jurídica no había terminado la revisión de las fichas de depuración. Se anexa correo electrónico de invitación al Comité Técnico de Sostenibilidad Contable, el cual da cuenta de los temas a tratar en el orden del día.
Con respecto al rubro de sanciones durante el mes de agosto se realizaron mesas de trabajo entre la Dirección de Gestión de Cobro y la Subdirección Financiera. En línea con lo anterior, se anexan tres (3) actas de reunión de conciliación de cartera de transporte público, realizadas el 01, 17 y 23 de agosto de 2022, así como, cronograma de depuración
5/08/2022 : Como avance en el cumplimiento de la acción definida en el plan de mejoramiento, se remite cronograma de depuración para los rubros contables de acuerdos de pago y sanciones. Durante agosto se tiene previsto realizar Comité Técnico de Sostenibilidad Contable, en el cual la DGC presentará la propuesta de depuración para la cartera de acuerdos de pago. Con respecto a Sanciones se vienen realizando mesas de trabajo y depuraciones en la correspondiente cuenta contable. Se anexa el referido cronograma, así como, tres (3) actas de mesas de trabajo realizadas durante el mes de julio con respecto a Sanciones.</t>
  </si>
  <si>
    <t>7/9/2022: Durante el mes de agosto de 2022, no se generaron resoluciones de depuración que afecten las cuentas por cobrar
5/08/2022: durante el mes de julio de 2022, no se generaron resoluciones de depuración que afecten las cuentas por cobrar.</t>
  </si>
  <si>
    <t>7/9/2022: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5/08/2022: La dependencia no reportó evidencias en este corte.</t>
  </si>
  <si>
    <t xml:space="preserve">Nataly Tenjo Vargas
</t>
  </si>
  <si>
    <t xml:space="preserve">7/09/2022: Como avance en el cumplimiento de la acción definida en el plan de mejoramiento, la Subdirección Administrativa, realizó mesa de trabajo el 12 de agosto de 2022 con el área técnica, Subdirección de Semaforización, con el fin de verificar el deterioro y vida útil de los bienes de uso público. Se anexa acta de mesa de trabajo.
08/08/2022 Seguimiento Julie Martinez y Daniel García Actividad en periodo de ejecución. Se recomienda que desde el ejercicio de autocontrol el proceso realice el seguimiento al cumplimiento y efectividad de la acción para la eliminar la causa raíz en los tiempos establecidos.
5/08/2022:Seguimiento Nataly Tenjo: Como avance en el cumplimiento de la acción definida en el plan de mejoramiento, se realizó mesa de trabajo el 27 de julio con la Subdirección Administrativa, donde se estableció el plan de trabajo y los compromisos a desarrollar durante el mes de agosto de 2022. Se anexa acta de reunión.
</t>
  </si>
  <si>
    <t>7/9/2022: Como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el cual será base para socializar con la Subdirección Administrativa y Financiera. Se anexa el referido Oficio
5/08/2022: Como avance en el cumplimiento de la acción definida en el plan de mejoramiento, la Subdirección Financiera durante el mes de julio revisó la normatividad vigente aplicable para el deterioro de bienes de uso público en las entidades del sector central en el Distrito Capital, producto de lo anterior, se encuentra en elaboración el documento que será remitido a la Secretaría Distrital de Hacienda en agosto 2022, con el cual se va a elevar la consulta.</t>
  </si>
  <si>
    <t>7/9/2022: Como respecto a la acción definida en el plan de mejoramiento, la Dirección de Representación Judicial informó mediante correo electrónico que, para el mes de agosto de 2022, no se elaboraron resoluciones para pago de sentencias por recobro o subrogación. Se adjunta como soporte la respuesta emitida por la referida Dirección el 2 de septiembre de 2022.
5/08/2022: Como respecto a la acción definida en el plan de mejoramiento, la Dirección de Representación Judicial informó mediante correo electrónico que, para el mes de Julio de 2022, no se elaboraron resoluciones para pago de sentencias por recobro o subrogación. Se adjunta soporte respuesta emitida por la Dirección de Representación Judicial de julio 27 de 2022.</t>
  </si>
  <si>
    <t>7/9/2022: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Tercero: *CC6 PAGOS (6000420), cuenta contable 190801001, se analizó el movimiento de esta, estableciendo que la cuenta correcta a utilizar es la 138490003. Se realizó la reclasificación a través de los comprobantes 13550 y 13551.
Con respecto a Recursos a favor de terceros – Tercero Genérico Pico y Placa, cuenta contable 240790006, se revisó el movimiento, se estableció el saldo correcto y se realizó ajuste contable mediante el comprobante 13519.
Se anexa cronograma de depuración contable, comprobantes 13519, 13550 y 1355
5/08/2022: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se realizó ajuste contable en la cuenta 190801001 “Recursos entregados en administración” - Tercero: *CC6 pagos (6000420) mediante comprobantes contables 13550 y 13551. De igual forma, se realizó ajuste contable en la cuenta contable 240790006 “Recursos a favor de terceros” – Tercero Genérico Pico y Placa mediante comprobante contable 13519. Como soportes del avance del cumplimiento de la acción, se anexa cronograma de depuración contable, comprobantes contables 13550, 13551 y 13519.</t>
  </si>
  <si>
    <t xml:space="preserve">7/9/2022: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Durante el mes de agosto se validaron las respuestas a los reportes de placas de vehículos enviados por las Entidades (seguimiento a la cantidad de placas, pagos y saldos por impuesto de semaforización), de igual forma, se realizaron conciliaciones de las diferencias presentadas.
Los soportes que dan cuenta de lo anterior se encuentran disponibles en las siguientes carpetas drive.
-Julio de 2022:
https://drive.google.com/drive/folders/1e2NloPYmieHpJ0z1ANtGFz6XCGfpSvlh?usp=sharing
- Agosto de 2022
https://drive.google.com/drive/folders/1Ke64jaCt5fRDJOIDDv_NGN_6VtvRwQ7D?usp=sharing
5/08/2022: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t>
  </si>
  <si>
    <t>7/9/2022: Como avance en el cumplimiento de la acción definida en el plan de mejoramiento, durante el mes de agosto el equipo de contabilidad elaboró el borrador del instructivo y formato de operaciones recíprocas, los cuales se remitieron al equipo de calidad de la Subdirección Financiera, quienes lo revisarán y remitirán a la OAPI en el mes de septiembre, con el fin de recibir retroalimentación acerca del documento, realizar ajustes a que haya lugar, para luego proceder a su publicación y divulgación. Se anexa borrador de los documentos anteriormente mencionados.
5/08/2022: La dependencia no reportó evidencias en este corte.</t>
  </si>
  <si>
    <t>7/9/2022: Como avance en el cumplimiento de la acción definida en el plan de mejoramiento, durante el mes de agosto se comunicaron a la Subdirección Financiera veintidós (22)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agosto de 2022.
5/08/2022: Como avance en el cumplimiento de la acción definida en el plan de mejoramiento, durante el mes de julio de 2022 se comunicaron a la Subdirección Financiera 24 actos administrativos de traslados o reducciones, los cuales fueron conciliados en el módulo PAC, como soporte de lo anterior, se adjunta reporte del aplicativo BogData con los registros de los traslados presupuestales que se emana de la transacción zpsm_0058 y el reporte de PAC del mes de julio de 2.022.</t>
  </si>
  <si>
    <t>Yancy Urbano</t>
  </si>
  <si>
    <t>07/09/2022: se indica que para el mes de agosto en los Anexos Técnico SDM-LP-103-2022, SDM-CMA-31-2022, se describe que en Anexo técnico de la licitación pública SDM-LP-103-2022 y Anexo técnico del concurso abierto de méritos SDM-CMA-31-2022 ya se tiene incluido que el acta de inicio no se debe celebrar en un término no mayor a 20 días calendario una vez se suscribe el contrato.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pagina 35, apartado 2.8.1. ACTA DE INICIO DEL CONTRATO, reza “una
vez perfeccionado el contrato, el contratista deberá suscribir el acta de inicio en un término no
mayor a veinte (20) días calendario”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señalización que se suscriban por la dependencia en el periodo contemplado en la acción.
Se informa que una vez se aplique la acción en los nuevos contratos y se evidencie su efectividad, se presentarán las evidencias a la OCI.</t>
  </si>
  <si>
    <t>07/09/2022: para el mes de agosto se aporta el documento en borrador  Protocolo Operación - GOGEV- PM02-PR05-PT01, con contenido en 60 páginas; y,  el procedimiento PM02-PR05- Intervenciones del Grupo Operativo en Vía documento en borrador con contenido en nueve (9) páginas, adicional se aporta corre electrónico donde se pide la revisión y observaciones del PM02-PR05-PT01.
09/08/2022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
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t>
  </si>
  <si>
    <t>07/09/2022: para el mes de agosto se aporta como evidencia el avance de: Anexo Técnico SDM-LP-103-2020 publicado en Secop II; Anexo técnico SDM-CMA-31-2022 del 7 de Julio y en estos documentos se observa que se incluyó que los contratistas deben aportar para el pago de su cuentas el soporte de pago de aportes a la Seguridad Social y certificado de pago de salarios por parte del representante legal o revisor fiscal de la empresa contratante.
09/08/2022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
12/07/2022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t>
  </si>
  <si>
    <t>08/09/2022: para el mes de agosto se indica que en el Anexo técnico de la licitación pública SDM-LP-103-2020 y Anexo técnico del concurso abierto de méritos SDM-CMA-31-2022  se incluye apartado INFORMES MENSUALES  donde se indica que el contratista debe aportar  Copia de las planillas de pago de la seguridad social y Certificación del pago de salarios.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página 42, apartado 2.9.2. INFORME MENSUAL, requisitos 15.1 y 15.2,
reza que el contratista debe aportar en el informe mensual: “15.1 Copia de las planillas de pago del personal vinculado al contrato de consultoría, por concepto de seguridad social (salud, pensión, ARL) y demás aportes legales y lo previsto en la Ley 100 de 1993 y sus Decretos Reglamentarios, y el Artículo 23 de la Ley 1150 de 2007,correspondientes al mes de reporte. (Planillas canceladas por el consultor).” “15.2 Certificación del pago de salarios expedido por el representante legal o revisor fiscal de la empresa contratante, consorcio o unión temporal, fotocopia de la cédula de ciudadanía del revisor fiscal o contador, fotocopia del certificado disciplinario del revisor fiscal o contador expedido por la 08/09/2022:
Junta Central de Contadores con vencimiento no mayor a tres (3) meses a partir
de su expedición y fotocopia de la cédula del representante legal.”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interventoría que se suscriban por la dependencia en el periodo contemplado en la acción.
Se informa que una vez se aplique la acción en los nuevos contratos y se evidencie su efectividad, se presentarán las evidencias a la OCI.</t>
  </si>
  <si>
    <t>07/09/2022: se indica que se encuentra la circular en versión preliminar dado que se encuentra pendiente de la firma del Subdirector de Señalización.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</si>
  <si>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08/09/2022: se indica como avance que para el mes de agosto se está estructurando el contenido de la circular con el fin de asegurar claridad y efectividad en la información que se va a comunicar a los contratistas.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</si>
  <si>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Guillermo Delgadillo Molano/ Nataly Tenjo</t>
  </si>
  <si>
    <t xml:space="preserve">7/09/2022: En el mes de agosto no se presentaron avances frente a esta acción,toda vez que el informe de deterioro de cuentas por cobrar se realiza una única vez, es decir  en el mes de enero de 2023.  .
08/08/2022: El informe de deterioro de cuentas por cobrar se realiza una unica vez, es decir en el mes de enero de 2023. </t>
  </si>
  <si>
    <t>9/09/2022: La dependencia no reportó evidencias en este corte
9/08/2022: La dependencia no reportó evidencias en este corte.</t>
  </si>
  <si>
    <r>
      <t xml:space="preserve">7/09/2022 </t>
    </r>
    <r>
      <rPr>
        <b/>
        <sz val="7"/>
        <color theme="1"/>
        <rFont val="Arial"/>
        <family val="2"/>
      </rPr>
      <t>Seguimiento</t>
    </r>
    <r>
      <rPr>
        <sz val="7"/>
        <color theme="1"/>
        <rFont val="Arial"/>
        <family val="2"/>
      </rPr>
      <t xml:space="preserve">: </t>
    </r>
    <r>
      <rPr>
        <b/>
        <sz val="7"/>
        <color theme="1"/>
        <rFont val="Arial"/>
        <family val="2"/>
      </rPr>
      <t>Guillermo Delgadillo</t>
    </r>
    <r>
      <rPr>
        <sz val="7"/>
        <color theme="1"/>
        <rFont val="Arial"/>
        <family val="2"/>
      </rPr>
      <t xml:space="preserve">. SGJ  La acción depende del informe de deterioro de cuentas por cobrar, es decir que la misma se realizará en el mes enero de 2023. 
7/9/2022: </t>
    </r>
    <r>
      <rPr>
        <b/>
        <sz val="7"/>
        <color theme="1"/>
        <rFont val="Arial"/>
        <family val="2"/>
      </rPr>
      <t>Seguimiento: Nataly Tenjo</t>
    </r>
    <r>
      <rPr>
        <sz val="7"/>
        <color theme="1"/>
        <rFont val="Arial"/>
        <family val="2"/>
      </rPr>
      <t>. La dependencia no reportó evidencias en este corte.
5/08/2022: La dependencia no reportó evidencias en este corte.</t>
    </r>
  </si>
  <si>
    <r>
      <rPr>
        <b/>
        <sz val="7"/>
        <color theme="1"/>
        <rFont val="Arial"/>
        <family val="2"/>
      </rPr>
      <t>7/09/2022:Seguimiento Guillermo Delgadillo</t>
    </r>
    <r>
      <rPr>
        <sz val="7"/>
        <color theme="1"/>
        <rFont val="Arial"/>
        <family val="2"/>
      </rPr>
      <t xml:space="preserve"> La Subsecretaría de Gestión Juridica efectuó seguimiento a los compromisos y giros correspondiente al mes de agosto , el informe de dicho seguimiento fue remito a la Subdirección Financiera a traves de memorando con rad No. 202250000221453. </t>
    </r>
    <r>
      <rPr>
        <b/>
        <sz val="7"/>
        <color theme="1"/>
        <rFont val="Arial"/>
        <family val="2"/>
      </rPr>
      <t xml:space="preserve">
7/9/2022: Seguimiento Nataly Tenjo </t>
    </r>
    <r>
      <rPr>
        <sz val="7"/>
        <color theme="1"/>
        <rFont val="Arial"/>
        <family val="2"/>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agosto de 2022</t>
    </r>
    <r>
      <rPr>
        <b/>
        <sz val="7"/>
        <color theme="1"/>
        <rFont val="Arial"/>
        <family val="2"/>
      </rPr>
      <t xml:space="preserve">.
08/08/2022 Seguimiento Julie Martinez y Daniel García </t>
    </r>
    <r>
      <rPr>
        <sz val="7"/>
        <color theme="1"/>
        <rFont val="Arial"/>
        <family val="2"/>
      </rPr>
      <t xml:space="preserve">Actividad en periodo de ejecución. Se recomienda que desde el ejercicio de autocontrol el proceso realice el seguimiento al cumplimiento y efectividad de la acción para la eliminar la causa raíz en los tiempos establecidos.
</t>
    </r>
    <r>
      <rPr>
        <b/>
        <sz val="7"/>
        <color theme="1"/>
        <rFont val="Arial"/>
        <family val="2"/>
      </rPr>
      <t>05/08/2022: Seguimiento Guillermo Delgadillo Molano;</t>
    </r>
    <r>
      <rPr>
        <sz val="7"/>
        <color theme="1"/>
        <rFont val="Arial"/>
        <family val="2"/>
      </rPr>
      <t xml:space="preserve"> La Subsecretaria de Política de Movilidad se desarrollan mesas de seguimiento mensuales con los gerentes y enlaces de los proyectos 7579, 7583, 7588 y 7596  para validar el cumplimiento de los compromisos y giros a fin de lograr la ejecución  programada para la vigencia y lo estipulado en el PMI.Correo de seguimiento y acta de seguimiento a gestión presupuestal SPM  mayo y junio evidencias Correo de Bogotá es TIC - Seguimiento a la ejecución presupuestal con corte a Mayo 2022 - DIM, Correo de Bogotá es TIC - Seguimiento a la ejecución presupuestal con corte a Mayo 2022 - DPM, Correo de Bogotá es TIC - Seguimiento a la ejecución presupuestal con corte a Mayo 2022 - OSV 30062022 Acta reunión firmada
</t>
    </r>
    <r>
      <rPr>
        <b/>
        <sz val="7"/>
        <color theme="1"/>
        <rFont val="Arial"/>
        <family val="2"/>
      </rPr>
      <t>5/8/2022: Seguimiento Nataly Tenjo</t>
    </r>
    <r>
      <rPr>
        <sz val="7"/>
        <color theme="1"/>
        <rFont val="Arial"/>
        <family val="2"/>
      </rPr>
      <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remitió los informes de seguimiento a los compromisos y giros, realizados por cada una de las Subsecretarías.
Los referidos informes contienen el seguimiento por Subsecretaria de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julio de 2022.</t>
    </r>
  </si>
  <si>
    <t>PLAN DE MEJORAMIENTO INSTITUCIONAL CORTE AGOSTO 2022</t>
  </si>
  <si>
    <t>(Todas)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</si>
</sst>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35"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b/>
      <sz val="14"/>
      <color indexed="8"/>
      <name val="Calibri"/>
      <family val="2"/>
      <scheme val="minor"/>
    </font>
    <font>
      <i/>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
      <b/>
      <sz val="7"/>
      <color rgb="FF000000"/>
      <name val="Arial"/>
      <family val="2"/>
    </font>
    <font>
      <sz val="7"/>
      <color theme="1"/>
      <name val="Arial"/>
      <family val="2"/>
    </font>
    <font>
      <b/>
      <sz val="7"/>
      <color theme="1"/>
      <name val="Arial"/>
      <family val="2"/>
    </font>
    <font>
      <sz val="7"/>
      <color theme="4"/>
      <name val="Arial"/>
      <family val="2"/>
    </font>
    <font>
      <sz val="7"/>
      <color rgb="FFFF0000"/>
      <name val="Arial"/>
      <family val="2"/>
    </font>
  </fonts>
  <fills count="13">
    <fill>
      <patternFill patternType="none"/>
    </fill>
    <fill>
      <patternFill patternType="gray125"/>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rgb="FF000000"/>
      </left>
      <right/>
      <top style="thin">
        <color rgb="FF000000"/>
      </top>
      <bottom style="thin">
        <color rgb="FF000000"/>
      </bottom>
      <diagonal/>
    </border>
  </borders>
  <cellStyleXfs count="3">
    <xf numFmtId="0" fontId="0" fillId="0" borderId="0"/>
    <xf numFmtId="9" fontId="6" fillId="0" borderId="0" applyFont="0" applyFill="0" applyBorder="0" applyAlignment="0" applyProtection="0"/>
    <xf numFmtId="41" fontId="6" fillId="0" borderId="0" applyFont="0" applyFill="0" applyBorder="0" applyAlignment="0" applyProtection="0"/>
  </cellStyleXfs>
  <cellXfs count="239">
    <xf numFmtId="0" fontId="0" fillId="0" borderId="0" xfId="0"/>
    <xf numFmtId="0" fontId="2" fillId="0" borderId="0" xfId="0" applyFont="1" applyAlignment="1">
      <alignment horizont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0" fillId="0" borderId="0" xfId="0" pivotButton="1"/>
    <xf numFmtId="0" fontId="0" fillId="0" borderId="0" xfId="0" applyAlignment="1">
      <alignment horizontal="center"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3" fillId="2" borderId="1" xfId="0"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11" fillId="0" borderId="20" xfId="0" applyFont="1" applyBorder="1"/>
    <xf numFmtId="0" fontId="11" fillId="0" borderId="0" xfId="0" applyFont="1"/>
    <xf numFmtId="0" fontId="13" fillId="6" borderId="21" xfId="0" applyFont="1" applyFill="1" applyBorder="1"/>
    <xf numFmtId="0" fontId="12" fillId="0" borderId="0" xfId="0" applyFont="1"/>
    <xf numFmtId="0" fontId="13" fillId="0" borderId="22" xfId="0" applyFont="1" applyBorder="1"/>
    <xf numFmtId="0" fontId="12" fillId="0" borderId="20" xfId="0" applyFont="1" applyBorder="1"/>
    <xf numFmtId="0" fontId="13" fillId="6" borderId="23" xfId="0" applyFont="1" applyFill="1" applyBorder="1"/>
    <xf numFmtId="0" fontId="12" fillId="0" borderId="20" xfId="0" applyFont="1" applyBorder="1" applyAlignment="1">
      <alignment horizontal="left"/>
    </xf>
    <xf numFmtId="0" fontId="12" fillId="0" borderId="17" xfId="0" applyFont="1" applyBorder="1"/>
    <xf numFmtId="0" fontId="12" fillId="0" borderId="18" xfId="0" applyFont="1" applyBorder="1"/>
    <xf numFmtId="0" fontId="13" fillId="6" borderId="19" xfId="0" applyFont="1" applyFill="1" applyBorder="1"/>
    <xf numFmtId="0" fontId="12" fillId="0" borderId="0" xfId="0" applyFont="1" applyAlignment="1">
      <alignment horizontal="left"/>
    </xf>
    <xf numFmtId="0" fontId="11" fillId="8" borderId="7" xfId="0" applyFont="1" applyFill="1" applyBorder="1"/>
    <xf numFmtId="0" fontId="12" fillId="8" borderId="11" xfId="0" applyFont="1" applyFill="1" applyBorder="1" applyAlignment="1">
      <alignment horizontal="center"/>
    </xf>
    <xf numFmtId="0" fontId="12" fillId="8" borderId="10" xfId="0" applyFont="1" applyFill="1" applyBorder="1" applyAlignment="1">
      <alignment horizontal="center"/>
    </xf>
    <xf numFmtId="0" fontId="12" fillId="8" borderId="0" xfId="0" applyFont="1" applyFill="1"/>
    <xf numFmtId="0" fontId="13" fillId="6" borderId="28" xfId="0" applyFont="1" applyFill="1" applyBorder="1"/>
    <xf numFmtId="0" fontId="13" fillId="6" borderId="24" xfId="0" applyFont="1" applyFill="1" applyBorder="1"/>
    <xf numFmtId="0" fontId="13" fillId="6" borderId="16" xfId="0" applyFont="1" applyFill="1" applyBorder="1"/>
    <xf numFmtId="0" fontId="13" fillId="9" borderId="25" xfId="0" applyFont="1" applyFill="1" applyBorder="1" applyAlignment="1">
      <alignment horizontal="left"/>
    </xf>
    <xf numFmtId="0" fontId="13" fillId="9" borderId="29" xfId="0" applyFont="1" applyFill="1" applyBorder="1"/>
    <xf numFmtId="0" fontId="13" fillId="9" borderId="22" xfId="0" applyFont="1" applyFill="1" applyBorder="1"/>
    <xf numFmtId="0" fontId="13" fillId="8" borderId="26" xfId="0" applyFont="1" applyFill="1" applyBorder="1" applyAlignment="1">
      <alignment horizontal="left" indent="1"/>
    </xf>
    <xf numFmtId="0" fontId="13" fillId="8" borderId="30" xfId="0" applyFont="1" applyFill="1" applyBorder="1"/>
    <xf numFmtId="0" fontId="13" fillId="8" borderId="27" xfId="0" applyFont="1" applyFill="1" applyBorder="1"/>
    <xf numFmtId="0" fontId="14" fillId="8" borderId="26" xfId="0" applyFont="1" applyFill="1" applyBorder="1" applyAlignment="1">
      <alignment horizontal="right"/>
    </xf>
    <xf numFmtId="0" fontId="14" fillId="8" borderId="30" xfId="0" applyFont="1" applyFill="1" applyBorder="1"/>
    <xf numFmtId="0" fontId="14" fillId="8" borderId="27" xfId="0" applyFont="1" applyFill="1" applyBorder="1"/>
    <xf numFmtId="0" fontId="11" fillId="5" borderId="31" xfId="0" applyFont="1" applyFill="1" applyBorder="1" applyAlignment="1">
      <alignment horizontal="center" vertical="center"/>
    </xf>
    <xf numFmtId="0" fontId="11" fillId="5" borderId="32" xfId="0" applyFont="1" applyFill="1" applyBorder="1" applyAlignment="1">
      <alignment horizontal="center" vertical="center"/>
    </xf>
    <xf numFmtId="0" fontId="11" fillId="5" borderId="33" xfId="0" applyFont="1" applyFill="1" applyBorder="1" applyAlignment="1">
      <alignment horizontal="center" vertical="center"/>
    </xf>
    <xf numFmtId="0" fontId="12" fillId="8" borderId="34" xfId="0" applyFont="1" applyFill="1" applyBorder="1"/>
    <xf numFmtId="0" fontId="12" fillId="8" borderId="26" xfId="0" applyFont="1" applyFill="1" applyBorder="1"/>
    <xf numFmtId="0" fontId="12" fillId="8" borderId="36" xfId="0" applyFont="1" applyFill="1" applyBorder="1"/>
    <xf numFmtId="41" fontId="12" fillId="8" borderId="38" xfId="2" applyFont="1" applyFill="1" applyBorder="1" applyAlignment="1">
      <alignment horizontal="center"/>
    </xf>
    <xf numFmtId="0" fontId="12" fillId="8" borderId="30" xfId="0" applyFont="1" applyFill="1" applyBorder="1" applyAlignment="1">
      <alignment horizontal="center"/>
    </xf>
    <xf numFmtId="0" fontId="12" fillId="8" borderId="39" xfId="0" applyFont="1" applyFill="1" applyBorder="1" applyAlignment="1">
      <alignment horizontal="center"/>
    </xf>
    <xf numFmtId="0" fontId="12" fillId="8" borderId="38" xfId="0" applyFont="1" applyFill="1" applyBorder="1" applyAlignment="1">
      <alignment horizontal="center"/>
    </xf>
    <xf numFmtId="0" fontId="12" fillId="5" borderId="31" xfId="0" applyFont="1" applyFill="1" applyBorder="1"/>
    <xf numFmtId="0" fontId="11" fillId="5" borderId="32" xfId="0" applyFont="1" applyFill="1" applyBorder="1" applyAlignment="1">
      <alignment horizontal="center"/>
    </xf>
    <xf numFmtId="0" fontId="11" fillId="5" borderId="33" xfId="0" applyFont="1" applyFill="1" applyBorder="1" applyAlignment="1">
      <alignment horizontal="center"/>
    </xf>
    <xf numFmtId="0" fontId="11" fillId="8" borderId="34" xfId="0" applyFont="1" applyFill="1" applyBorder="1"/>
    <xf numFmtId="41" fontId="12" fillId="8" borderId="35" xfId="2" applyFont="1" applyFill="1" applyBorder="1" applyAlignment="1">
      <alignment horizontal="center" vertical="center"/>
    </xf>
    <xf numFmtId="0" fontId="11" fillId="8" borderId="36" xfId="0" applyFont="1" applyFill="1" applyBorder="1"/>
    <xf numFmtId="0" fontId="12" fillId="8" borderId="37" xfId="0" applyFont="1" applyFill="1" applyBorder="1" applyAlignment="1">
      <alignment horizontal="center"/>
    </xf>
    <xf numFmtId="9" fontId="12" fillId="0" borderId="2" xfId="1" applyFont="1" applyBorder="1" applyAlignment="1">
      <alignment horizontal="center" vertical="center"/>
    </xf>
    <xf numFmtId="9" fontId="12" fillId="5" borderId="2" xfId="1" applyFont="1" applyFill="1" applyBorder="1" applyAlignment="1">
      <alignment horizontal="center"/>
    </xf>
    <xf numFmtId="14" fontId="12" fillId="8" borderId="35" xfId="0" applyNumberFormat="1" applyFont="1" applyFill="1" applyBorder="1" applyAlignment="1">
      <alignment horizontal="left"/>
    </xf>
    <xf numFmtId="14" fontId="12" fillId="8" borderId="27" xfId="0" applyNumberFormat="1" applyFont="1" applyFill="1" applyBorder="1" applyAlignment="1">
      <alignment horizontal="left"/>
    </xf>
    <xf numFmtId="14" fontId="12" fillId="8" borderId="37" xfId="0" applyNumberFormat="1" applyFont="1" applyFill="1" applyBorder="1" applyAlignment="1">
      <alignment horizontal="left"/>
    </xf>
    <xf numFmtId="0" fontId="14" fillId="8" borderId="26" xfId="0" applyFont="1" applyFill="1" applyBorder="1" applyAlignment="1">
      <alignment horizontal="right" vertical="center"/>
    </xf>
    <xf numFmtId="0" fontId="14" fillId="8" borderId="30" xfId="0" applyFont="1" applyFill="1" applyBorder="1" applyAlignment="1">
      <alignment vertical="center"/>
    </xf>
    <xf numFmtId="0" fontId="14" fillId="8" borderId="27" xfId="0" applyFont="1" applyFill="1" applyBorder="1" applyAlignment="1">
      <alignment vertical="center"/>
    </xf>
    <xf numFmtId="0" fontId="12" fillId="8" borderId="11" xfId="0" applyFont="1" applyFill="1" applyBorder="1"/>
    <xf numFmtId="0" fontId="12" fillId="8" borderId="27" xfId="0" applyFont="1" applyFill="1" applyBorder="1"/>
    <xf numFmtId="0" fontId="12" fillId="8" borderId="26" xfId="0" applyFont="1" applyFill="1" applyBorder="1" applyAlignment="1">
      <alignment horizontal="center"/>
    </xf>
    <xf numFmtId="41" fontId="12" fillId="8" borderId="30" xfId="2" applyFont="1" applyFill="1" applyBorder="1" applyAlignment="1">
      <alignment horizontal="center"/>
    </xf>
    <xf numFmtId="0" fontId="12" fillId="8" borderId="24" xfId="0" applyFont="1" applyFill="1" applyBorder="1"/>
    <xf numFmtId="0" fontId="12" fillId="8" borderId="24" xfId="0" applyFont="1" applyFill="1" applyBorder="1" applyAlignment="1">
      <alignment horizontal="center"/>
    </xf>
    <xf numFmtId="41" fontId="12" fillId="8" borderId="24" xfId="2" applyFont="1" applyFill="1" applyBorder="1" applyAlignment="1">
      <alignment horizontal="center"/>
    </xf>
    <xf numFmtId="14" fontId="12" fillId="8" borderId="24" xfId="0" applyNumberFormat="1" applyFont="1" applyFill="1" applyBorder="1"/>
    <xf numFmtId="0" fontId="13" fillId="6" borderId="44" xfId="0" applyFont="1" applyFill="1" applyBorder="1" applyAlignment="1">
      <alignment horizontal="left"/>
    </xf>
    <xf numFmtId="0" fontId="13" fillId="6" borderId="45" xfId="0" applyFont="1" applyFill="1" applyBorder="1"/>
    <xf numFmtId="0" fontId="13" fillId="6" borderId="46" xfId="0" applyFont="1" applyFill="1" applyBorder="1"/>
    <xf numFmtId="0" fontId="17" fillId="0" borderId="24" xfId="0" applyFont="1" applyBorder="1"/>
    <xf numFmtId="0" fontId="12" fillId="0" borderId="24" xfId="0" applyFont="1" applyBorder="1"/>
    <xf numFmtId="0" fontId="12" fillId="0" borderId="24" xfId="0" applyFont="1" applyBorder="1" applyAlignment="1">
      <alignment horizontal="justify" wrapText="1"/>
    </xf>
    <xf numFmtId="0" fontId="12" fillId="0" borderId="24" xfId="0" applyFont="1" applyBorder="1" applyAlignment="1">
      <alignment horizontal="justify"/>
    </xf>
    <xf numFmtId="0" fontId="12" fillId="0" borderId="24" xfId="0" applyFont="1" applyBorder="1" applyAlignment="1">
      <alignment wrapText="1"/>
    </xf>
    <xf numFmtId="0" fontId="11" fillId="0" borderId="24" xfId="0" applyFont="1" applyBorder="1" applyAlignment="1">
      <alignment horizontal="center"/>
    </xf>
    <xf numFmtId="0" fontId="12" fillId="0" borderId="2" xfId="0" applyFont="1" applyBorder="1" applyAlignment="1">
      <alignment horizontal="center" vertical="center"/>
    </xf>
    <xf numFmtId="9" fontId="12" fillId="10" borderId="2" xfId="1" applyFont="1" applyFill="1" applyBorder="1" applyAlignment="1">
      <alignment horizontal="center" vertical="center"/>
    </xf>
    <xf numFmtId="0" fontId="12" fillId="0" borderId="2" xfId="0" applyFont="1" applyBorder="1" applyAlignment="1">
      <alignment horizontal="justify" vertical="center" wrapText="1"/>
    </xf>
    <xf numFmtId="0" fontId="11" fillId="5" borderId="2" xfId="0" applyFont="1" applyFill="1" applyBorder="1" applyAlignment="1">
      <alignment horizontal="center"/>
    </xf>
    <xf numFmtId="0" fontId="12" fillId="5" borderId="2" xfId="0" applyFont="1" applyFill="1" applyBorder="1" applyAlignment="1">
      <alignment horizontal="center"/>
    </xf>
    <xf numFmtId="0" fontId="11" fillId="5" borderId="0" xfId="0" applyFont="1" applyFill="1" applyAlignment="1">
      <alignment horizontal="center"/>
    </xf>
    <xf numFmtId="41" fontId="12" fillId="8" borderId="0" xfId="2" applyFont="1" applyFill="1" applyBorder="1" applyAlignment="1">
      <alignment horizontal="center" vertical="center"/>
    </xf>
    <xf numFmtId="0" fontId="12" fillId="8" borderId="0" xfId="0" applyFont="1" applyFill="1" applyAlignment="1">
      <alignment horizontal="center"/>
    </xf>
    <xf numFmtId="0" fontId="11" fillId="5" borderId="0" xfId="0" applyFont="1" applyFill="1" applyAlignment="1">
      <alignment horizontal="center" vertical="center"/>
    </xf>
    <xf numFmtId="14" fontId="12" fillId="8" borderId="0" xfId="0" applyNumberFormat="1" applyFont="1" applyFill="1" applyAlignment="1">
      <alignment horizontal="left"/>
    </xf>
    <xf numFmtId="14" fontId="12" fillId="8" borderId="0" xfId="0" applyNumberFormat="1" applyFont="1" applyFill="1"/>
    <xf numFmtId="0" fontId="11" fillId="0" borderId="0" xfId="0" applyFont="1" applyAlignment="1">
      <alignment horizontal="center"/>
    </xf>
    <xf numFmtId="0" fontId="12" fillId="0" borderId="0" xfId="0" applyFont="1" applyAlignment="1">
      <alignment horizontal="justify" vertical="center" wrapText="1"/>
    </xf>
    <xf numFmtId="0" fontId="12" fillId="0" borderId="0" xfId="0" applyFont="1" applyAlignment="1">
      <alignment horizontal="justify"/>
    </xf>
    <xf numFmtId="0" fontId="12" fillId="0" borderId="0" xfId="0" applyFont="1" applyAlignment="1">
      <alignment horizontal="left" vertical="center"/>
    </xf>
    <xf numFmtId="0" fontId="12" fillId="0" borderId="0" xfId="0" applyFont="1" applyAlignment="1">
      <alignment horizontal="justify" wrapText="1"/>
    </xf>
    <xf numFmtId="0" fontId="12" fillId="0" borderId="0" xfId="0" applyFont="1" applyAlignment="1">
      <alignment wrapText="1"/>
    </xf>
    <xf numFmtId="0" fontId="12" fillId="0" borderId="0" xfId="0" applyFont="1" applyAlignment="1">
      <alignment horizontal="justify" vertical="top" wrapText="1"/>
    </xf>
    <xf numFmtId="0" fontId="12" fillId="10" borderId="24" xfId="0" applyFont="1" applyFill="1" applyBorder="1"/>
    <xf numFmtId="0" fontId="2" fillId="0" borderId="0" xfId="0" applyFont="1" applyAlignment="1">
      <alignment horizontal="left"/>
    </xf>
    <xf numFmtId="0" fontId="3" fillId="2" borderId="53" xfId="0" applyFont="1" applyFill="1" applyBorder="1" applyAlignment="1">
      <alignment horizontal="center" vertical="center"/>
    </xf>
    <xf numFmtId="0" fontId="3" fillId="7" borderId="53" xfId="0" applyFont="1" applyFill="1" applyBorder="1" applyAlignment="1">
      <alignment horizontal="center" vertical="center"/>
    </xf>
    <xf numFmtId="0" fontId="18" fillId="0" borderId="0" xfId="0" applyFont="1"/>
    <xf numFmtId="0" fontId="12" fillId="0" borderId="2" xfId="0" applyFont="1" applyBorder="1" applyAlignment="1">
      <alignment horizontal="center" vertical="center" wrapText="1"/>
    </xf>
    <xf numFmtId="10" fontId="12" fillId="0" borderId="2" xfId="1" applyNumberFormat="1" applyFont="1" applyBorder="1" applyAlignment="1">
      <alignment horizontal="center" vertical="center"/>
    </xf>
    <xf numFmtId="10" fontId="15" fillId="10" borderId="2" xfId="1" applyNumberFormat="1" applyFont="1" applyFill="1" applyBorder="1" applyAlignment="1">
      <alignment horizontal="center" vertical="center"/>
    </xf>
    <xf numFmtId="0" fontId="9" fillId="0" borderId="0" xfId="0" applyFont="1"/>
    <xf numFmtId="0" fontId="21" fillId="12" borderId="0" xfId="0" applyFont="1" applyFill="1"/>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wrapText="1"/>
    </xf>
    <xf numFmtId="0" fontId="22" fillId="4" borderId="0" xfId="0" applyFont="1" applyFill="1" applyAlignment="1">
      <alignment horizontal="left"/>
    </xf>
    <xf numFmtId="0" fontId="22" fillId="11" borderId="0" xfId="0" applyFont="1" applyFill="1" applyAlignment="1">
      <alignment horizontal="left"/>
    </xf>
    <xf numFmtId="0" fontId="22" fillId="12" borderId="0" xfId="0" applyFont="1" applyFill="1" applyAlignment="1">
      <alignment horizontal="left"/>
    </xf>
    <xf numFmtId="0" fontId="22" fillId="0" borderId="0" xfId="0" applyFont="1" applyAlignment="1">
      <alignment horizontal="left"/>
    </xf>
    <xf numFmtId="0" fontId="23" fillId="0" borderId="0" xfId="0" applyFont="1" applyAlignment="1">
      <alignment vertical="center" wrapText="1"/>
    </xf>
    <xf numFmtId="0" fontId="0" fillId="0" borderId="0" xfId="0" applyAlignment="1">
      <alignment horizontal="left" wrapText="1" indent="1"/>
    </xf>
    <xf numFmtId="0" fontId="27" fillId="6" borderId="55" xfId="0" applyFont="1" applyFill="1" applyBorder="1" applyAlignment="1">
      <alignment horizontal="left"/>
    </xf>
    <xf numFmtId="0" fontId="27" fillId="0" borderId="0" xfId="0" applyFont="1" applyAlignment="1">
      <alignment horizontal="left" indent="1"/>
    </xf>
    <xf numFmtId="10" fontId="12" fillId="0" borderId="64" xfId="1" applyNumberFormat="1" applyFont="1" applyBorder="1" applyAlignment="1">
      <alignment horizontal="center" vertical="center"/>
    </xf>
    <xf numFmtId="10" fontId="12" fillId="0" borderId="64" xfId="0" applyNumberFormat="1" applyFont="1" applyBorder="1" applyAlignment="1">
      <alignment horizontal="center" vertical="center"/>
    </xf>
    <xf numFmtId="0" fontId="12" fillId="0" borderId="61" xfId="0" applyFont="1" applyBorder="1" applyAlignment="1">
      <alignment horizontal="justify" vertical="center" wrapText="1"/>
    </xf>
    <xf numFmtId="0" fontId="12" fillId="0" borderId="66" xfId="0" applyFont="1" applyBorder="1" applyAlignment="1">
      <alignment horizontal="center" vertical="center"/>
    </xf>
    <xf numFmtId="9" fontId="12" fillId="0" borderId="66" xfId="1" applyFont="1" applyBorder="1" applyAlignment="1">
      <alignment horizontal="center" vertical="center"/>
    </xf>
    <xf numFmtId="10" fontId="12" fillId="0" borderId="66" xfId="1" applyNumberFormat="1" applyFont="1" applyBorder="1" applyAlignment="1">
      <alignment horizontal="center" vertical="center"/>
    </xf>
    <xf numFmtId="10" fontId="12" fillId="0" borderId="67" xfId="0" applyNumberFormat="1" applyFont="1" applyBorder="1" applyAlignment="1">
      <alignment horizontal="center" vertical="center"/>
    </xf>
    <xf numFmtId="0" fontId="0" fillId="0" borderId="56" xfId="0" applyBorder="1"/>
    <xf numFmtId="0" fontId="0" fillId="0" borderId="68" xfId="0" applyBorder="1"/>
    <xf numFmtId="0" fontId="9" fillId="0" borderId="68" xfId="0" applyFont="1" applyBorder="1"/>
    <xf numFmtId="0" fontId="21" fillId="12" borderId="57" xfId="0" applyFont="1" applyFill="1" applyBorder="1"/>
    <xf numFmtId="0" fontId="28" fillId="0" borderId="0" xfId="0" applyFont="1" applyAlignment="1">
      <alignment horizontal="center" vertical="center" wrapText="1"/>
    </xf>
    <xf numFmtId="0" fontId="27" fillId="5" borderId="54" xfId="0" applyFont="1" applyFill="1" applyBorder="1" applyAlignment="1">
      <alignment horizontal="left"/>
    </xf>
    <xf numFmtId="0" fontId="28" fillId="5" borderId="0" xfId="0" applyFont="1" applyFill="1"/>
    <xf numFmtId="9" fontId="0" fillId="0" borderId="0" xfId="1" applyFont="1"/>
    <xf numFmtId="9" fontId="28" fillId="5" borderId="0" xfId="1" applyFont="1" applyFill="1"/>
    <xf numFmtId="9" fontId="26" fillId="0" borderId="0" xfId="1" applyFont="1"/>
    <xf numFmtId="9" fontId="1" fillId="0" borderId="0" xfId="1" applyFont="1"/>
    <xf numFmtId="0" fontId="12" fillId="0" borderId="49" xfId="0" pivotButton="1" applyFont="1" applyBorder="1"/>
    <xf numFmtId="0" fontId="12" fillId="0" borderId="49" xfId="0" applyFont="1" applyBorder="1"/>
    <xf numFmtId="0" fontId="12" fillId="0" borderId="49" xfId="0" applyFont="1" applyBorder="1" applyAlignment="1">
      <alignment horizontal="left"/>
    </xf>
    <xf numFmtId="0" fontId="12" fillId="0" borderId="50" xfId="0" applyFont="1" applyBorder="1"/>
    <xf numFmtId="0" fontId="12" fillId="0" borderId="52" xfId="0" applyFont="1" applyBorder="1" applyAlignment="1">
      <alignment horizontal="left"/>
    </xf>
    <xf numFmtId="0" fontId="12" fillId="0" borderId="51" xfId="0" applyFont="1" applyBorder="1"/>
    <xf numFmtId="0" fontId="0" fillId="0" borderId="0" xfId="0" applyAlignment="1">
      <alignment horizontal="left" indent="2"/>
    </xf>
    <xf numFmtId="0" fontId="0" fillId="0" borderId="0" xfId="0" applyAlignment="1">
      <alignment vertical="center"/>
    </xf>
    <xf numFmtId="0" fontId="3" fillId="2" borderId="0" xfId="0" applyFont="1" applyFill="1" applyAlignment="1">
      <alignment horizontal="center" vertical="center"/>
    </xf>
    <xf numFmtId="0" fontId="7" fillId="3" borderId="2" xfId="0"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0" fontId="4" fillId="8" borderId="1" xfId="0" applyFont="1" applyFill="1" applyBorder="1" applyAlignment="1">
      <alignment horizontal="left" vertical="center"/>
    </xf>
    <xf numFmtId="0" fontId="4" fillId="8" borderId="2" xfId="0" applyFont="1" applyFill="1" applyBorder="1" applyAlignment="1">
      <alignment horizontal="left" vertical="center"/>
    </xf>
    <xf numFmtId="164" fontId="4" fillId="8" borderId="1" xfId="0" applyNumberFormat="1" applyFont="1" applyFill="1" applyBorder="1" applyAlignment="1">
      <alignment horizontal="left" vertical="center"/>
    </xf>
    <xf numFmtId="0" fontId="4" fillId="8" borderId="69" xfId="0" applyFont="1" applyFill="1" applyBorder="1" applyAlignment="1">
      <alignment horizontal="left" vertical="center"/>
    </xf>
    <xf numFmtId="9" fontId="4" fillId="8" borderId="2" xfId="0" applyNumberFormat="1" applyFont="1" applyFill="1" applyBorder="1" applyAlignment="1">
      <alignment horizontal="center" vertical="center"/>
    </xf>
    <xf numFmtId="0" fontId="4" fillId="8" borderId="2" xfId="0" applyFont="1" applyFill="1" applyBorder="1" applyAlignment="1">
      <alignment horizontal="left" vertical="center" wrapText="1"/>
    </xf>
    <xf numFmtId="1" fontId="8" fillId="8" borderId="2" xfId="2" applyNumberFormat="1" applyFont="1" applyFill="1" applyBorder="1" applyAlignment="1">
      <alignment horizontal="center" vertical="center"/>
    </xf>
    <xf numFmtId="0" fontId="4" fillId="8" borderId="2" xfId="0" applyFont="1" applyFill="1" applyBorder="1" applyAlignment="1">
      <alignment horizontal="center" vertical="center"/>
    </xf>
    <xf numFmtId="14" fontId="4" fillId="8" borderId="1" xfId="0" applyNumberFormat="1" applyFont="1" applyFill="1" applyBorder="1" applyAlignment="1">
      <alignment horizontal="center" vertical="center"/>
    </xf>
    <xf numFmtId="14" fontId="4" fillId="8" borderId="1" xfId="0" applyNumberFormat="1" applyFont="1" applyFill="1" applyBorder="1" applyAlignment="1">
      <alignment horizontal="justify" vertical="top" wrapText="1"/>
    </xf>
    <xf numFmtId="0" fontId="0" fillId="8" borderId="0" xfId="0" applyFill="1"/>
    <xf numFmtId="14" fontId="4" fillId="8" borderId="1" xfId="0" applyNumberFormat="1" applyFont="1" applyFill="1" applyBorder="1" applyAlignment="1">
      <alignment horizontal="left" vertical="center"/>
    </xf>
    <xf numFmtId="14" fontId="31" fillId="8" borderId="1" xfId="0" applyNumberFormat="1" applyFont="1" applyFill="1" applyBorder="1" applyAlignment="1">
      <alignment horizontal="center" vertical="center"/>
    </xf>
    <xf numFmtId="0" fontId="31" fillId="8" borderId="1" xfId="0" applyFont="1" applyFill="1" applyBorder="1" applyAlignment="1">
      <alignment horizontal="left" vertical="center"/>
    </xf>
    <xf numFmtId="14" fontId="31" fillId="8" borderId="1" xfId="0" applyNumberFormat="1" applyFont="1" applyFill="1" applyBorder="1" applyAlignment="1">
      <alignment horizontal="justify" vertical="top" wrapText="1"/>
    </xf>
    <xf numFmtId="14" fontId="34" fillId="8" borderId="1" xfId="0" applyNumberFormat="1" applyFont="1" applyFill="1" applyBorder="1" applyAlignment="1">
      <alignment horizontal="left" vertical="center"/>
    </xf>
    <xf numFmtId="0" fontId="33" fillId="8" borderId="2"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8" borderId="1" xfId="0" applyFont="1" applyFill="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14" fontId="4" fillId="0" borderId="1" xfId="0" applyNumberFormat="1" applyFont="1" applyBorder="1" applyAlignment="1">
      <alignment horizontal="center" vertical="center"/>
    </xf>
    <xf numFmtId="14" fontId="4" fillId="0" borderId="1" xfId="0" applyNumberFormat="1" applyFont="1" applyBorder="1" applyAlignment="1">
      <alignment horizontal="justify" vertical="top" wrapText="1"/>
    </xf>
    <xf numFmtId="14" fontId="4" fillId="0" borderId="1" xfId="0" applyNumberFormat="1" applyFont="1" applyBorder="1" applyAlignment="1">
      <alignment horizontal="left" vertical="center"/>
    </xf>
    <xf numFmtId="0" fontId="4" fillId="0" borderId="1" xfId="0" applyFont="1" applyBorder="1" applyAlignment="1">
      <alignment horizontal="left" vertical="center" wrapText="1"/>
    </xf>
    <xf numFmtId="14" fontId="8" fillId="0" borderId="1" xfId="0" applyNumberFormat="1" applyFont="1" applyBorder="1" applyAlignment="1">
      <alignment horizontal="center" vertical="center"/>
    </xf>
    <xf numFmtId="0" fontId="8" fillId="0" borderId="1" xfId="0" applyFont="1" applyBorder="1" applyAlignment="1">
      <alignment horizontal="left" vertical="center"/>
    </xf>
    <xf numFmtId="14" fontId="8" fillId="0" borderId="1" xfId="0" applyNumberFormat="1" applyFont="1" applyBorder="1" applyAlignment="1">
      <alignment horizontal="justify" vertical="top" wrapText="1"/>
    </xf>
    <xf numFmtId="14" fontId="31" fillId="0" borderId="1" xfId="0" applyNumberFormat="1" applyFont="1" applyBorder="1" applyAlignment="1">
      <alignment horizontal="center" vertical="center"/>
    </xf>
    <xf numFmtId="0" fontId="31" fillId="0" borderId="1" xfId="0" applyFont="1" applyBorder="1" applyAlignment="1">
      <alignment horizontal="left" vertical="center"/>
    </xf>
    <xf numFmtId="14" fontId="31" fillId="0" borderId="1" xfId="0" applyNumberFormat="1" applyFont="1" applyBorder="1" applyAlignment="1">
      <alignment horizontal="justify" vertical="top" wrapText="1"/>
    </xf>
    <xf numFmtId="10" fontId="0" fillId="0" borderId="0" xfId="1" applyNumberFormat="1" applyFont="1" applyFill="1"/>
    <xf numFmtId="0" fontId="31" fillId="0" borderId="1" xfId="0" applyFont="1" applyBorder="1" applyAlignment="1">
      <alignment horizontal="left" vertical="center" wrapText="1"/>
    </xf>
    <xf numFmtId="14" fontId="31" fillId="0" borderId="1" xfId="0" applyNumberFormat="1" applyFont="1" applyBorder="1" applyAlignment="1">
      <alignment horizontal="justify" vertical="center" wrapText="1"/>
    </xf>
    <xf numFmtId="0" fontId="33" fillId="0" borderId="1" xfId="0" applyFont="1" applyBorder="1" applyAlignment="1">
      <alignment horizontal="left" vertical="center"/>
    </xf>
    <xf numFmtId="0" fontId="21" fillId="0" borderId="0" xfId="0" applyFont="1" applyAlignment="1">
      <alignment horizontal="left" wrapText="1"/>
    </xf>
    <xf numFmtId="0" fontId="23" fillId="0" borderId="0" xfId="0" applyFont="1" applyAlignment="1">
      <alignment horizontal="center" vertical="center" wrapText="1"/>
    </xf>
    <xf numFmtId="0" fontId="29" fillId="3" borderId="58" xfId="0" applyFont="1" applyFill="1" applyBorder="1" applyAlignment="1">
      <alignment horizontal="center"/>
    </xf>
    <xf numFmtId="0" fontId="29" fillId="3" borderId="59" xfId="0" applyFont="1" applyFill="1" applyBorder="1" applyAlignment="1">
      <alignment horizontal="center"/>
    </xf>
    <xf numFmtId="0" fontId="29" fillId="3" borderId="60" xfId="0" applyFont="1" applyFill="1" applyBorder="1" applyAlignment="1">
      <alignment horizontal="center"/>
    </xf>
    <xf numFmtId="0" fontId="11" fillId="5" borderId="62"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12" fillId="0" borderId="61" xfId="0" applyFont="1" applyBorder="1" applyAlignment="1">
      <alignment horizontal="justify" vertical="center" wrapText="1"/>
    </xf>
    <xf numFmtId="0" fontId="12" fillId="0" borderId="2" xfId="0" applyFont="1" applyBorder="1" applyAlignment="1">
      <alignment horizontal="justify" vertical="center" wrapText="1"/>
    </xf>
    <xf numFmtId="0" fontId="11" fillId="5" borderId="40" xfId="0" applyFont="1" applyFill="1" applyBorder="1" applyAlignment="1">
      <alignment horizontal="center" wrapText="1"/>
    </xf>
    <xf numFmtId="0" fontId="11" fillId="5" borderId="3" xfId="0" applyFont="1" applyFill="1" applyBorder="1" applyAlignment="1">
      <alignment horizontal="center" wrapText="1"/>
    </xf>
    <xf numFmtId="0" fontId="11" fillId="5" borderId="4" xfId="0" applyFont="1" applyFill="1" applyBorder="1" applyAlignment="1">
      <alignment horizontal="center"/>
    </xf>
    <xf numFmtId="0" fontId="11" fillId="5" borderId="47" xfId="0" applyFont="1" applyFill="1" applyBorder="1" applyAlignment="1">
      <alignment horizontal="center"/>
    </xf>
    <xf numFmtId="0" fontId="11" fillId="5" borderId="48" xfId="0" applyFont="1" applyFill="1" applyBorder="1" applyAlignment="1">
      <alignment horizontal="center"/>
    </xf>
    <xf numFmtId="0" fontId="12" fillId="0" borderId="65" xfId="0" applyFont="1" applyBorder="1" applyAlignment="1">
      <alignment horizontal="justify" vertical="center" wrapText="1"/>
    </xf>
    <xf numFmtId="0" fontId="12" fillId="0" borderId="66" xfId="0" applyFont="1" applyBorder="1" applyAlignment="1">
      <alignment horizontal="justify" vertical="center" wrapText="1"/>
    </xf>
    <xf numFmtId="0" fontId="11" fillId="5" borderId="61"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21" fillId="7" borderId="0" xfId="0" applyFont="1" applyFill="1" applyAlignment="1">
      <alignment horizontal="center" wrapText="1"/>
    </xf>
    <xf numFmtId="0" fontId="12" fillId="0" borderId="24" xfId="0" applyFont="1" applyBorder="1" applyAlignment="1">
      <alignment horizontal="justify" vertical="top" wrapText="1"/>
    </xf>
    <xf numFmtId="0" fontId="11" fillId="5" borderId="41" xfId="0" applyFont="1" applyFill="1" applyBorder="1" applyAlignment="1">
      <alignment horizontal="center"/>
    </xf>
    <xf numFmtId="0" fontId="11" fillId="5" borderId="42" xfId="0" applyFont="1" applyFill="1" applyBorder="1" applyAlignment="1">
      <alignment horizontal="center"/>
    </xf>
    <xf numFmtId="0" fontId="11" fillId="5" borderId="43" xfId="0" applyFont="1" applyFill="1" applyBorder="1" applyAlignment="1">
      <alignment horizontal="center"/>
    </xf>
    <xf numFmtId="41" fontId="12" fillId="8" borderId="24" xfId="2" applyFont="1" applyFill="1" applyBorder="1" applyAlignment="1">
      <alignment horizontal="center" vertical="center"/>
    </xf>
    <xf numFmtId="0" fontId="12" fillId="0" borderId="38" xfId="0" applyFont="1" applyBorder="1" applyAlignment="1">
      <alignment horizontal="justify" vertical="center" wrapText="1"/>
    </xf>
    <xf numFmtId="0" fontId="12" fillId="0" borderId="39" xfId="0" applyFont="1" applyBorder="1" applyAlignment="1">
      <alignment horizontal="justify" vertical="center" wrapText="1"/>
    </xf>
    <xf numFmtId="0" fontId="12" fillId="0" borderId="30" xfId="0" applyFont="1" applyBorder="1" applyAlignment="1">
      <alignment horizontal="justify" vertical="center" wrapText="1"/>
    </xf>
    <xf numFmtId="0" fontId="12" fillId="0" borderId="38" xfId="0" applyFont="1" applyBorder="1" applyAlignment="1">
      <alignment horizontal="left" vertical="center"/>
    </xf>
    <xf numFmtId="0" fontId="12" fillId="0" borderId="30" xfId="0" applyFont="1" applyBorder="1" applyAlignment="1">
      <alignment horizontal="left" vertical="center"/>
    </xf>
    <xf numFmtId="0" fontId="12" fillId="0" borderId="39" xfId="0" applyFont="1" applyBorder="1" applyAlignment="1">
      <alignment horizontal="left" vertical="center"/>
    </xf>
    <xf numFmtId="9" fontId="12" fillId="10" borderId="40" xfId="1" applyFont="1" applyFill="1" applyBorder="1" applyAlignment="1">
      <alignment horizontal="center" vertical="center"/>
    </xf>
    <xf numFmtId="9" fontId="12" fillId="10" borderId="3" xfId="1" applyFont="1" applyFill="1" applyBorder="1" applyAlignment="1">
      <alignment horizontal="center" vertical="center"/>
    </xf>
    <xf numFmtId="0" fontId="11" fillId="5" borderId="40"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horizontal="center"/>
    </xf>
    <xf numFmtId="0" fontId="11" fillId="5" borderId="6" xfId="0" applyFont="1" applyFill="1" applyBorder="1" applyAlignment="1">
      <alignment horizontal="center"/>
    </xf>
    <xf numFmtId="0" fontId="12" fillId="0" borderId="15" xfId="0" applyFont="1" applyBorder="1" applyAlignment="1">
      <alignment horizontal="justify" wrapText="1"/>
    </xf>
    <xf numFmtId="0" fontId="12" fillId="0" borderId="9" xfId="0" applyFont="1" applyBorder="1" applyAlignment="1">
      <alignment horizontal="justify" wrapText="1"/>
    </xf>
    <xf numFmtId="0" fontId="12" fillId="0" borderId="12" xfId="0" applyFont="1" applyBorder="1" applyAlignment="1">
      <alignment horizontal="justify" wrapText="1"/>
    </xf>
    <xf numFmtId="0" fontId="12" fillId="0" borderId="8" xfId="0" applyFont="1" applyBorder="1" applyAlignment="1">
      <alignment horizontal="justify" wrapText="1"/>
    </xf>
    <xf numFmtId="0" fontId="13" fillId="6" borderId="14" xfId="0" applyFont="1" applyFill="1" applyBorder="1" applyAlignment="1">
      <alignment horizontal="center"/>
    </xf>
    <xf numFmtId="0" fontId="13" fillId="6" borderId="13" xfId="0" applyFont="1" applyFill="1" applyBorder="1" applyAlignment="1">
      <alignment horizontal="center"/>
    </xf>
    <xf numFmtId="0" fontId="0" fillId="0" borderId="0" xfId="0" applyNumberFormat="1"/>
    <xf numFmtId="0" fontId="0" fillId="0" borderId="0" xfId="0" applyNumberFormat="1" applyAlignment="1">
      <alignment horizontal="center"/>
    </xf>
    <xf numFmtId="0" fontId="0" fillId="12" borderId="0" xfId="0" applyNumberFormat="1" applyFill="1"/>
    <xf numFmtId="0" fontId="0" fillId="0" borderId="0" xfId="0" applyNumberFormat="1" applyAlignment="1">
      <alignment horizontal="center" vertical="center"/>
    </xf>
    <xf numFmtId="14" fontId="0" fillId="0" borderId="0" xfId="0" applyNumberFormat="1"/>
    <xf numFmtId="0" fontId="0" fillId="11" borderId="0" xfId="0" applyNumberFormat="1" applyFill="1"/>
    <xf numFmtId="0" fontId="0" fillId="4" borderId="0" xfId="0" applyNumberFormat="1" applyFill="1"/>
  </cellXfs>
  <cellStyles count="3">
    <cellStyle name="Millares [0]" xfId="2" builtinId="6"/>
    <cellStyle name="Normal" xfId="0" builtinId="0"/>
    <cellStyle name="Porcentaje" xfId="1" builtinId="5"/>
  </cellStyles>
  <dxfs count="474">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alignment wrapText="1"/>
    </dxf>
    <dxf>
      <alignment wrapText="1"/>
    </dxf>
    <dxf>
      <alignment wrapText="1"/>
    </dxf>
    <dxf>
      <alignment wrapText="1"/>
    </dxf>
    <dxf>
      <alignment wrapText="1"/>
    </dxf>
    <dxf>
      <alignment wrapText="1"/>
    </dxf>
    <dxf>
      <alignment wrapText="1"/>
    </dxf>
    <dxf>
      <alignment wrapText="1"/>
    </dxf>
    <dxf>
      <alignment wrapText="1"/>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alignment wrapText="1"/>
    </dxf>
    <dxf>
      <alignment wrapText="1"/>
    </dxf>
    <dxf>
      <alignment wrapText="1"/>
    </dxf>
    <dxf>
      <alignment wrapText="1"/>
    </dxf>
    <dxf>
      <alignment wrapText="1"/>
    </dxf>
    <dxf>
      <alignment wrapText="1"/>
    </dxf>
    <dxf>
      <alignment wrapText="1"/>
    </dxf>
    <dxf>
      <alignment wrapText="1"/>
    </dxf>
    <dxf>
      <alignment wrapText="1"/>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alignment wrapText="1" readingOrder="0"/>
    </dxf>
    <dxf>
      <alignment horizontal="center" readingOrder="0"/>
    </dxf>
    <dxf>
      <alignment wrapText="1" readingOrder="0"/>
    </dxf>
    <dxf>
      <alignment wrapText="0" readingOrder="0"/>
    </dxf>
    <dxf>
      <alignment wrapText="1" readingOrder="0"/>
    </dxf>
    <dxf>
      <alignment wrapText="1" readingOrder="0"/>
    </dxf>
    <dxf>
      <alignment horizontal="center" readingOrder="0"/>
    </dxf>
    <dxf>
      <alignment wrapText="1" readingOrder="0"/>
    </dxf>
    <dxf>
      <alignment wrapText="0" readingOrder="0"/>
    </dxf>
    <dxf>
      <alignment wrapText="1" readingOrder="0"/>
    </dxf>
    <dxf>
      <alignment vertical="center"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wrapText="1" readingOrder="0"/>
    </dxf>
    <dxf>
      <alignment wrapText="1" readingOrder="0"/>
    </dxf>
    <dxf>
      <alignment wrapText="0" readingOrder="0"/>
    </dxf>
    <dxf>
      <alignment wrapText="1" readingOrder="0"/>
    </dxf>
    <dxf>
      <alignment horizontal="center"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manualLayout>
          <c:xMode val="edge"/>
          <c:yMode val="edge"/>
          <c:x val="0.29230332895000255"/>
          <c:y val="3.1274266593862947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1D45-4C6B-A08D-461E2E61434D}"/>
              </c:ext>
            </c:extLst>
          </c:dPt>
          <c:dLbls>
            <c:dLbl>
              <c:idx val="0"/>
              <c:layout>
                <c:manualLayout>
                  <c:x val="5.6332973704728832E-2"/>
                  <c:y val="-5.10302237384891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layout>
                <c:manualLayout>
                  <c:x val="-4.0609143548366207E-3"/>
                  <c:y val="5.39887431345022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4.7215483786799441E-2"/>
                  <c:y val="-9.2437576795011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0"/>
                  <c:y val="1.831849116287042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6.6054289308811617E-2"/>
                  <c:y val="-7.39505652679661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dLbl>
              <c:idx val="12"/>
              <c:layout>
                <c:manualLayout>
                  <c:x val="0.13333333333333328"/>
                  <c:y val="-5.77195518002137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D45-4C6B-A08D-461E2E61434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DINAMICA!$F$32:$F$41</c:f>
              <c:strCache>
                <c:ptCount val="10"/>
                <c:pt idx="0">
                  <c:v>SGC</c:v>
                </c:pt>
                <c:pt idx="1">
                  <c:v>SGM</c:v>
                </c:pt>
                <c:pt idx="2">
                  <c:v>SGJ</c:v>
                </c:pt>
                <c:pt idx="3">
                  <c:v>SSC </c:v>
                </c:pt>
                <c:pt idx="4">
                  <c:v>OAPI - SUBSECRETARIAS</c:v>
                </c:pt>
                <c:pt idx="5">
                  <c:v>SGJ - SGC</c:v>
                </c:pt>
                <c:pt idx="6">
                  <c:v>SGJ - SGM</c:v>
                </c:pt>
                <c:pt idx="7">
                  <c:v>SGM - SGC</c:v>
                </c:pt>
                <c:pt idx="8">
                  <c:v>SGM - DESPACHO</c:v>
                </c:pt>
                <c:pt idx="9">
                  <c:v>SGC - SSC</c:v>
                </c:pt>
              </c:strCache>
            </c:strRef>
          </c:cat>
          <c:val>
            <c:numRef>
              <c:f>DINAMICA!$G$32:$G$41</c:f>
              <c:numCache>
                <c:formatCode>General</c:formatCode>
                <c:ptCount val="10"/>
                <c:pt idx="0">
                  <c:v>5</c:v>
                </c:pt>
                <c:pt idx="1">
                  <c:v>4</c:v>
                </c:pt>
                <c:pt idx="2">
                  <c:v>1</c:v>
                </c:pt>
                <c:pt idx="3">
                  <c:v>9</c:v>
                </c:pt>
                <c:pt idx="4">
                  <c:v>2</c:v>
                </c:pt>
                <c:pt idx="5">
                  <c:v>2</c:v>
                </c:pt>
                <c:pt idx="6">
                  <c:v>2</c:v>
                </c:pt>
                <c:pt idx="7">
                  <c:v>2</c:v>
                </c:pt>
                <c:pt idx="8">
                  <c:v>2</c:v>
                </c:pt>
                <c:pt idx="9">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[08. Consolidado PMI Agosto 2022_vf.xlsx]DINAMICA!TablaDinámica1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Cumplida Efectiva</c:v>
                </c:pt>
              </c:strCache>
            </c:strRef>
          </c:tx>
          <c:spPr>
            <a:solidFill>
              <a:schemeClr val="accent1"/>
            </a:solidFill>
            <a:ln>
              <a:noFill/>
            </a:ln>
            <a:effectLst/>
            <a:sp3d/>
          </c:spPr>
          <c:invertIfNegative val="0"/>
          <c:cat>
            <c:strRef>
              <c:f>DINAMICA!$A$5:$A$8</c:f>
              <c:strCache>
                <c:ptCount val="3"/>
                <c:pt idx="0">
                  <c:v>SUBSECRETARÍA DE GESTIÓN DE LA MOVILIDAD</c:v>
                </c:pt>
                <c:pt idx="1">
                  <c:v>SUBSECRETARÍA DE GESTIÓN JURIDICA - OTIC</c:v>
                </c:pt>
                <c:pt idx="2">
                  <c:v>SUBSECRETARÍA DE SERVICIOS A LA CIUDADANÍA</c:v>
                </c:pt>
              </c:strCache>
            </c:strRef>
          </c:cat>
          <c:val>
            <c:numRef>
              <c:f>DINAMICA!$B$5:$B$8</c:f>
              <c:numCache>
                <c:formatCode>General</c:formatCode>
                <c:ptCount val="3"/>
                <c:pt idx="0">
                  <c:v>8</c:v>
                </c:pt>
                <c:pt idx="1">
                  <c:v>1</c:v>
                </c:pt>
                <c:pt idx="2">
                  <c:v>1</c:v>
                </c:pt>
              </c:numCache>
            </c:numRef>
          </c:val>
          <c:extLst>
            <c:ext xmlns:c16="http://schemas.microsoft.com/office/drawing/2014/chart" uri="{C3380CC4-5D6E-409C-BE32-E72D297353CC}">
              <c16:uniqueId val="{00000001-C0C0-4F90-9A9B-CB87632487FA}"/>
            </c:ext>
          </c:extLst>
        </c:ser>
        <c:dLbls>
          <c:showLegendKey val="0"/>
          <c:showVal val="0"/>
          <c:showCatName val="0"/>
          <c:showSerName val="0"/>
          <c:showPercent val="0"/>
          <c:showBubbleSize val="0"/>
        </c:dLbls>
        <c:gapWidth val="150"/>
        <c:shape val="box"/>
        <c:axId val="254347064"/>
        <c:axId val="254347456"/>
        <c:axId val="0"/>
      </c:bar3DChart>
      <c:catAx>
        <c:axId val="2543470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254347456"/>
        <c:crosses val="autoZero"/>
        <c:auto val="1"/>
        <c:lblAlgn val="ctr"/>
        <c:lblOffset val="100"/>
        <c:noMultiLvlLbl val="0"/>
      </c:catAx>
      <c:valAx>
        <c:axId val="254347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4347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465668</xdr:colOff>
      <xdr:row>26</xdr:row>
      <xdr:rowOff>125676</xdr:rowOff>
    </xdr:from>
    <xdr:to>
      <xdr:col>14</xdr:col>
      <xdr:colOff>518585</xdr:colOff>
      <xdr:row>55</xdr:row>
      <xdr:rowOff>81492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582083</xdr:colOff>
      <xdr:row>1</xdr:row>
      <xdr:rowOff>191558</xdr:rowOff>
    </xdr:from>
    <xdr:to>
      <xdr:col>17</xdr:col>
      <xdr:colOff>63498</xdr:colOff>
      <xdr:row>21</xdr:row>
      <xdr:rowOff>122767</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MAP\Documents\SDM%202022\Presentaciones\06.%20Consolidado%20PMI%20Juni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sheetName val="DINAMICA"/>
      <sheetName val="Por hallazgo"/>
      <sheetName val="Hoja4"/>
      <sheetName val="Hoja3"/>
      <sheetName val="Por Dependencia DEF"/>
      <sheetName val="Por Dependencia"/>
      <sheetName val="Hoja2"/>
      <sheetName val="ESTADO ACCIONES JUNIO"/>
      <sheetName val="Hoja5"/>
      <sheetName val="RESULTADO FENECIMIENTO"/>
      <sheetName val="COMPONENTES Y FACTORES"/>
      <sheetName val="Inicio de vigencia"/>
    </sheetNames>
    <sheetDataSet>
      <sheetData sheetId="0">
        <row r="2">
          <cell r="A2" t="str">
            <v>No.</v>
          </cell>
          <cell r="B2" t="str">
            <v>FECHA REPORTE DE LA INFORMACIÓN</v>
          </cell>
          <cell r="C2" t="str">
            <v>SECTORIAL</v>
          </cell>
          <cell r="D2" t="str">
            <v>NOMBRE DE LA ENTIDAD</v>
          </cell>
          <cell r="E2" t="str">
            <v>CÓDIGO ENTIDAD</v>
          </cell>
          <cell r="F2" t="str">
            <v>VIGENCIA DE LA AUDITORÍA O VISITA</v>
          </cell>
          <cell r="G2" t="str">
            <v>CODIGO AUDITORÍA SEGÚN PAD DE LA VIGENCIA</v>
          </cell>
          <cell r="H2" t="str">
            <v>No. HALLAZGO</v>
          </cell>
          <cell r="I2" t="str">
            <v>CODIGO ACCION</v>
          </cell>
          <cell r="J2" t="str">
            <v xml:space="preserve">SECTORIAL QUE GENERO LA AUDITORÍA </v>
          </cell>
          <cell r="K2" t="str">
            <v>MODALIDAD</v>
          </cell>
          <cell r="L2" t="str">
            <v>COMPONENTE</v>
          </cell>
          <cell r="M2" t="str">
            <v>FACTOR</v>
          </cell>
          <cell r="N2" t="str">
            <v>DESCRIPCIÓN HALLAZGO</v>
          </cell>
          <cell r="O2" t="str">
            <v>CAUSA HALLAZGO</v>
          </cell>
          <cell r="P2" t="str">
            <v>DESCRIPCIÓN ACCIÓN</v>
          </cell>
          <cell r="Q2" t="str">
            <v>NOMBRE INDICADOR</v>
          </cell>
          <cell r="R2" t="str">
            <v>FORMULA INDICADOR</v>
          </cell>
          <cell r="S2" t="str">
            <v>VALOR META</v>
          </cell>
          <cell r="T2" t="str">
            <v>AREA RESPONSABLE</v>
          </cell>
          <cell r="U2" t="str">
            <v>FECHA DE INICIO</v>
          </cell>
          <cell r="V2" t="str">
            <v>FECHA DE TERMINACIÓN</v>
          </cell>
          <cell r="W2" t="str">
            <v>ESTADO ENTIDAD</v>
          </cell>
          <cell r="X2" t="str">
            <v>ESTADO AUDITOR</v>
          </cell>
        </row>
        <row r="3">
          <cell r="A3">
            <v>1</v>
          </cell>
          <cell r="B3" t="str">
            <v>2015-12-29</v>
          </cell>
          <cell r="C3" t="str">
            <v>MOVILIDAD</v>
          </cell>
          <cell r="D3" t="str">
            <v>SECRETARIA DISTRITAL DE MOVILIDAD - SDM</v>
          </cell>
          <cell r="E3" t="str">
            <v>113</v>
          </cell>
          <cell r="F3">
            <v>2014</v>
          </cell>
          <cell r="G3">
            <v>868</v>
          </cell>
          <cell r="H3" t="str">
            <v>2.1</v>
          </cell>
          <cell r="I3">
            <v>1</v>
          </cell>
          <cell r="J3" t="str">
            <v>DIRECCIÓN SECTOR MOVILIDAD</v>
          </cell>
          <cell r="K3" t="str">
            <v>05 - AUDITORIA ESPECIAL</v>
          </cell>
          <cell r="L3" t="str">
            <v>Control Gestión</v>
          </cell>
          <cell r="M3" t="str">
            <v>N/A</v>
          </cell>
          <cell r="N3" t="str">
            <v>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v>
          </cell>
          <cell r="O3" t="str">
            <v>DE ACUERDO A LA CLÁUSULA SEXTA CORRESPONDIENTE A LOS NUMERALES 2, 3 Y 4, ESTE ENTE DE CONTROL NO ENCONTRÓ ALGUNA EVIDENCIA</v>
          </cell>
          <cell r="P3" t="str">
            <v>ORGANIZAR Y ACTUALIZAR. EL EXPEDIENTE CONTRACTUAL NÚMERO 20121110 DE 2012. CON LA  DOCUMENTACIÓN EXISTENTE  Y VERIFICADA EN LA AUDITORÍA</v>
          </cell>
          <cell r="Q3" t="str">
            <v>DOCUMENTACIÓN ARCHIVADOS</v>
          </cell>
          <cell r="R3" t="str">
            <v>DOCUMENTACIÓN VERIFICADA DEL CONTRATO /  DOCUMENTOS ORGANIZADOS Y ARCHIVADOS</v>
          </cell>
          <cell r="S3">
            <v>100</v>
          </cell>
          <cell r="T3" t="str">
            <v>OFICINA DE INFORMACION SECTORIAL  / DIRECCION DE ASUNTOS LEGALES</v>
          </cell>
          <cell r="U3" t="str">
            <v>2015-01-01</v>
          </cell>
          <cell r="V3" t="str">
            <v>2015-03-31</v>
          </cell>
          <cell r="W3" t="str">
            <v xml:space="preserve"> </v>
          </cell>
          <cell r="X3" t="str">
            <v>CERRADA</v>
          </cell>
        </row>
        <row r="4">
          <cell r="A4">
            <v>2</v>
          </cell>
          <cell r="B4" t="str">
            <v>2015-12-29</v>
          </cell>
          <cell r="C4" t="str">
            <v>MOVILIDAD</v>
          </cell>
          <cell r="D4" t="str">
            <v>SECRETARIA DISTRITAL DE MOVILIDAD - SDM</v>
          </cell>
          <cell r="E4" t="str">
            <v>113</v>
          </cell>
          <cell r="F4">
            <v>2014</v>
          </cell>
          <cell r="G4">
            <v>809</v>
          </cell>
          <cell r="H4" t="str">
            <v>2.1.1</v>
          </cell>
          <cell r="I4">
            <v>1</v>
          </cell>
          <cell r="J4" t="str">
            <v>DIRECCIÓN SECTOR MOVILIDAD</v>
          </cell>
          <cell r="K4" t="str">
            <v>05 - AUDITORIA ESPECIAL</v>
          </cell>
          <cell r="L4" t="str">
            <v>Control Gestión</v>
          </cell>
          <cell r="M4" t="str">
            <v>N/A</v>
          </cell>
          <cell r="N4"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4" t="str">
            <v>DESACTUALIZACIÓN DEL CONTENIDO DE LA LISTA DE CHEQUEO Y EL ANVERSO DE LA MINUTA DEL CONTRATO</v>
          </cell>
          <cell r="P4" t="str">
            <v>1. HACER UNA VERIFICACIÓN DE LA DOCUMENTACIÓN QUE SOPORTA LA AFILIACIÓN Y PAGO AL SISTEMA DE SEGURIDAD SOCIAL EB LOS CONTRATOS SUSCRITOS EN LA VIGENCIA 2014, DE TAL MANERA QUE SE ACREDITE EL CUMPLIMIENTO A LA MISMA</v>
          </cell>
          <cell r="Q4" t="str">
            <v>CONTRATOS VERIFICADOS</v>
          </cell>
          <cell r="R4" t="str">
            <v>NO. DE CONTRATOS VERIFICADOS  / NO.  TOTAL DE  CONTRATOS SUSCRITOS EN LA FECHA DE LA VERIFICACIÓN POR LA SDM.</v>
          </cell>
          <cell r="S4">
            <v>1</v>
          </cell>
          <cell r="T4" t="str">
            <v>SUBSECRETARÍA DE GESTION CORPORATIVA / DIRECCIÓN DE ASUNTOS LEGALES</v>
          </cell>
          <cell r="U4" t="str">
            <v>2014-02-24</v>
          </cell>
          <cell r="V4" t="str">
            <v>2014-04-15</v>
          </cell>
          <cell r="W4" t="str">
            <v xml:space="preserve"> </v>
          </cell>
          <cell r="X4" t="str">
            <v>CIERRE POR VENCIMIENTO DE TÉRMINOS</v>
          </cell>
        </row>
        <row r="5">
          <cell r="A5">
            <v>3</v>
          </cell>
          <cell r="B5" t="str">
            <v>2015-12-29</v>
          </cell>
          <cell r="C5" t="str">
            <v>MOVILIDAD</v>
          </cell>
          <cell r="D5" t="str">
            <v>SECRETARIA DISTRITAL DE MOVILIDAD - SDM</v>
          </cell>
          <cell r="E5" t="str">
            <v>113</v>
          </cell>
          <cell r="F5">
            <v>2014</v>
          </cell>
          <cell r="G5">
            <v>809</v>
          </cell>
          <cell r="H5" t="str">
            <v>2.1.1</v>
          </cell>
          <cell r="I5">
            <v>2</v>
          </cell>
          <cell r="J5" t="str">
            <v>DIRECCIÓN SECTOR MOVILIDAD</v>
          </cell>
          <cell r="K5" t="str">
            <v>05 - AUDITORIA ESPECIAL</v>
          </cell>
          <cell r="L5" t="str">
            <v>Control Gestión</v>
          </cell>
          <cell r="M5" t="str">
            <v>N/A</v>
          </cell>
          <cell r="N5"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5" t="str">
            <v>DESACTUALIZACIÓN DEL CONTENIDO DE LA LISTA DE CHEQUEO Y EL ANVERSO DE LA MINUTA DEL CONTRATO</v>
          </cell>
          <cell r="P5" t="str">
            <v>2. ACTUALIZAR LA LISTA DE CHEQUEO DE LOS REQUISITOS PARA LA CONTRATACIÓN DIRECTA Y EL ANVERSO DE LA MINUTA DEL CONTRATO (SOCILIZAR LOS CAMBIOS )</v>
          </cell>
          <cell r="Q5" t="str">
            <v>DOCUMENTO ACTUALIZADO</v>
          </cell>
          <cell r="R5" t="str">
            <v>FORMATOS  LISTA DE CHEQUEO DE LOS REQUISITOS PARA LA CONTRATACIÓN DIRECTA AJUSTADO DEL PROCEDIMIENTO PA-03-PR14 Y Y EL ANVERSO DE LA MINUTA DEL CONTRATO  EN EL APLICATIVO SICAPITAL</v>
          </cell>
          <cell r="S5">
            <v>1</v>
          </cell>
          <cell r="T5" t="str">
            <v>SUBSECRETARÍA DE GESTION CORPORATIVA / DIRECCIÓN DE ASUNTOS LEGALES</v>
          </cell>
          <cell r="U5" t="str">
            <v>2014-02-24</v>
          </cell>
          <cell r="V5" t="str">
            <v>2014-05-31</v>
          </cell>
          <cell r="W5" t="str">
            <v xml:space="preserve"> </v>
          </cell>
          <cell r="X5" t="str">
            <v>CIERRE POR VENCIMIENTO DE TÉRMINOS</v>
          </cell>
        </row>
        <row r="6">
          <cell r="A6">
            <v>4</v>
          </cell>
          <cell r="B6" t="str">
            <v>2015-12-29</v>
          </cell>
          <cell r="C6" t="str">
            <v>MOVILIDAD</v>
          </cell>
          <cell r="D6" t="str">
            <v>SECRETARIA DISTRITAL DE MOVILIDAD - SDM</v>
          </cell>
          <cell r="E6" t="str">
            <v>113</v>
          </cell>
          <cell r="F6">
            <v>2014</v>
          </cell>
          <cell r="G6">
            <v>809</v>
          </cell>
          <cell r="H6" t="str">
            <v>2.1.1</v>
          </cell>
          <cell r="I6">
            <v>3</v>
          </cell>
          <cell r="J6" t="str">
            <v>DIRECCIÓN SECTOR MOVILIDAD</v>
          </cell>
          <cell r="K6" t="str">
            <v>05 - AUDITORIA ESPECIAL</v>
          </cell>
          <cell r="L6" t="str">
            <v>Control Gestión</v>
          </cell>
          <cell r="M6" t="str">
            <v>N/A</v>
          </cell>
          <cell r="N6"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6" t="str">
            <v>DESACTUALIZACIÓN DEL CONTENIDO DE LA LISTA DE CHEQUEO Y EL ANVERSO DE LA MINUTA DEL CONTRATO</v>
          </cell>
          <cell r="P6" t="str">
            <v>3. VERIFICAR Y REMITIR DE ACUERDO A LA LISTA DE CHEQUEO  CONTENIDA EN EL PROCEDIMIENTO  LA DOCUMENTACIÒN  SOPORTE DE LOS CONTRATOS, DEBIDAMENTE FOLIADA   POR PARTE DE LOS ORDENADORES DEL GASTO</v>
          </cell>
          <cell r="Q6" t="str">
            <v>SOLICITUDES DE CONTRATACIÓN REVISADAS</v>
          </cell>
          <cell r="R6" t="str">
            <v>NO. SOLICITUDES DE CONTRATACIÒN DEVUELTOS POR LA DAL  POR INCONSISTENCIAS / NO. DE SOLICITUDES DE CONTRATACIÓN RADICADAS EN LA DAL PARA TRÁMITE</v>
          </cell>
          <cell r="S6">
            <v>1</v>
          </cell>
          <cell r="T6" t="str">
            <v>DESPACHO / SUBSECRETARIA DE POLITICA SECTORIAL</v>
          </cell>
          <cell r="U6" t="str">
            <v>2014-02-24</v>
          </cell>
          <cell r="V6" t="str">
            <v>2014-12-31</v>
          </cell>
          <cell r="W6" t="str">
            <v xml:space="preserve"> </v>
          </cell>
          <cell r="X6" t="str">
            <v>CIERRE POR VENCIMIENTO DE TÉRMINOS</v>
          </cell>
        </row>
        <row r="7">
          <cell r="A7">
            <v>5</v>
          </cell>
          <cell r="B7" t="str">
            <v>2015-12-29</v>
          </cell>
          <cell r="C7" t="str">
            <v>MOVILIDAD</v>
          </cell>
          <cell r="D7" t="str">
            <v>SECRETARIA DISTRITAL DE MOVILIDAD - SDM</v>
          </cell>
          <cell r="E7" t="str">
            <v>113</v>
          </cell>
          <cell r="F7">
            <v>2014</v>
          </cell>
          <cell r="G7">
            <v>809</v>
          </cell>
          <cell r="H7" t="str">
            <v>2.1.1</v>
          </cell>
          <cell r="I7">
            <v>4</v>
          </cell>
          <cell r="J7" t="str">
            <v>DIRECCIÓN SECTOR MOVILIDAD</v>
          </cell>
          <cell r="K7" t="str">
            <v>05 - AUDITORIA ESPECIAL</v>
          </cell>
          <cell r="L7" t="str">
            <v>Control Gestión</v>
          </cell>
          <cell r="M7" t="str">
            <v>N/A</v>
          </cell>
          <cell r="N7"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7" t="str">
            <v>DESACTUALIZACIÓN DEL CONTENIDO DE LA LISTA DE CHEQUEO Y EL ANVERSO DE LA MINUTA DEL CONTRATO</v>
          </cell>
          <cell r="P7" t="str">
            <v>4. APLICAR DE MANERA RIGUROSA EN LA DAL, LA LISTA DE CHEQUEO ACTUALIZADA Y ESTANDARIZADA PARA CADA TIPO DE CONTRATO, SO PENA DE NO TRAMITAR LA SOLICITUD EN CASO DE FALTAR CUALQUIER DOCUMENTO.</v>
          </cell>
          <cell r="Q7" t="str">
            <v>CONTRATOS VERIFICADOS</v>
          </cell>
          <cell r="R7" t="str">
            <v>NO.CONTRATOS CON VERIFICACIÓN DE LA LISTA DE CHEQUEO REALIZADO ANTES DE FIRMA / NO. DE SOLICITUDES DE CONTRATACIÓN RADICADAS EN LA DAL PARA TRÁMITE</v>
          </cell>
          <cell r="S7">
            <v>1</v>
          </cell>
          <cell r="T7" t="str">
            <v>SUBSECRETARÍA DE GESTION CORPORATIVA / DIRECCIÓN DE ASUNTOS LEGALES</v>
          </cell>
          <cell r="U7" t="str">
            <v>2014-02-24</v>
          </cell>
          <cell r="V7" t="str">
            <v>2014-12-31</v>
          </cell>
          <cell r="W7" t="str">
            <v xml:space="preserve"> </v>
          </cell>
          <cell r="X7" t="str">
            <v>CIERRE POR VENCIMIENTO DE TÉRMINOS</v>
          </cell>
        </row>
        <row r="8">
          <cell r="A8">
            <v>6</v>
          </cell>
          <cell r="B8" t="str">
            <v>2017-07-19</v>
          </cell>
          <cell r="C8" t="str">
            <v>MOVILIDAD</v>
          </cell>
          <cell r="D8" t="str">
            <v>SECRETARIA DISTRITAL DE MOVILIDAD - SDM</v>
          </cell>
          <cell r="E8" t="str">
            <v>113</v>
          </cell>
          <cell r="F8">
            <v>2017</v>
          </cell>
          <cell r="G8">
            <v>91</v>
          </cell>
          <cell r="H8" t="str">
            <v>2.1.1.1</v>
          </cell>
          <cell r="I8">
            <v>1</v>
          </cell>
          <cell r="J8" t="str">
            <v>DIRECCIÓN SECTOR MOVILIDAD</v>
          </cell>
          <cell r="K8" t="str">
            <v>01 - AUDITORIA DE REGULARIDAD</v>
          </cell>
          <cell r="L8" t="str">
            <v>Control Gestión</v>
          </cell>
          <cell r="M8" t="str">
            <v>Control Fiscal Interno</v>
          </cell>
          <cell r="N8"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8" t="str">
            <v>FALTA DE CONTROL POR PARTE DEL SERVIDOR PÚBLICO ENCARGADO DE REALIZAR LAS PUBLICACIONES DE CADA UNO DE LOS DOCUMENTOS QUE HACEN PARTE DEL PROCESO DE CONTRATACIÓN, A FIN DE QUE LAS MISMAS SE REALICEN OPORTUNAMENTE.</v>
          </cell>
          <cell r="P8" t="str">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v>
          </cell>
          <cell r="Q8" t="str">
            <v>SENSIBILIZACIÓN SOBRE PUBLICACIONES CONTRACTUALES</v>
          </cell>
          <cell r="R8" t="str">
            <v>NÚMERO DE SERVIDORES CONVOCADOS QUE REALIZARON LA SENSIBILIZACIÓN / NÚMERO DE SERVIDORES CONVOCADOS A LA SENSIBILIZACIÓN</v>
          </cell>
          <cell r="S8">
            <v>100</v>
          </cell>
          <cell r="T8" t="str">
            <v>DIRECCIÓN DE ASUNTOS LEGALES</v>
          </cell>
          <cell r="U8" t="str">
            <v>2017-08-01</v>
          </cell>
          <cell r="V8" t="str">
            <v>2017-12-31</v>
          </cell>
          <cell r="W8" t="str">
            <v xml:space="preserve"> </v>
          </cell>
          <cell r="X8" t="str">
            <v>CERRADA</v>
          </cell>
        </row>
        <row r="9">
          <cell r="A9">
            <v>7</v>
          </cell>
          <cell r="B9" t="str">
            <v>2017-07-19</v>
          </cell>
          <cell r="C9" t="str">
            <v>MOVILIDAD</v>
          </cell>
          <cell r="D9" t="str">
            <v>SECRETARIA DISTRITAL DE MOVILIDAD - SDM</v>
          </cell>
          <cell r="E9" t="str">
            <v>113</v>
          </cell>
          <cell r="F9">
            <v>2017</v>
          </cell>
          <cell r="G9">
            <v>91</v>
          </cell>
          <cell r="H9" t="str">
            <v>2.1.1.1</v>
          </cell>
          <cell r="I9">
            <v>2</v>
          </cell>
          <cell r="J9" t="str">
            <v>DIRECCIÓN SECTOR MOVILIDAD</v>
          </cell>
          <cell r="K9" t="str">
            <v>01 - AUDITORIA DE REGULARIDAD</v>
          </cell>
          <cell r="L9" t="str">
            <v>Control Gestión</v>
          </cell>
          <cell r="M9" t="str">
            <v>Control Fiscal Interno</v>
          </cell>
          <cell r="N9"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9" t="str">
            <v>FALTA DE CONTROL POR PARTE DEL SERVIDOR PÚBLICO ENCARGADO DE REALIZAR LAS PUBLICACIONES DE CADA UNO DE LOS DOCUMENTOS QUE HACEN PARTE DEL PROCESO DE CONTRATACIÓN, A FIN DE QUE LAS MISMAS SE REALICEN OPORTUNAMENTE.</v>
          </cell>
          <cell r="P9" t="str">
            <v>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v>
          </cell>
          <cell r="Q9" t="str">
            <v>ACTA DE COMPROMISO</v>
          </cell>
          <cell r="R9" t="str">
            <v>NÚMERO DE SERVIDORES CONVOCADOS QUE SUSCRIBIERON EL ACTA DE COMPROMISO / NÚMERO DE SERVIDORES CONVOCADOS PARA LA SUSCRIPCIÓN DEL ACTA DE COMPROMISO</v>
          </cell>
          <cell r="S9">
            <v>100</v>
          </cell>
          <cell r="T9" t="str">
            <v>DIRECCIÓN DE ASUNTOS LEGALES</v>
          </cell>
          <cell r="U9" t="str">
            <v>2017-08-01</v>
          </cell>
          <cell r="V9" t="str">
            <v>2017-12-31</v>
          </cell>
          <cell r="W9" t="str">
            <v xml:space="preserve"> </v>
          </cell>
          <cell r="X9" t="str">
            <v>CERRADA</v>
          </cell>
        </row>
        <row r="10">
          <cell r="A10">
            <v>8</v>
          </cell>
          <cell r="B10" t="str">
            <v>2017-07-19</v>
          </cell>
          <cell r="C10" t="str">
            <v>MOVILIDAD</v>
          </cell>
          <cell r="D10" t="str">
            <v>SECRETARIA DISTRITAL DE MOVILIDAD - SDM</v>
          </cell>
          <cell r="E10" t="str">
            <v>113</v>
          </cell>
          <cell r="F10">
            <v>2017</v>
          </cell>
          <cell r="G10">
            <v>91</v>
          </cell>
          <cell r="H10" t="str">
            <v>2.1.1.1</v>
          </cell>
          <cell r="I10">
            <v>3</v>
          </cell>
          <cell r="J10" t="str">
            <v>DIRECCIÓN SECTOR MOVILIDAD</v>
          </cell>
          <cell r="K10" t="str">
            <v>01 - AUDITORIA DE REGULARIDAD</v>
          </cell>
          <cell r="L10" t="str">
            <v>Control Gestión</v>
          </cell>
          <cell r="M10" t="str">
            <v>Control Fiscal Interno</v>
          </cell>
          <cell r="N10"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0" t="str">
            <v>FALTA DE CONTROL POR PARTE DEL SERVIDOR PÚBLICO ENCARGADO DE REALIZAR LAS PUBLICACIONES DE CADA UNO DE LOS DOCUMENTOS QUE HACEN PARTE DEL PROCESO DE CONTRATACIÓN, A FIN DE QUE LAS MISMAS SE REALICEN OPORTUNAMENTE.</v>
          </cell>
          <cell r="P10" t="str">
            <v>EMITIR UNA "GUIA DE BUENAS PRACTICAS DE CONTRATACIÓN", EN LA CUAL SE ESTABLEZCAN, ENTRE OTROS, ASUNTOS REFERENTES A LA PUBLICACIÓN OPORTUNA DE LOS DOCUMENTOS QUE HACEN PARTE DEL PROCESO CONTRACTUAL.</v>
          </cell>
          <cell r="Q10" t="str">
            <v>GUÍA DE BUENAS PRÁCTICAS</v>
          </cell>
          <cell r="R10" t="str">
            <v>GUÍA DE BUENAS PRÁCTICAS PUBLICADO EN EL PROCESO DE GESTIÓN LEGAL Y CONTRACTUAL</v>
          </cell>
          <cell r="S10">
            <v>1</v>
          </cell>
          <cell r="T10" t="str">
            <v>DIRECCIÓN DE ASUNTOS LEGALES</v>
          </cell>
          <cell r="U10" t="str">
            <v>2017-08-01</v>
          </cell>
          <cell r="V10" t="str">
            <v>2017-12-31</v>
          </cell>
          <cell r="W10" t="str">
            <v xml:space="preserve"> </v>
          </cell>
          <cell r="X10" t="str">
            <v>CERRADA</v>
          </cell>
        </row>
        <row r="11">
          <cell r="A11">
            <v>9</v>
          </cell>
          <cell r="B11" t="str">
            <v>2017-07-19</v>
          </cell>
          <cell r="C11" t="str">
            <v>MOVILIDAD</v>
          </cell>
          <cell r="D11" t="str">
            <v>SECRETARIA DISTRITAL DE MOVILIDAD - SDM</v>
          </cell>
          <cell r="E11" t="str">
            <v>113</v>
          </cell>
          <cell r="F11">
            <v>2017</v>
          </cell>
          <cell r="G11">
            <v>91</v>
          </cell>
          <cell r="H11" t="str">
            <v>2.1.1.1</v>
          </cell>
          <cell r="I11">
            <v>4</v>
          </cell>
          <cell r="J11" t="str">
            <v>DIRECCIÓN SECTOR MOVILIDAD</v>
          </cell>
          <cell r="K11" t="str">
            <v>01 - AUDITORIA DE REGULARIDAD</v>
          </cell>
          <cell r="L11" t="str">
            <v>Control Gestión</v>
          </cell>
          <cell r="M11" t="str">
            <v>Control Fiscal Interno</v>
          </cell>
          <cell r="N11"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1" t="str">
            <v>FALTA DE CONTROL POR PARTE DEL SERVIDOR PÚBLICO ENCARGADO DE REALIZAR LAS PUBLICACIONES DE CADA UNO DE LOS DOCUMENTOS QUE HACEN PARTE DEL PROCESO DE CONTRATACIÓN, A FIN DE QUE LAS MISMAS SE REALICEN OPORTUNAMENTE.</v>
          </cell>
          <cell r="P11" t="str">
            <v>PUBLICAR EN EL SISTEMA INTEGRADO DE GESTIÓN, DENTRO DEL PROCESO DE GESTIÓN LEGAL  CONTRACTUAL EL DOCUMENTO DENOMINADO "GUIA DE BUENAS PRACTICAS DE CONTRATACIÓN" O SU EQUIVALENTE</v>
          </cell>
          <cell r="Q11" t="str">
            <v>PUBLICACIÓN DE LA "GUIA DE BUENAS PRACTICAS DE CONTRATACIÓN"</v>
          </cell>
          <cell r="R11" t="str">
            <v>PUBLICACIÓN DE LA "GUIA DE BUENAS PRACTICAS DE CONTRATACIÓN"</v>
          </cell>
          <cell r="S11">
            <v>1</v>
          </cell>
          <cell r="T11" t="str">
            <v>DIRECCIÓN DE ASUNTOS LEGALES</v>
          </cell>
          <cell r="U11" t="str">
            <v>2017-08-01</v>
          </cell>
          <cell r="V11" t="str">
            <v>2017-12-31</v>
          </cell>
          <cell r="W11" t="str">
            <v xml:space="preserve"> </v>
          </cell>
          <cell r="X11" t="str">
            <v>CERRADA</v>
          </cell>
        </row>
        <row r="12">
          <cell r="A12">
            <v>10</v>
          </cell>
          <cell r="B12" t="str">
            <v>2017-07-19</v>
          </cell>
          <cell r="C12" t="str">
            <v>MOVILIDAD</v>
          </cell>
          <cell r="D12" t="str">
            <v>SECRETARIA DISTRITAL DE MOVILIDAD - SDM</v>
          </cell>
          <cell r="E12" t="str">
            <v>113</v>
          </cell>
          <cell r="F12">
            <v>2017</v>
          </cell>
          <cell r="G12">
            <v>91</v>
          </cell>
          <cell r="H12" t="str">
            <v>2.1.1.1</v>
          </cell>
          <cell r="I12">
            <v>5</v>
          </cell>
          <cell r="J12" t="str">
            <v>DIRECCIÓN SECTOR MOVILIDAD</v>
          </cell>
          <cell r="K12" t="str">
            <v>01 - AUDITORIA DE REGULARIDAD</v>
          </cell>
          <cell r="L12" t="str">
            <v>Control Gestión</v>
          </cell>
          <cell r="M12" t="str">
            <v>Control Fiscal Interno</v>
          </cell>
          <cell r="N12"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2" t="str">
            <v>FALTA DE CONTROL POR PARTE DEL SERVIDOR PÚBLICO ENCARGADO DE REALIZAR LAS PUBLICACIONES DE CADA UNO DE LOS DOCUMENTOS QUE HACEN PARTE DEL PROCESO DE CONTRATACIÓN, A FIN DE QUE LAS MISMAS SE REALICEN OPORTUNAMENTE.</v>
          </cell>
          <cell r="P12" t="str">
            <v>SOCIALIZAR EL DOCUMENTO DENOMINADO "GUIA DE BUENAS PRACTICAS DE CONTRATACIÓN" O SU EQUIVALENTE</v>
          </cell>
          <cell r="Q12" t="str">
            <v>SOCIALIZACIÓN DE LA "GUIA DE BUENAS PRACTICAS DE CONTRATACIÓN"</v>
          </cell>
          <cell r="R12" t="str">
            <v>NÚMERO DE SERVIDORES CONVOCADOS QUE REALIZARON LA SENSIBILIZACIÓN / NÚMERO DE SERVIDORES CONVOCADOS A LA SENSIBILIZACIÓN</v>
          </cell>
          <cell r="S12">
            <v>100</v>
          </cell>
          <cell r="T12" t="str">
            <v>DIRECCIÓN DE ASUNTOS LEGALES</v>
          </cell>
          <cell r="U12" t="str">
            <v>2017-08-01</v>
          </cell>
          <cell r="V12" t="str">
            <v>2017-12-31</v>
          </cell>
          <cell r="W12" t="str">
            <v xml:space="preserve"> </v>
          </cell>
          <cell r="X12" t="str">
            <v>CERRADA</v>
          </cell>
        </row>
        <row r="13">
          <cell r="A13">
            <v>11</v>
          </cell>
          <cell r="B13" t="str">
            <v>2016-06-30</v>
          </cell>
          <cell r="C13" t="str">
            <v>MOVILIDAD</v>
          </cell>
          <cell r="D13" t="str">
            <v>SECRETARIA DISTRITAL DE MOVILIDAD - SDM</v>
          </cell>
          <cell r="E13" t="str">
            <v>113</v>
          </cell>
          <cell r="F13">
            <v>2016</v>
          </cell>
          <cell r="G13">
            <v>119</v>
          </cell>
          <cell r="H13" t="str">
            <v>2.1.1.1</v>
          </cell>
          <cell r="I13">
            <v>1</v>
          </cell>
          <cell r="J13" t="str">
            <v>DIRECCIÓN SECTOR MOVILIDAD</v>
          </cell>
          <cell r="K13" t="str">
            <v>01 - AUDITORIA DE REGULARIDAD</v>
          </cell>
          <cell r="L13" t="str">
            <v>Control Gestión</v>
          </cell>
          <cell r="M13" t="str">
            <v>Control Fiscal Interno</v>
          </cell>
          <cell r="N13" t="str">
            <v>HALLAZGO ADMINISTRATIVO CON PRESUNTA INCIDENCIA DISCIPLINARIA POR EL INCUMPLIMIENTO DE LAS FUNCIONES PREVISTAS EN EL MANUAL DE SUPERVISIÓN E INTERVENTORÍA DE LA SECRETARÍA DISTRITAL DE MOVILIDAD.</v>
          </cell>
          <cell r="O13" t="str">
            <v>POSIBLE FALLAS EN LA EJECUCIÓN FUNCIONES POR PARTE DE LOS SUPERVISORES PREVISTAS EN EL MANUAL DE SUPERVISIÓN E INTERVENTORÍA.</v>
          </cell>
          <cell r="P13" t="str">
            <v>REVISAR Y AJUSTAR LOS DOCUMENTOS DEL SIG QUE SOPORTAN LA GESTIÓN EN LAS DIFERENTES ETAPAS DEL PROCESO CONTRACTUAL.</v>
          </cell>
          <cell r="Q13" t="str">
            <v>ACTUALIZACIÓN DE DOCUMENTOS DEL SIG REFERENTES AL PROCESO CONTRACTUAL</v>
          </cell>
          <cell r="R13" t="str">
            <v>(DOCUMENTOS DEL SIG ACTUALIZADOS, APROBADOS Y PUBLICADOS DEL PROCESO CONTRACTUAL / DOCUMENTOS DEL SIG POR ACTUALIZAR DEL PROCESO CONTRACTUAL)*100</v>
          </cell>
          <cell r="S13">
            <v>1</v>
          </cell>
          <cell r="T13" t="str">
            <v>SUBSECRETARÍAS- DIRECCIÓN DE ASUNTOS LEGALES</v>
          </cell>
          <cell r="U13" t="str">
            <v>2016-07-15</v>
          </cell>
          <cell r="V13" t="str">
            <v>2016-12-01</v>
          </cell>
          <cell r="W13" t="str">
            <v xml:space="preserve"> </v>
          </cell>
          <cell r="X13" t="str">
            <v>CERRADA</v>
          </cell>
        </row>
        <row r="14">
          <cell r="A14">
            <v>12</v>
          </cell>
          <cell r="B14" t="str">
            <v>2016-06-30</v>
          </cell>
          <cell r="C14" t="str">
            <v>MOVILIDAD</v>
          </cell>
          <cell r="D14" t="str">
            <v>SECRETARIA DISTRITAL DE MOVILIDAD - SDM</v>
          </cell>
          <cell r="E14" t="str">
            <v>113</v>
          </cell>
          <cell r="F14">
            <v>2016</v>
          </cell>
          <cell r="G14">
            <v>119</v>
          </cell>
          <cell r="H14" t="str">
            <v>2.1.1.1</v>
          </cell>
          <cell r="I14">
            <v>2</v>
          </cell>
          <cell r="J14" t="str">
            <v>DIRECCIÓN SECTOR MOVILIDAD</v>
          </cell>
          <cell r="K14" t="str">
            <v>01 - AUDITORIA DE REGULARIDAD</v>
          </cell>
          <cell r="L14" t="str">
            <v>Control Gestión</v>
          </cell>
          <cell r="M14" t="str">
            <v>Control Fiscal Interno</v>
          </cell>
          <cell r="N14" t="str">
            <v>HALLAZGO ADMINISTRATIVO CON PRESUNTA INCIDENCIA DISCIPLINARIA POR EL INCUMPLIMIENTO DE LAS FUNCIONES PREVISTAS EN EL MANUAL DE SUPERVISIÓN E INTERVENTORÍA DE LA SECRETARÍA DISTRITAL DE MOVILIDAD.</v>
          </cell>
          <cell r="O14" t="str">
            <v>POSIBLE FALLAS EN LA EJECUCIÓN DE FUNCIONES POR PARTE DE LOS SUPERVISORES PREVISTAS EN EL MANUAL DE SUPERVISIÓN E INTERVENTORÍA.</v>
          </cell>
          <cell r="P14" t="str">
            <v>SOCIALIZAR LOS DOCUMENTOS DEL SIG QUE SOPORTAN LA GESTIÓN CONTRACTUAL EN LAS DIFERENTES ETAPAS DEL PROCESO CON LOS SERVIDORES QUE INTERVIENEN EN EL MISMO, CON EL FIN DE FORTALECER EL CONOCIMIENTO.</v>
          </cell>
          <cell r="Q14" t="str">
            <v>SOCIALIZACIONES</v>
          </cell>
          <cell r="R14" t="str">
            <v>(NUMERO DE SERVIDORES SOCIALIZADOS/NUMERO DE SERVIDORES CONVOCADOS A LA SOCIALIZACIÓN)*100</v>
          </cell>
          <cell r="S14">
            <v>0.8</v>
          </cell>
          <cell r="T14" t="str">
            <v>SUBSECRETARÍAS- DIRECCIÓN DE ASUNTOS LEGALES</v>
          </cell>
          <cell r="U14" t="str">
            <v>2016-07-15</v>
          </cell>
          <cell r="V14" t="str">
            <v>2017-06-30</v>
          </cell>
          <cell r="W14" t="str">
            <v xml:space="preserve"> </v>
          </cell>
          <cell r="X14" t="str">
            <v>CERRADA</v>
          </cell>
        </row>
        <row r="15">
          <cell r="A15">
            <v>13</v>
          </cell>
          <cell r="B15" t="str">
            <v>2016-06-30</v>
          </cell>
          <cell r="C15" t="str">
            <v>MOVILIDAD</v>
          </cell>
          <cell r="D15" t="str">
            <v>SECRETARIA DISTRITAL DE MOVILIDAD - SDM</v>
          </cell>
          <cell r="E15" t="str">
            <v>113</v>
          </cell>
          <cell r="F15">
            <v>2016</v>
          </cell>
          <cell r="G15">
            <v>119</v>
          </cell>
          <cell r="H15" t="str">
            <v>2.1.1.2</v>
          </cell>
          <cell r="I15">
            <v>1</v>
          </cell>
          <cell r="J15" t="str">
            <v>DIRECCIÓN SECTOR MOVILIDAD</v>
          </cell>
          <cell r="K15" t="str">
            <v>01 - AUDITORIA DE REGULARIDAD</v>
          </cell>
          <cell r="L15" t="str">
            <v>Control Gestión</v>
          </cell>
          <cell r="M15" t="str">
            <v>Control Fiscal Interno</v>
          </cell>
          <cell r="N15" t="str">
            <v>HALLAZGO ADMINISTRATIVO CON PRESUNTA INCIDENCIA DISCIPLINARIA POR LAS DEFICIENCIAS EN LA FALTA DE CONTROL DE LA INFORMACIÓN CONTENIDA EN LOS EXPEDIENTES CONTRACTUALES</v>
          </cell>
          <cell r="O15" t="str">
            <v>POSIBLE FALLAS EN LA EJECUCIÓN FUNCIONES POR PARTE DE LOS SUPERVISORES PREVISTAS EN EL MANUAL DE SUPERVISIÓN E INTERVENTORÍA.</v>
          </cell>
          <cell r="P15" t="str">
            <v>REVISAR Y AJUSTAR LOS DOCUMENTOS DEL SIG QUE SOPORTAN LA GESTIÓN EN LAS DIFERENTES ETAPAS DEL PROCESO CONTRACTUAL.</v>
          </cell>
          <cell r="Q15" t="str">
            <v>ACTUALIZACIÓN DE DOCUMENTOS DEL SIG REFERENTES AL PROCESO CONTRACTUAL</v>
          </cell>
          <cell r="R15" t="str">
            <v>(DOCUMENTOS DEL SIG ACTUALIZADOS, APROBADOS Y PUBLICADOS DEL PROCESO CONTRACTUAL / DOCUMENTOS DEL SIG POR ACTUALIZAR DEL PROCESO CONTRACTUAL)*100</v>
          </cell>
          <cell r="S15">
            <v>1</v>
          </cell>
          <cell r="T15" t="str">
            <v>SUBSECRETARÍAS- DIRECCIÓN DE ASUNTOS LEGALES</v>
          </cell>
          <cell r="U15" t="str">
            <v>2016-07-15</v>
          </cell>
          <cell r="V15" t="str">
            <v>2016-12-01</v>
          </cell>
          <cell r="W15" t="str">
            <v xml:space="preserve"> </v>
          </cell>
          <cell r="X15" t="str">
            <v>CERRADA</v>
          </cell>
        </row>
        <row r="16">
          <cell r="A16">
            <v>14</v>
          </cell>
          <cell r="B16" t="str">
            <v>2016-06-30</v>
          </cell>
          <cell r="C16" t="str">
            <v>MOVILIDAD</v>
          </cell>
          <cell r="D16" t="str">
            <v>SECRETARIA DISTRITAL DE MOVILIDAD - SDM</v>
          </cell>
          <cell r="E16" t="str">
            <v>113</v>
          </cell>
          <cell r="F16">
            <v>2016</v>
          </cell>
          <cell r="G16">
            <v>119</v>
          </cell>
          <cell r="H16" t="str">
            <v>2.1.1.2</v>
          </cell>
          <cell r="I16">
            <v>2</v>
          </cell>
          <cell r="J16" t="str">
            <v>DIRECCIÓN SECTOR MOVILIDAD</v>
          </cell>
          <cell r="K16" t="str">
            <v>01 - AUDITORIA DE REGULARIDAD</v>
          </cell>
          <cell r="L16" t="str">
            <v>Control Gestión</v>
          </cell>
          <cell r="M16" t="str">
            <v>Control Fiscal Interno</v>
          </cell>
          <cell r="N16" t="str">
            <v>HALLAZGO ADMINISTRATIVO CON PRESUNTA INCIDENCIA DISCIPLINARIA POR LAS DEFICIENCIAS EN LA FALTA DE CONTROL DE LA INFORMACIÓN CONTENIDA EN LOS EXPEDIENTES CONTRACTUALES</v>
          </cell>
          <cell r="O16" t="str">
            <v>DOCUMENTOS NO INCORPORADOS EN LOS EXPEDIENTES CONTRACTUALES, DEBIDO AL ALTO VOLUMEN DE PROCESOS CONTRACTUALES</v>
          </cell>
          <cell r="P16" t="str">
            <v>ADJUNTAR LOS DOCUMENTOS FALTANTES A LOS EXPEDIENTES CONTRACTUALES IDENTIFICADOS POR EL ENTE DE CONTROL EN EL PRESENTE HALLAZGO INFORME PAD 2016.</v>
          </cell>
          <cell r="Q16" t="str">
            <v>DOCUMENTOS INCORPORADOS</v>
          </cell>
          <cell r="R16" t="str">
            <v>(NÚMERO DE EXPEDIENTES OBSERVADOS COMPLETOS / NÚMERO DE EXPEDIENTES OBSERVADOS POR EL ENTE DE CONTROL EN EL PRESENTE HALLAZGO DEL INFORME PAD 2016 )*100</v>
          </cell>
          <cell r="S16">
            <v>1</v>
          </cell>
          <cell r="T16" t="str">
            <v>SUBSECRETARÍAS- DIRECCIÓN DE ASUNTOS LEGALES</v>
          </cell>
          <cell r="U16" t="str">
            <v>2016-07-15</v>
          </cell>
          <cell r="V16" t="str">
            <v>2016-12-01</v>
          </cell>
          <cell r="W16" t="str">
            <v xml:space="preserve"> </v>
          </cell>
          <cell r="X16" t="str">
            <v>CERRADA</v>
          </cell>
        </row>
        <row r="17">
          <cell r="A17">
            <v>15</v>
          </cell>
          <cell r="B17" t="str">
            <v>2016-06-30</v>
          </cell>
          <cell r="C17" t="str">
            <v>MOVILIDAD</v>
          </cell>
          <cell r="D17" t="str">
            <v>SECRETARIA DISTRITAL DE MOVILIDAD - SDM</v>
          </cell>
          <cell r="E17" t="str">
            <v>113</v>
          </cell>
          <cell r="F17">
            <v>2016</v>
          </cell>
          <cell r="G17">
            <v>119</v>
          </cell>
          <cell r="H17" t="str">
            <v>2.1.1.2</v>
          </cell>
          <cell r="I17">
            <v>3</v>
          </cell>
          <cell r="J17" t="str">
            <v>DIRECCIÓN SECTOR MOVILIDAD</v>
          </cell>
          <cell r="K17" t="str">
            <v>01 - AUDITORIA DE REGULARIDAD</v>
          </cell>
          <cell r="L17" t="str">
            <v>Control Gestión</v>
          </cell>
          <cell r="M17" t="str">
            <v>Control Fiscal Interno</v>
          </cell>
          <cell r="N17" t="str">
            <v>HALLAZGO ADMINISTRATIVO CON PRESUNTA INCIDENCIA DISCIPLINARIA POR LAS DEFICIENCIAS EN LA FALTA DE CONTROL DE LA INFORMACIÓN CONTENIDA EN LOS EXPEDIENTES CONTRACTUALES</v>
          </cell>
          <cell r="O17" t="str">
            <v>POSIBLE FALLAS EN LA EJECUCIÓN DE FUNCIONES POR PARTE DE LOS SUPERVISORES PREVISTAS EN EL MANUAL DE SUPERVISIÓN E INTERVENTORÍA.</v>
          </cell>
          <cell r="P17" t="str">
            <v>SOCIALIZAR LOS DOCUMENTOS DEL SIG QUE SOPORTAN LA GESTIÓN CONTRACTUAL EN LAS DIFERENTES ETAPAS DEL PROCESO CON LOS SERVIDORES QUE INTERVIENEN EN EL MISMO, CON EL FIN DE FORTALECER EL CONOCIMIENTO.</v>
          </cell>
          <cell r="Q17" t="str">
            <v>SOCIALIZACIONES</v>
          </cell>
          <cell r="R17" t="str">
            <v>(NUMERO DE SERVIDORES SOCIALIZADOS/NUMERO DE SERVIDORES CONVOCADOS A LA SOCIALIZACIÓN)*100</v>
          </cell>
          <cell r="S17">
            <v>0.8</v>
          </cell>
          <cell r="T17" t="str">
            <v>SUBSECRETARÍAS- DIRECCIÓN DE ASUNTOS LEGALES</v>
          </cell>
          <cell r="U17" t="str">
            <v>2016-07-15</v>
          </cell>
          <cell r="V17" t="str">
            <v>2017-06-30</v>
          </cell>
          <cell r="W17" t="str">
            <v xml:space="preserve"> </v>
          </cell>
          <cell r="X17" t="str">
            <v>CERRADA</v>
          </cell>
        </row>
        <row r="18">
          <cell r="A18">
            <v>16</v>
          </cell>
          <cell r="B18" t="str">
            <v>2017-07-19</v>
          </cell>
          <cell r="C18" t="str">
            <v>MOVILIDAD</v>
          </cell>
          <cell r="D18" t="str">
            <v>SECRETARIA DISTRITAL DE MOVILIDAD - SDM</v>
          </cell>
          <cell r="E18" t="str">
            <v>113</v>
          </cell>
          <cell r="F18">
            <v>2017</v>
          </cell>
          <cell r="G18">
            <v>91</v>
          </cell>
          <cell r="H18" t="str">
            <v>2.1.1.2</v>
          </cell>
          <cell r="I18">
            <v>1</v>
          </cell>
          <cell r="J18" t="str">
            <v>DIRECCIÓN SECTOR MOVILIDAD</v>
          </cell>
          <cell r="K18" t="str">
            <v>01 - AUDITORIA DE REGULARIDAD</v>
          </cell>
          <cell r="L18" t="str">
            <v>Control Gestión</v>
          </cell>
          <cell r="M18" t="str">
            <v>Control Fiscal Interno</v>
          </cell>
          <cell r="N18" t="str">
            <v>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v>
          </cell>
          <cell r="O18" t="str">
            <v>FALTA DE POSIBILIDADES O ALTERNATIVAS DENTRO DE LA APLICACIÓN SECOP, A FIN DE PODER AVANZAR EN LA PUBLICACIÓN DE LA MINUTA DEL CONTRATO, SIN TENER QUE ALIMENTAR LA FECHA DE INICIO.</v>
          </cell>
          <cell r="P18" t="str">
            <v>SOLICITAR CONCEPTO A COLOMBIA COMPRA EFICIENTE, EN EL CUAL SE DE A CONOCER EL PRESENTE HALLAZGO Y SOLICITANDO ALTERNATIVAS EN CUANTO A LA ALIMENTACIÓN DEL SISTEMA SECOP</v>
          </cell>
          <cell r="Q18" t="str">
            <v>SOLICITUD CONCEPTO</v>
          </cell>
          <cell r="R18" t="str">
            <v>SOLICITUD DE CONCEPTO RADICADO EN COLOMBIA COMPRA EFICIENTE</v>
          </cell>
          <cell r="S18">
            <v>1</v>
          </cell>
          <cell r="T18" t="str">
            <v>DIRECCIÓN DE ASUNTOS LEGALES</v>
          </cell>
          <cell r="U18" t="str">
            <v>2017-08-01</v>
          </cell>
          <cell r="V18" t="str">
            <v>2017-12-31</v>
          </cell>
          <cell r="W18" t="str">
            <v xml:space="preserve"> </v>
          </cell>
          <cell r="X18" t="str">
            <v>CERRADA</v>
          </cell>
        </row>
        <row r="19">
          <cell r="A19">
            <v>17</v>
          </cell>
          <cell r="B19" t="str">
            <v>2015-12-29</v>
          </cell>
          <cell r="C19" t="str">
            <v>MOVILIDAD</v>
          </cell>
          <cell r="D19" t="str">
            <v>SECRETARIA DISTRITAL DE MOVILIDAD - SDM</v>
          </cell>
          <cell r="E19" t="str">
            <v>113</v>
          </cell>
          <cell r="F19">
            <v>2014</v>
          </cell>
          <cell r="G19">
            <v>814</v>
          </cell>
          <cell r="H19" t="str">
            <v>2.1.1.2.1</v>
          </cell>
          <cell r="I19">
            <v>1</v>
          </cell>
          <cell r="J19" t="str">
            <v>DIRECCIÓN SECTOR MOVILIDAD</v>
          </cell>
          <cell r="K19" t="str">
            <v>01 - AUDITORIA DE REGULARIDAD</v>
          </cell>
          <cell r="L19" t="str">
            <v>Control Gestión</v>
          </cell>
          <cell r="M19" t="str">
            <v>N/A</v>
          </cell>
          <cell r="N19" t="str">
            <v>HALLAZGO ADMINISTRATIVO CON POSIBLE INCIDENCIA DISCIPLINARIA POR LAS DEFICIENCIAS EN LA REVISIÒN Y APROBACIÒN DE LA GARANTÌA ÙNICA DEL CONTRATO DE OBRA NO. 2013-1205 TODA VEZ QUE LA GARANTIA FUE APROBADA  EL 16 DE MAYO DE 2013 Y EL 17 DE MAYO SE REQUIERE AL CONTRATISTA</v>
          </cell>
          <cell r="O19" t="str">
            <v>DEFICIENCIAS EN LA REVISIÒN Y APROBACIÒN DE LA GARANTÌA ÙNICA DEL CONTRATO DE OBRA NO. 2013-1205</v>
          </cell>
          <cell r="P19" t="str">
            <v>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v>
          </cell>
          <cell r="Q19" t="str">
            <v>ELABORACIÓN PROCEDIMIENTO</v>
          </cell>
          <cell r="R19" t="str">
            <v>PROCEDIMIENTO  PARA LA REVISIÓN Y APROBACIÓN DE LAS POLIZAS CONTRACTUALES</v>
          </cell>
          <cell r="S19">
            <v>1</v>
          </cell>
          <cell r="T19" t="str">
            <v>SUBSECRETARÍA DE GESTION CORPORATIVA / DIRECCIÓN DE ASUNTOS LEGALES</v>
          </cell>
          <cell r="U19" t="str">
            <v>2015-06-12</v>
          </cell>
          <cell r="V19" t="str">
            <v>2016-01-30</v>
          </cell>
          <cell r="W19" t="str">
            <v xml:space="preserve"> </v>
          </cell>
          <cell r="X19" t="str">
            <v>CERRADA</v>
          </cell>
        </row>
        <row r="20">
          <cell r="A20">
            <v>18</v>
          </cell>
          <cell r="B20" t="str">
            <v>2015-12-29</v>
          </cell>
          <cell r="C20" t="str">
            <v>MOVILIDAD</v>
          </cell>
          <cell r="D20" t="str">
            <v>SECRETARIA DISTRITAL DE MOVILIDAD - SDM</v>
          </cell>
          <cell r="E20" t="str">
            <v>113</v>
          </cell>
          <cell r="F20">
            <v>2014</v>
          </cell>
          <cell r="G20">
            <v>825</v>
          </cell>
          <cell r="H20" t="str">
            <v>2.1.1.2.2</v>
          </cell>
          <cell r="I20">
            <v>1</v>
          </cell>
          <cell r="J20" t="str">
            <v>DIRECCIÓN SECTOR MOVILIDAD</v>
          </cell>
          <cell r="K20" t="str">
            <v>01 - AUDITORIA DE REGULARIDAD</v>
          </cell>
          <cell r="L20" t="str">
            <v>Control Gestión</v>
          </cell>
          <cell r="M20" t="str">
            <v>N/A</v>
          </cell>
          <cell r="N20" t="str">
            <v>HALLAZGO ADMINISTRATIVO POR LAS DEFICIENCIAS EN LA ESTRUCTURACIÓN DE LOS ESTUDIOS PREVIOS, REALIZADOS PARA LA LICITACIÓN PÚBLICA LP NO SDM-LP-006-2013, AL NO ESTABLECER ESPECIFICACIONES ASPECTOS NORMATIVOS DE SEGURIDAD INDUSTRIAL Y SALUD OCUPACIONAL</v>
          </cell>
          <cell r="O20" t="str">
            <v>INFORME DE AUDITORÍA MODALIDAD REGULAR 2013, PAGINA 50</v>
          </cell>
          <cell r="P20" t="str">
            <v>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v>
          </cell>
          <cell r="Q20" t="str">
            <v>ESTUDIOS PREVIOS AJUSTADOS</v>
          </cell>
          <cell r="R20" t="str">
            <v>AJUSTE Y REVISION DE ESTUDIOS PREVIOS</v>
          </cell>
          <cell r="S20">
            <v>1</v>
          </cell>
          <cell r="T20" t="str">
            <v>SUBSECRETARÍA DE SERVICIOS DE LA MOVILIDAD</v>
          </cell>
          <cell r="U20" t="str">
            <v>2014-06-01</v>
          </cell>
          <cell r="V20" t="str">
            <v>2015-05-01</v>
          </cell>
          <cell r="W20" t="str">
            <v xml:space="preserve"> </v>
          </cell>
          <cell r="X20" t="str">
            <v>CIERRE POR VENCIMIENTO DE TÉRMINOS</v>
          </cell>
        </row>
        <row r="21">
          <cell r="A21">
            <v>19</v>
          </cell>
          <cell r="B21" t="str">
            <v>2015-12-29</v>
          </cell>
          <cell r="C21" t="str">
            <v>MOVILIDAD</v>
          </cell>
          <cell r="D21" t="str">
            <v>SECRETARIA DISTRITAL DE MOVILIDAD - SDM</v>
          </cell>
          <cell r="E21" t="str">
            <v>113</v>
          </cell>
          <cell r="F21">
            <v>2014</v>
          </cell>
          <cell r="G21">
            <v>826</v>
          </cell>
          <cell r="H21" t="str">
            <v>2.1.1.2.3</v>
          </cell>
          <cell r="I21">
            <v>1</v>
          </cell>
          <cell r="J21" t="str">
            <v>DIRECCIÓN SECTOR MOVILIDAD</v>
          </cell>
          <cell r="K21" t="str">
            <v>01 - AUDITORIA DE REGULARIDAD</v>
          </cell>
          <cell r="L21" t="str">
            <v>Control Gestión</v>
          </cell>
          <cell r="M21" t="str">
            <v>N/A</v>
          </cell>
          <cell r="N21" t="str">
            <v>HALLAZGO ADMINISTRATIVO PORQUE LA EJECUCIÓN FINANCIERA DEL CONTRATO NO ES COHERENTE CON LAS METAS PROGRAMADAS, TODA VEZ QUE CON CORTE A FEBRERO 28 DE 2014, EL ATRASO EN EJECUCIÓN FINANCIERA ES DE $579.160.937 (27.58%)</v>
          </cell>
          <cell r="O21" t="str">
            <v>INFORME DE AUDITORÍA MODALIDAD REGULAR 2013, PAGINA 52</v>
          </cell>
          <cell r="P21" t="str">
            <v>PARA EL NUEVO PROCESO DE SELECCIÓN: 1. AJUSTAR LOS VALORES DE EJECUCIÓN PRESUPUESTAL MENSUAL  DE ACUERDO CON EL HISTORICO DE FACTURACIÓN DEL CONTRATO ACTUAL.</v>
          </cell>
          <cell r="Q21" t="str">
            <v>ESTUDIOS PREVIOS AJUSTADOS</v>
          </cell>
          <cell r="R21" t="str">
            <v>AJUSTE Y REVISION DE ESTUDIOS PREVIOS</v>
          </cell>
          <cell r="S21">
            <v>1</v>
          </cell>
          <cell r="T21" t="str">
            <v>SUBSECRETARÍA DE SERVICIOS DE LA MOVILIDAD / DIRECCIÓN DE CONTROL Y VIGILANCIA</v>
          </cell>
          <cell r="U21" t="str">
            <v>2014-06-01</v>
          </cell>
          <cell r="V21" t="str">
            <v>2015-05-01</v>
          </cell>
          <cell r="W21" t="str">
            <v xml:space="preserve"> </v>
          </cell>
          <cell r="X21" t="str">
            <v>CIERRE POR VENCIMIENTO DE TÉRMINOS</v>
          </cell>
        </row>
        <row r="22">
          <cell r="A22">
            <v>20</v>
          </cell>
          <cell r="B22" t="str">
            <v>2015-12-29</v>
          </cell>
          <cell r="C22" t="str">
            <v>MOVILIDAD</v>
          </cell>
          <cell r="D22" t="str">
            <v>SECRETARIA DISTRITAL DE MOVILIDAD - SDM</v>
          </cell>
          <cell r="E22" t="str">
            <v>113</v>
          </cell>
          <cell r="F22">
            <v>2014</v>
          </cell>
          <cell r="G22">
            <v>827</v>
          </cell>
          <cell r="H22" t="str">
            <v>2.1.1.3.7</v>
          </cell>
          <cell r="I22">
            <v>1</v>
          </cell>
          <cell r="J22" t="str">
            <v>DIRECCIÓN SECTOR MOVILIDAD</v>
          </cell>
          <cell r="K22" t="str">
            <v>01 - AUDITORIA DE REGULARIDAD</v>
          </cell>
          <cell r="L22" t="str">
            <v>Control Gestión</v>
          </cell>
          <cell r="M22" t="str">
            <v>N/A</v>
          </cell>
          <cell r="N22" t="str">
            <v>HALLAZGO ADMINISTRATIVO POR LAS INCONSISTENCIAS RELACIONADAS CON LA VINCULACIÓN DE PERSONAL ESTABLECIDAS EN EL ANEXO TÉCNICO ELABORADO POR  LA DIRECCIÓN DE CONTROL Y VIGILANCIA-DCV DE LA SECRETARIA DISTRITAL DE MOVILIDAD</v>
          </cell>
          <cell r="O22" t="str">
            <v>INFORME DE AUDITORÍA MODALIDAD REGULAR 2013, PAGINA 86</v>
          </cell>
          <cell r="P22" t="str">
            <v>PARA EL NUEVO PROCESO: SE ESTABLECERÁ QUE EN CASO DE QUE EL CONTRATISTA CONSIDERE ADICIONAR PERSONAL CON LOS MISMOS PERFILES REQUERIDOS EN LA ETAPA PRECONTRACTUAL ESTOS COSTOS ADICIONALES CORRERAN A CARGO DEL MISMO.</v>
          </cell>
          <cell r="Q22" t="str">
            <v>ESTUDIOS PREVIOS AJUSTADOS</v>
          </cell>
          <cell r="R22" t="str">
            <v>ESTUDIOS PREVIOS ELABORADOS</v>
          </cell>
          <cell r="S22">
            <v>1</v>
          </cell>
          <cell r="T22" t="str">
            <v>SUBSECRETARÍA DE SERVICIOS DE LA MOVILIDAD / DIRECCIÓN DE CONTROL Y VIGILANCIA</v>
          </cell>
          <cell r="U22" t="str">
            <v>2014-05-30</v>
          </cell>
          <cell r="V22" t="str">
            <v>2014-12-30</v>
          </cell>
          <cell r="W22" t="str">
            <v xml:space="preserve"> </v>
          </cell>
          <cell r="X22" t="str">
            <v>CIERRE POR VENCIMIENTO DE TÉRMINOS</v>
          </cell>
        </row>
        <row r="23">
          <cell r="A23">
            <v>21</v>
          </cell>
          <cell r="B23" t="str">
            <v>2015-12-29</v>
          </cell>
          <cell r="C23" t="str">
            <v>MOVILIDAD</v>
          </cell>
          <cell r="D23" t="str">
            <v>SECRETARIA DISTRITAL DE MOVILIDAD - SDM</v>
          </cell>
          <cell r="E23" t="str">
            <v>113</v>
          </cell>
          <cell r="F23">
            <v>2015</v>
          </cell>
          <cell r="G23">
            <v>108</v>
          </cell>
          <cell r="H23" t="str">
            <v>2.1.1.4.2.1</v>
          </cell>
          <cell r="I23">
            <v>1</v>
          </cell>
          <cell r="J23" t="str">
            <v>DIRECCIÓN SECTOR MOVILIDAD</v>
          </cell>
          <cell r="K23" t="str">
            <v>01 - AUDITORIA DE REGULARIDAD</v>
          </cell>
          <cell r="L23" t="str">
            <v>Control Gestión</v>
          </cell>
          <cell r="M23" t="str">
            <v>Control Fiscal Interno</v>
          </cell>
          <cell r="N23" t="str">
            <v>HALLAZGO ADMINISTRATIVO CON POSIBLE INCIDENCIA DISCIPLINARIA POR ASIGNAR EL PRESUPUESTO PARA EL CONVENIO INTERADMINISTRATIVO DE COOPERACIÓN 2012-1032 SIN EL DEBIDO ANÁLISIS ECONÓMICO.</v>
          </cell>
          <cell r="O23" t="str">
            <v>LA CONTRALORÍA A TRAVÉS DE HALLAZGO 2.2.3.2. (INFORME DE AUDITORÍA REGULAR SDM PERIODO AUDITADO 2014 PAD 2015-MAYO)DETERMINÓ EL INCUMPLIMIENTO DE LAS ACCIONES FORMULADAS EN EL PMI POR LO QUE SE PROCEDE A PLANTEAR NUEVA ACCIÓN DE MEJORA PARA ESTE HALLAZGO.</v>
          </cell>
          <cell r="P23" t="str">
            <v>PARA LA FIRMA DEL CONVENIO INTERADMINISTRATIVO FIRMADO ENTRE LA SECRETARÍA DISTRITAL DE MOVILIDAD Y LA POLICÍA NACIONAL DE LA VIGENCIA 2016 SE INCLUIRAN COMO PARTE DEL MISMO EL ANÁLISIS ECONÓMICO CORRESPONDIENTE.</v>
          </cell>
          <cell r="Q23" t="str">
            <v>CONVENIO AJUSTADO</v>
          </cell>
          <cell r="R23" t="str">
            <v>CONVENIO INTERADMINISTRATIVO AJUSTADO VIGENCIA 2016</v>
          </cell>
          <cell r="S23">
            <v>1</v>
          </cell>
          <cell r="T23" t="str">
            <v>SUBSECRETARÍA DE SERVICIOS DE LA MOVILIDAD - DIRECCIÓN DE CONTROL Y VIGILANCIA</v>
          </cell>
          <cell r="U23" t="str">
            <v>2015-09-18</v>
          </cell>
          <cell r="V23" t="str">
            <v>2016-01-31</v>
          </cell>
          <cell r="W23" t="str">
            <v xml:space="preserve"> </v>
          </cell>
          <cell r="X23" t="str">
            <v>CERRADA</v>
          </cell>
        </row>
        <row r="24">
          <cell r="A24">
            <v>22</v>
          </cell>
          <cell r="B24" t="str">
            <v>2015-12-29</v>
          </cell>
          <cell r="C24" t="str">
            <v>MOVILIDAD</v>
          </cell>
          <cell r="D24" t="str">
            <v>SECRETARIA DISTRITAL DE MOVILIDAD - SDM</v>
          </cell>
          <cell r="E24" t="str">
            <v>113</v>
          </cell>
          <cell r="F24">
            <v>2014</v>
          </cell>
          <cell r="G24">
            <v>828</v>
          </cell>
          <cell r="H24" t="str">
            <v>2.1.1.4.2.2</v>
          </cell>
          <cell r="I24">
            <v>1</v>
          </cell>
          <cell r="J24" t="str">
            <v>DIRECCIÓN SECTOR MOVILIDAD</v>
          </cell>
          <cell r="K24" t="str">
            <v>01 - AUDITORIA DE REGULARIDAD</v>
          </cell>
          <cell r="L24" t="str">
            <v>Control Gestión</v>
          </cell>
          <cell r="M24" t="str">
            <v>N/A</v>
          </cell>
          <cell r="N24" t="str">
            <v>HALLAZGO ADMINISTRATIVO CON POSIBLES INCIDENCIAS DISCIPLINARIA Y PENAL POR NO EMITIR EL CERTIFICADO DE DISPONIBILIDAD PRESUPUESTAL, NI EL CERTIFICADO DE REGISTRO PRESUPUESTAL POR EL VALOR TOTAL DEL CONVENIO INTERADMINISTRATIVO DE COOPERACIÓN 2012-1032.</v>
          </cell>
          <cell r="O24" t="str">
            <v>INFORME DE AUDITORÍA MODALIDAD REGULAR 2013, PAGINA 97</v>
          </cell>
          <cell r="P24" t="str">
            <v>PARA EL NUEVO CONVENIO SE EXPEDIRÁ EL CDP Y CRP DE LOS RECURSOS QUE SE LE ENTREGUEN A LA POLICÍA, QUE ESTARÁN PREVIAMENTE ESTIPULADOS EN EL PUNTO DE INVERSIÓN  DEL PROYECTO DE INVERSIÓN NO. 6219.</v>
          </cell>
          <cell r="Q24" t="str">
            <v>CERTIFICADOS EXPEDIDOS</v>
          </cell>
          <cell r="R24" t="str">
            <v>CERTIFICADOS EXPEDIDOS</v>
          </cell>
          <cell r="S24">
            <v>1</v>
          </cell>
          <cell r="T24" t="str">
            <v>SUBSECRETARÍA DE SERVICIOS DE LA MOVILIDAD / DIRECCIÓN DE CONTROL Y VIGILANCIA</v>
          </cell>
          <cell r="U24" t="str">
            <v>2015-01-30</v>
          </cell>
          <cell r="V24" t="str">
            <v>2015-02-28</v>
          </cell>
          <cell r="W24" t="str">
            <v xml:space="preserve"> </v>
          </cell>
          <cell r="X24" t="str">
            <v>CIERRE POR VENCIMIENTO DE TÉRMINOS</v>
          </cell>
        </row>
        <row r="25">
          <cell r="A25">
            <v>23</v>
          </cell>
          <cell r="B25" t="str">
            <v>2015-12-29</v>
          </cell>
          <cell r="C25" t="str">
            <v>MOVILIDAD</v>
          </cell>
          <cell r="D25" t="str">
            <v>SECRETARIA DISTRITAL DE MOVILIDAD - SDM</v>
          </cell>
          <cell r="E25" t="str">
            <v>113</v>
          </cell>
          <cell r="F25">
            <v>2014</v>
          </cell>
          <cell r="G25">
            <v>829</v>
          </cell>
          <cell r="H25" t="str">
            <v>2.1.1.4.2.3</v>
          </cell>
          <cell r="I25">
            <v>1</v>
          </cell>
          <cell r="J25" t="str">
            <v>DIRECCIÓN SECTOR MOVILIDAD</v>
          </cell>
          <cell r="K25" t="str">
            <v>01 - AUDITORIA DE REGULARIDAD</v>
          </cell>
          <cell r="L25" t="str">
            <v>Control Gestión</v>
          </cell>
          <cell r="M25" t="str">
            <v>N/A</v>
          </cell>
          <cell r="N25" t="str">
            <v>HALLAZGO ADMINISTRATIVO CON POSIBLES INCIDENCIAS DISCIPLINARIA Y PENAL POR NO EMITIR EL CERTIFICADO DE DISPONIBILIDAD PRESUPUESTAL, NI EL CERTIFICADO DE REGISTRO PRESUPUESTAL POR EL VALOR DE LA ADICIÓN NO.1 AL CONVENIO INTERADMINISTRATIVO DE COOPERACIÓN 2012-1032</v>
          </cell>
          <cell r="O25" t="str">
            <v>INFORME DE AUDITORÍA MODALIDAD REGULAR 2013, PAGINA 100</v>
          </cell>
          <cell r="P25" t="str">
            <v>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v>
          </cell>
          <cell r="Q25" t="str">
            <v>CERTIFICADO DE DISPONIBILIDAD Y REGISTRO PRESUPUESTAL EXPEDIDO</v>
          </cell>
          <cell r="R25" t="str">
            <v>CERTIFICADO DE DISPONIBILIDAD Y REGISTRO PRESUPUESTAL EXPEDIDO PARA LA CELEBRACIÓN DEL NUEVO CONVENIO</v>
          </cell>
          <cell r="S25">
            <v>1</v>
          </cell>
          <cell r="T25" t="str">
            <v>SUBSECRETARÍA DE SERVICIOS DE LA MOVILIDAD / DIRECCIÓN DE CONTROL Y VIGILANCIA</v>
          </cell>
          <cell r="U25" t="str">
            <v>2015-01-30</v>
          </cell>
          <cell r="V25" t="str">
            <v>2015-02-28</v>
          </cell>
          <cell r="W25" t="str">
            <v xml:space="preserve"> </v>
          </cell>
          <cell r="X25" t="str">
            <v>CIERRE POR VENCIMIENTO DE TÉRMINOS</v>
          </cell>
        </row>
        <row r="26">
          <cell r="A26">
            <v>24</v>
          </cell>
          <cell r="B26" t="str">
            <v>2015-12-29</v>
          </cell>
          <cell r="C26" t="str">
            <v>MOVILIDAD</v>
          </cell>
          <cell r="D26" t="str">
            <v>SECRETARIA DISTRITAL DE MOVILIDAD - SDM</v>
          </cell>
          <cell r="E26" t="str">
            <v>113</v>
          </cell>
          <cell r="F26">
            <v>2015</v>
          </cell>
          <cell r="G26">
            <v>108</v>
          </cell>
          <cell r="H26" t="str">
            <v>2.1.1.4.2.4</v>
          </cell>
          <cell r="I26">
            <v>1</v>
          </cell>
          <cell r="J26" t="str">
            <v>DIRECCIÓN SECTOR MOVILIDAD</v>
          </cell>
          <cell r="K26" t="str">
            <v>01 - AUDITORIA DE REGULARIDAD</v>
          </cell>
          <cell r="L26" t="str">
            <v>Control Gestión</v>
          </cell>
          <cell r="M26" t="str">
            <v>Control Fiscal Interno</v>
          </cell>
          <cell r="N26" t="str">
            <v>HALLAZGO ADMINISTRATIVO CON POSIBLES INCIDENCIAS DISCIPLINARIA Y PENAL POR INCONSISTENCIAS EVIDENCIADAS EN EL ACTA DE TERMINACIÓN Y LIQUIDACIÓN DEFINITIVA DEL CONVENIO INTERADMINISTRATIVO DE COOPERACIÓN 2012-1032</v>
          </cell>
          <cell r="O26" t="str">
            <v>LA CONTRALORÍA A TRAVÉS DE HALLAZGO 2.2.3.2. (INFORME DE AUDITORÍA REGULAR SDM PERIODO AUDITADO 2014 PAD 2015-MAYO)DETERMINÓ EL INCUMPLIMIENTO DE LAS ACCIONES FORMULADAS EN EL PMI POR LO QUE SE PROCEDE A PLANTEAR NUEVA ACCIÓN DE MEJORA PARA ESTE HALLAZGO.</v>
          </cell>
          <cell r="P26" t="str">
            <v>ACOGERSE Y APLICAR EL PROCEDIMIENTO DE LA DAL EN LO RELACIONADO CON LA TERMINACIÓN Y LIQUIDACIÓN DE  CONTRATACIÓN DIRECTA DE LA CUÁL FORMAN PARTE LOS CONVENIOS.</v>
          </cell>
          <cell r="Q26" t="str">
            <v>CONVENIOS CON ACTAS DE TERMINACIÓN Y LIQUIDACIÓN</v>
          </cell>
          <cell r="R26" t="str">
            <v>CONVENIOS CON ACTAS DE TERMINACIÓN Y LIQUIDACIÓN CONSISTENTES / TOTAL DE CONVENIOS FINALIZADOS</v>
          </cell>
          <cell r="S26">
            <v>1</v>
          </cell>
          <cell r="T26" t="str">
            <v>DIRECCIÓN DE CONTROL Y VIGILANCIA</v>
          </cell>
          <cell r="U26" t="str">
            <v>2015-06-05</v>
          </cell>
          <cell r="V26" t="str">
            <v>2016-06-05</v>
          </cell>
          <cell r="W26" t="str">
            <v xml:space="preserve"> </v>
          </cell>
          <cell r="X26" t="str">
            <v>CERRADA</v>
          </cell>
        </row>
        <row r="27">
          <cell r="A27">
            <v>25</v>
          </cell>
          <cell r="B27" t="str">
            <v>2015-12-29</v>
          </cell>
          <cell r="C27" t="str">
            <v>MOVILIDAD</v>
          </cell>
          <cell r="D27" t="str">
            <v>SECRETARIA DISTRITAL DE MOVILIDAD - SDM</v>
          </cell>
          <cell r="E27" t="str">
            <v>113</v>
          </cell>
          <cell r="F27">
            <v>2015</v>
          </cell>
          <cell r="G27">
            <v>108</v>
          </cell>
          <cell r="H27" t="str">
            <v>2.1.1.4.2.5</v>
          </cell>
          <cell r="I27">
            <v>1</v>
          </cell>
          <cell r="J27" t="str">
            <v>DIRECCIÓN SECTOR MOVILIDAD</v>
          </cell>
          <cell r="K27" t="str">
            <v>01 - AUDITORIA DE REGULARIDAD</v>
          </cell>
          <cell r="L27" t="str">
            <v>Control Gestión</v>
          </cell>
          <cell r="M27" t="str">
            <v>Control Fiscal Interno</v>
          </cell>
          <cell r="N27" t="str">
            <v>HALLAZGO ADMINISTRATIVO CON POSIBLE INCIDENCIA DISCIPLINARIA PORQUE EL COMITÉ TÉCNICO DE SEGUIMIENTO NO CUMPLIÓ CON LAS FUNCIONES ESTIPULADAS EN EL CONVENIO INTERADMINISTRATIVO DE COOPERACIÓN 2012-1032. (PAD 2013 CICLO I).</v>
          </cell>
          <cell r="O27" t="str">
            <v>LA CONTRALORÍA A TRAVÉS DE HALLAZGO 2.2.3.2. (INFORME DE AUDITORÍA REGULAR SDM PERIODO AUDITADO 2014 PAD 2015-MAYO)DETERMINÓ EL INCUMPLIMIENTO DE LAS ACCIONES FORMULADAS EN EL PMI POR LO QUE SE PROCEDE A PLANTEAR NUEVA ACCIÓN DE MEJORA PARA ESTE HALLAZGO.</v>
          </cell>
          <cell r="P27" t="str">
            <v>PARA LA FIRMA DEL CONVENIO INTERADMINISTRATIVO FIRMADO ENTRE LA SECRETARÍA DISTRITAL DE MOVILIDAD Y LA POLICÍA NACIONAL DE LA VIGENCIA 2016 SE TENDRÁN CLARAS LAS FUNCIONES DEL COMITÉ TÉCNICO.</v>
          </cell>
          <cell r="Q27" t="str">
            <v>CONVENIO INTERADMINISTRATIVO QUE CONTENGA FUNCIONES DEL COMITÉ TÉCNICO</v>
          </cell>
          <cell r="R27" t="str">
            <v>CONVENIO INTERADMINISTRATIVO VIGENCIA 2016</v>
          </cell>
          <cell r="S27">
            <v>1</v>
          </cell>
          <cell r="T27" t="str">
            <v>SUBSECRETARÍA DE SERVICIOS DE LA MOVILIDAD - DIRECCIÓN DE CONTROL Y VIGILANCIA</v>
          </cell>
          <cell r="U27" t="str">
            <v>2015-09-18</v>
          </cell>
          <cell r="V27" t="str">
            <v>2016-01-31</v>
          </cell>
          <cell r="W27" t="str">
            <v xml:space="preserve"> </v>
          </cell>
          <cell r="X27" t="str">
            <v>CERRADA</v>
          </cell>
        </row>
        <row r="28">
          <cell r="A28">
            <v>26</v>
          </cell>
          <cell r="B28" t="str">
            <v>2015-12-29</v>
          </cell>
          <cell r="C28" t="str">
            <v>MOVILIDAD</v>
          </cell>
          <cell r="D28" t="str">
            <v>SECRETARIA DISTRITAL DE MOVILIDAD - SDM</v>
          </cell>
          <cell r="E28" t="str">
            <v>113</v>
          </cell>
          <cell r="F28">
            <v>2015</v>
          </cell>
          <cell r="G28">
            <v>108</v>
          </cell>
          <cell r="H28" t="str">
            <v>2.1.1.4.2.5</v>
          </cell>
          <cell r="I28">
            <v>2</v>
          </cell>
          <cell r="J28" t="str">
            <v>DIRECCIÓN SECTOR MOVILIDAD</v>
          </cell>
          <cell r="K28" t="str">
            <v>01 - AUDITORIA DE REGULARIDAD</v>
          </cell>
          <cell r="L28" t="str">
            <v>Control Gestión</v>
          </cell>
          <cell r="M28" t="str">
            <v>Control Fiscal Interno</v>
          </cell>
          <cell r="N28" t="str">
            <v>HALLAZGO ADMINISTRATIVO CON POSIBLE INCIDENCIA DISCIPLINARIA PORQUE EL COMITÉ TÉCNICO DE SEGUIMIENTO NO CUMPLIÓ CON LAS FUNCIONES ESTIPULADAS EN EL CONVENIO INTERADMINISTRATIVO DE COOPERACIÓN 2012-1032. (PAD 2013 CICLO I).</v>
          </cell>
          <cell r="O28" t="str">
            <v>LA CONTRALORÍA A TRAVÉS DE HALLAZGO 2.2.3.2. (INFORME DE AUDITORÍA REGULAR SDM PERIODO AUDITADO 2014 PAD 2015-MAYO)DETERMINÓ EL INCUMPLIMIENTO DE LAS ACCIONES FORMULADAS EN EL PMI POR LO QUE SE PROCEDE A PLANTEAR NUEVA ACCIÓN DE MEJORA PARA ESTE HALLAZGO.</v>
          </cell>
          <cell r="P28" t="str">
            <v>SEGUIMIENTO AL CUMPLIMIENTO DE LAS FUNCIONES DEL COMITÉ TECNICO POR PARTE DEL SUPERVISOR DEL CONVENIO.</v>
          </cell>
          <cell r="Q28" t="str">
            <v>INFORMES DE SEGUIMIENTO AL COMITÉ TÉCNICO</v>
          </cell>
          <cell r="R28" t="str">
            <v>INFORMES DE SEGUIMIENTO EFECTUADOS/ INFORMES DE SEGUIMIENTO PROGRAMADOS</v>
          </cell>
          <cell r="S28">
            <v>1</v>
          </cell>
          <cell r="T28" t="str">
            <v>SUBSECRETARÍA DE SERVICIOS DE LA MOVILIDAD - DIRECCIÓN DE CONTROL Y VIGILANCIA</v>
          </cell>
          <cell r="U28" t="str">
            <v>2015-09-18</v>
          </cell>
          <cell r="V28" t="str">
            <v>2016-01-31</v>
          </cell>
          <cell r="W28" t="str">
            <v xml:space="preserve"> </v>
          </cell>
          <cell r="X28" t="str">
            <v>CERRADA</v>
          </cell>
        </row>
        <row r="29">
          <cell r="A29">
            <v>27</v>
          </cell>
          <cell r="B29" t="str">
            <v>2015-12-29</v>
          </cell>
          <cell r="C29" t="str">
            <v>MOVILIDAD</v>
          </cell>
          <cell r="D29" t="str">
            <v>SECRETARIA DISTRITAL DE MOVILIDAD - SDM</v>
          </cell>
          <cell r="E29" t="str">
            <v>113</v>
          </cell>
          <cell r="F29">
            <v>2014</v>
          </cell>
          <cell r="G29">
            <v>830</v>
          </cell>
          <cell r="H29" t="str">
            <v>2.1.1.4.2.6</v>
          </cell>
          <cell r="I29">
            <v>1</v>
          </cell>
          <cell r="J29" t="str">
            <v>DIRECCIÓN SECTOR MOVILIDAD</v>
          </cell>
          <cell r="K29" t="str">
            <v>01 - AUDITORIA DE REGULARIDAD</v>
          </cell>
          <cell r="L29" t="str">
            <v>Control Gestión</v>
          </cell>
          <cell r="M29" t="str">
            <v>N/A</v>
          </cell>
          <cell r="N29" t="str">
            <v>HALLAZGO ADMINISTRATIVO AL DETERMINAR QUE LA SECRETARÍA DISTRITAL DE MOVILIDAD NO PREVIÓ, EN LOS ESTUDIOS PREVIOS, LOS RIESGOS INVOLUCRADOS EN LA EJECUCIÓN DEL CONVENIO INTERADMINISTRATIVO DE COOPERACIÓN 2012-1032.</v>
          </cell>
          <cell r="O29" t="str">
            <v>INFORME DE AUDITORÍA MODALIDAD REGULAR 2013, PAGINA 107</v>
          </cell>
          <cell r="P29" t="str">
            <v>PARA EL NUEVO CONVENIO: SE INCLUIRÁ LA EVALUACIÓN DE LOS RIESGOS A CARGO DE LAS PARTES.</v>
          </cell>
          <cell r="Q29" t="str">
            <v>ESTUDIOS PREVIOS CON RIESGOS</v>
          </cell>
          <cell r="R29" t="str">
            <v>NÚMERO DE ESTUDIOS PREVIOS CON INCLUSIÓN DE LOS RIESGOS / NÚMERO DE ESTUDIOS PREVIOS REALIZADOS</v>
          </cell>
          <cell r="S29">
            <v>1</v>
          </cell>
          <cell r="T29" t="str">
            <v>SUBSECRETARÍA DE SERVICIOS DE LA MOVILIDAD / DIRECCIÓN DE CONTROL Y VIGILANCIA</v>
          </cell>
          <cell r="U29" t="str">
            <v>2014-06-30</v>
          </cell>
          <cell r="V29" t="str">
            <v>2014-12-30</v>
          </cell>
          <cell r="W29" t="str">
            <v xml:space="preserve"> </v>
          </cell>
          <cell r="X29" t="str">
            <v>CIERRE POR VENCIMIENTO DE TÉRMINOS</v>
          </cell>
        </row>
        <row r="30">
          <cell r="A30">
            <v>28</v>
          </cell>
          <cell r="B30" t="str">
            <v>2015-12-29</v>
          </cell>
          <cell r="C30" t="str">
            <v>MOVILIDAD</v>
          </cell>
          <cell r="D30" t="str">
            <v>SECRETARIA DISTRITAL DE MOVILIDAD - SDM</v>
          </cell>
          <cell r="E30" t="str">
            <v>113</v>
          </cell>
          <cell r="F30">
            <v>2014</v>
          </cell>
          <cell r="G30">
            <v>831</v>
          </cell>
          <cell r="H30" t="str">
            <v>2.1.1.4.3.1</v>
          </cell>
          <cell r="I30">
            <v>1</v>
          </cell>
          <cell r="J30" t="str">
            <v>DIRECCIÓN SECTOR MOVILIDAD</v>
          </cell>
          <cell r="K30" t="str">
            <v>01 - AUDITORIA DE REGULARIDAD</v>
          </cell>
          <cell r="L30" t="str">
            <v>Control Gestión</v>
          </cell>
          <cell r="M30" t="str">
            <v>N/A</v>
          </cell>
          <cell r="N30" t="str">
            <v>HALLAZGO ADMINISTRATIVO CON POSIBLE INCIDENCIA DISCIPLINARIA POR APROPIAR EL PRESUPUESTO PARA EL CONVENIO INTERADMINISTRATIVO DE COOPERACIÓN 2013-1586 SIN EL RESPECTIVO ANÁLISIS ECONÓMICO</v>
          </cell>
          <cell r="O30" t="str">
            <v>INFORME DE AUDITORÍA MODALIDAD REGULAR 2013, PAGINA 110</v>
          </cell>
          <cell r="P30" t="str">
            <v>ESTRUCTURACION DE NUEVO CONVENIO INTERADMINISTRATIVO ENTRE LA SDM Y LA POLICIA METROPOLITANA - SECCIONAL DE TRANSITO Y TRANSPORTE DE BOGOTÁ, CON SU RESPECTIVO ANÁLISIS ECONÓMICO.</v>
          </cell>
          <cell r="Q30" t="str">
            <v>CONVENIOS INTERADMINISTRATIVOS CELEBRADOS</v>
          </cell>
          <cell r="R30" t="str">
            <v>NÚMERO DE NUEVOS CONVENIOS INTERADMINISTRATIVOS CON ESTUDIO ECONÓMICO / NÚMERO DE CONVENIOS INTERADMINISTRATIVOS CELEBRADOS POR LA SDM</v>
          </cell>
          <cell r="S30">
            <v>1</v>
          </cell>
          <cell r="T30" t="str">
            <v>SUBSECRETARÍA DE SERVICIOS DE LA MOVILIDAD / DIRECCIÓN DE CONTROL Y VIGILANCIA</v>
          </cell>
          <cell r="U30" t="str">
            <v>2014-06-30</v>
          </cell>
          <cell r="V30" t="str">
            <v>2014-12-30</v>
          </cell>
          <cell r="W30" t="str">
            <v xml:space="preserve"> </v>
          </cell>
          <cell r="X30" t="str">
            <v>CIERRE POR VENCIMIENTO DE TÉRMINOS</v>
          </cell>
        </row>
        <row r="31">
          <cell r="A31">
            <v>29</v>
          </cell>
          <cell r="B31" t="str">
            <v>2015-12-29</v>
          </cell>
          <cell r="C31" t="str">
            <v>MOVILIDAD</v>
          </cell>
          <cell r="D31" t="str">
            <v>SECRETARIA DISTRITAL DE MOVILIDAD - SDM</v>
          </cell>
          <cell r="E31" t="str">
            <v>113</v>
          </cell>
          <cell r="F31">
            <v>2015</v>
          </cell>
          <cell r="G31">
            <v>108</v>
          </cell>
          <cell r="H31" t="str">
            <v>2.1.1.4.3.3</v>
          </cell>
          <cell r="I31">
            <v>1</v>
          </cell>
          <cell r="J31" t="str">
            <v>DIRECCIÓN SECTOR MOVILIDAD</v>
          </cell>
          <cell r="K31" t="str">
            <v>01 - AUDITORIA DE REGULARIDAD</v>
          </cell>
          <cell r="L31" t="str">
            <v>Control Gestión</v>
          </cell>
          <cell r="M31" t="str">
            <v>Control Fiscal Interno</v>
          </cell>
          <cell r="N31" t="str">
            <v>HALLAZGO ADMINISTRATIVO CON POSIBLE INCIDENCIA DISCIPLINARIA POR EL AUMENTO INJUSTIFICADO DE $1.000 MILLONES EN LOS RECURSOS ENTREGADOS A LA POLICÍA NACIONAL, ENTRE EL CONVENIO INTERADMINISTRATIVO DE COOPERACIÓN 2012-1032 Y EL CONVENIO INTERADMINISTRATIVO 2013-1586</v>
          </cell>
          <cell r="O31" t="str">
            <v>LA CONTRALORÍA A TRAVÉS DE HALLAZGO 2.2.3.2. (INFORME DE AUDITORÍA REGULAR SDM PERIODO AUDITADO 2014 PAD 2015-MAYO)DETERMINÓ EL INCUMPLIMIENTO DE LAS ACCIONES FORMULADAS EN EL PMI POR LO QUE SE PROCEDE A PLANTEAR NUEVA ACCIÓN DE MEJORA PARA ESTE HALLAZGO.</v>
          </cell>
          <cell r="P31" t="str">
            <v>PARA LA FIRMA DEL CONVENIO INTERADMINISTRATIVO SUSCRITO ENTRE LA SECRETARÍA DISTRITAL DE MOVILIDAD Y LA POLICÍA NACIONAL DE LA VIGENCIA 2016 SE INCLUIRAN COMO PARTE DEL MISMO EL ANÁLISIS ECONÓMICO CORRESPONDIENTE, JUSTIFICANDO LOS RECURSOS ASIGNAR.</v>
          </cell>
          <cell r="Q31" t="str">
            <v>CONVENIO INTERADMINISTRATIVO CON ANALISIS ECONOMICO.</v>
          </cell>
          <cell r="R31" t="str">
            <v>CONVENIO INTERADMINISTRATIVO VIGENCIA 2016 CON EL ANALISIS ECONOMICO.</v>
          </cell>
          <cell r="S31">
            <v>1</v>
          </cell>
          <cell r="T31" t="str">
            <v>SUBSECRETARÍA DE SERVICIOS DE LA MOVILIDAD - DIRECCIÓN DE CONTROL Y VIGILANCIA</v>
          </cell>
          <cell r="U31" t="str">
            <v>2015-09-18</v>
          </cell>
          <cell r="V31" t="str">
            <v>2016-01-31</v>
          </cell>
          <cell r="W31" t="str">
            <v xml:space="preserve"> </v>
          </cell>
          <cell r="X31" t="str">
            <v>CERRADA</v>
          </cell>
        </row>
        <row r="32">
          <cell r="A32">
            <v>30</v>
          </cell>
          <cell r="B32" t="str">
            <v>2015-12-29</v>
          </cell>
          <cell r="C32" t="str">
            <v>MOVILIDAD</v>
          </cell>
          <cell r="D32" t="str">
            <v>SECRETARIA DISTRITAL DE MOVILIDAD - SDM</v>
          </cell>
          <cell r="E32" t="str">
            <v>113</v>
          </cell>
          <cell r="F32">
            <v>2015</v>
          </cell>
          <cell r="G32">
            <v>108</v>
          </cell>
          <cell r="H32" t="str">
            <v>2.1.1.4.3.4</v>
          </cell>
          <cell r="I32">
            <v>1</v>
          </cell>
          <cell r="J32" t="str">
            <v>DIRECCIÓN SECTOR MOVILIDAD</v>
          </cell>
          <cell r="K32" t="str">
            <v>01 - AUDITORIA DE REGULARIDAD</v>
          </cell>
          <cell r="L32" t="str">
            <v>Control Gestión</v>
          </cell>
          <cell r="M32" t="str">
            <v>Control Fiscal Interno</v>
          </cell>
          <cell r="N32" t="str">
            <v>HALLAZGO ADMINISTRATIVO POR REPORTAR ERRÓNEAMENTE EL VALOR DE CONVENIO INTERADMINISTRATIVO 2013-1586 AL SISTEMA DE VIGILANCIA Y CONTROL FISCAL - SIVICOF. (PAD 2013 CICLO I).</v>
          </cell>
          <cell r="O32" t="str">
            <v>LA CONTRALORÍA A TRAVÉS DE HALLAZGO 2.2.3.2. (INFORME DE AUDITORÍA REGULAR SDM PERIODO AUDITADO 2014 PAD 2015-MAYO)DETERMINÓ EL INCUMPLIMIENTO DE LAS ACCIONES FORMULADAS EN EL PMI POR LO QUE SE PROCEDE A PLANTEAR NUEVA ACCIÓN DE MEJORA PARA ESTE HALLAZGO.</v>
          </cell>
          <cell r="P32" t="str">
            <v>REVISAR PREVIA Y MINUCIOSAMENTE TODOS LOS REGISTROS DE LA INFORMACIÓN A REPORTAR A LA CONTRALORIA ATRAVES DE SIVICOF</v>
          </cell>
          <cell r="Q32" t="str">
            <v>REGISTROS REPORTADOS ATRAVEZ SIVICOF</v>
          </cell>
          <cell r="R32" t="str">
            <v>NUMERO DE REGISTROS REVISADOS / NUMERO DE REGISTROS REPORTADOS</v>
          </cell>
          <cell r="S32">
            <v>1</v>
          </cell>
          <cell r="T32" t="str">
            <v>DIRECCIÓN DE ASUNTOS LEGALES</v>
          </cell>
          <cell r="U32" t="str">
            <v>2015-06-05</v>
          </cell>
          <cell r="V32" t="str">
            <v>2015-09-30</v>
          </cell>
          <cell r="W32" t="str">
            <v xml:space="preserve"> </v>
          </cell>
          <cell r="X32" t="str">
            <v>CERRADA</v>
          </cell>
        </row>
        <row r="33">
          <cell r="A33">
            <v>31</v>
          </cell>
          <cell r="B33" t="str">
            <v>2015-12-29</v>
          </cell>
          <cell r="C33" t="str">
            <v>MOVILIDAD</v>
          </cell>
          <cell r="D33" t="str">
            <v>SECRETARIA DISTRITAL DE MOVILIDAD - SDM</v>
          </cell>
          <cell r="E33" t="str">
            <v>113</v>
          </cell>
          <cell r="F33">
            <v>2014</v>
          </cell>
          <cell r="G33">
            <v>815</v>
          </cell>
          <cell r="H33" t="str">
            <v>2.1.1.4.3.4</v>
          </cell>
          <cell r="I33">
            <v>1</v>
          </cell>
          <cell r="J33" t="str">
            <v>DIRECCIÓN SECTOR MOVILIDAD</v>
          </cell>
          <cell r="K33" t="str">
            <v>01 - AUDITORIA DE REGULARIDAD</v>
          </cell>
          <cell r="L33" t="str">
            <v>Control Gestión</v>
          </cell>
          <cell r="M33" t="str">
            <v>N/A</v>
          </cell>
          <cell r="N33" t="str">
            <v>HALLAZGO ADMINISTRATIVO POR REPORTAR ERRONEAMENTE EL VALOR DEL CONVENIO INTERADMINISTRATIVO 2013 1586 AL SISTEMA DE VIGILANCIA Y CONTROL FISCAL SIVICOF.</v>
          </cell>
          <cell r="O33" t="str">
            <v>FALTA DE CONTROL AL INGRESAR LOS DATOS AL  SISTEMA DE VIGILANCIA Y CONTROL FISCAL SIVICOF.</v>
          </cell>
          <cell r="P33" t="str">
            <v>1.SOLICITAR A LA CONTRALORIA LA MODIFICACION DEL CAMPO. ESTRUCTURA DEL SIVICOF.</v>
          </cell>
          <cell r="Q33" t="str">
            <v>REGISTROS GENERADOS</v>
          </cell>
          <cell r="R33" t="str">
            <v>NÚMERO DE REGISTROS REVISADOS / NÚMERO DE REGISTROS INGRESADOS</v>
          </cell>
          <cell r="S33">
            <v>1</v>
          </cell>
          <cell r="T33" t="str">
            <v>SUBSECRETARÍA DE GESTION CORPORATIVA / DIRECCIÓN DE ASUNTOS LEGALES</v>
          </cell>
          <cell r="U33" t="str">
            <v>2014-08-01</v>
          </cell>
          <cell r="V33" t="str">
            <v>2015-06-30</v>
          </cell>
          <cell r="W33" t="str">
            <v xml:space="preserve"> </v>
          </cell>
          <cell r="X33" t="str">
            <v>CIERRE POR VENCIMIENTO DE TÉRMINOS</v>
          </cell>
        </row>
        <row r="34">
          <cell r="A34">
            <v>32</v>
          </cell>
          <cell r="B34" t="str">
            <v>2015-12-29</v>
          </cell>
          <cell r="C34" t="str">
            <v>MOVILIDAD</v>
          </cell>
          <cell r="D34" t="str">
            <v>SECRETARIA DISTRITAL DE MOVILIDAD - SDM</v>
          </cell>
          <cell r="E34" t="str">
            <v>113</v>
          </cell>
          <cell r="F34">
            <v>2014</v>
          </cell>
          <cell r="G34">
            <v>815</v>
          </cell>
          <cell r="H34" t="str">
            <v>2.1.1.4.3.4</v>
          </cell>
          <cell r="I34">
            <v>2</v>
          </cell>
          <cell r="J34" t="str">
            <v>DIRECCIÓN SECTOR MOVILIDAD</v>
          </cell>
          <cell r="K34" t="str">
            <v>01 - AUDITORIA DE REGULARIDAD</v>
          </cell>
          <cell r="L34" t="str">
            <v>Control Gestión</v>
          </cell>
          <cell r="M34" t="str">
            <v>N/A</v>
          </cell>
          <cell r="N34" t="str">
            <v>HALLAZGO ADMINISTRATIVO POR REPORTAR ERRONEAMENTE EL VALOR DEL CONVENIO INTERADMINISTRATIVO 2013 1586 AL SISTEMA DE VIGILANCIA Y CONTROL FISCAL SIVICOF.</v>
          </cell>
          <cell r="O34" t="str">
            <v>FALTA DE CONTROL AL INGRESAR LOS DATOS AL  SISTEMA DE VIGILANCIA Y CONTROL FISCAL SIVICOF.</v>
          </cell>
          <cell r="P34" t="str">
            <v>2. ESTRUCTURACION DE NUEVO CONVENIO INTERADMINISTRATIVO ENTRE LA SDM Y LA POLICIA METROPOLITANA - SECCIONAL DE TRANSITO Y TRANSPORTE DE BOGOTÁ, CON SU RESPECTIVO ANÁLISIS ECONÓMICO.</v>
          </cell>
          <cell r="Q34" t="str">
            <v>DOCUMENTOS PRECONTRACTUALES AJUSTADOS</v>
          </cell>
          <cell r="R34" t="str">
            <v>DOCUMENTOS PRECONTRACTUALES DEBIDAMENTE REESTRUCTURADOS EN DONDE SE DÉ CUMPLIMIENTO A LOS PRINCIPIOS DE LA CONTRATACIÓN ADMINISTRATIVA PÚBLICA</v>
          </cell>
          <cell r="S34">
            <v>1</v>
          </cell>
          <cell r="T34" t="str">
            <v>SUBSECRETARÍA DE SERVICIOS DE LA MOVILIDAD / DIRECCIÓN DE CONTROL Y VIGILANCIA</v>
          </cell>
          <cell r="U34" t="str">
            <v>2014-08-01</v>
          </cell>
          <cell r="V34" t="str">
            <v>2015-06-30</v>
          </cell>
          <cell r="W34" t="str">
            <v xml:space="preserve"> </v>
          </cell>
          <cell r="X34" t="str">
            <v>CIERRE POR VENCIMIENTO DE TÉRMINOS</v>
          </cell>
        </row>
        <row r="35">
          <cell r="A35">
            <v>33</v>
          </cell>
          <cell r="B35" t="str">
            <v>2015-12-29</v>
          </cell>
          <cell r="C35" t="str">
            <v>MOVILIDAD</v>
          </cell>
          <cell r="D35" t="str">
            <v>SECRETARIA DISTRITAL DE MOVILIDAD - SDM</v>
          </cell>
          <cell r="E35" t="str">
            <v>113</v>
          </cell>
          <cell r="F35">
            <v>2015</v>
          </cell>
          <cell r="G35">
            <v>108</v>
          </cell>
          <cell r="H35" t="str">
            <v>2.1.1.4.3.6</v>
          </cell>
          <cell r="I35">
            <v>1</v>
          </cell>
          <cell r="J35" t="str">
            <v>DIRECCIÓN SECTOR MOVILIDAD</v>
          </cell>
          <cell r="K35" t="str">
            <v>01 - AUDITORIA DE REGULARIDAD</v>
          </cell>
          <cell r="L35" t="str">
            <v>Control Gestión</v>
          </cell>
          <cell r="M35" t="str">
            <v>Control Fiscal Interno</v>
          </cell>
          <cell r="N35" t="str">
            <v>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v>
          </cell>
          <cell r="O35" t="str">
            <v>LA CONTRALORÍA A TRAVÉS DE HALLAZGO 2.2.3.2. (INFORME DE AUDITORÍA REGULAR SDM PERIODO AUDITADO 2014 PAD 2015-MAYO)DETERMINÓ EL INCUMPLIMIENTO DE LAS ACCIONES FORMULADAS EN EL PMI POR LO QUE SE PROCEDE A PLANTEAR NUEVA ACCIÓN DE MEJORA PARA ESTE HALLAZGO.</v>
          </cell>
          <cell r="P35" t="str">
            <v>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v>
          </cell>
          <cell r="Q35" t="str">
            <v>CONVENIO INTERADMINISTRATIVO AJUSTADO</v>
          </cell>
          <cell r="R35" t="str">
            <v>CONVENIO INTERADMINISTRATIVO VIGENCIA 2016 AJUSTADO.</v>
          </cell>
          <cell r="S35">
            <v>1</v>
          </cell>
          <cell r="T35" t="str">
            <v>SUBSECRETARÍA DE SERVICIOS DE LA MOVILIDAD - DIRECCIÓN DE CONTROL Y VIGILANCIA</v>
          </cell>
          <cell r="U35" t="str">
            <v>2015-09-18</v>
          </cell>
          <cell r="V35" t="str">
            <v>2016-01-31</v>
          </cell>
          <cell r="W35" t="str">
            <v xml:space="preserve"> </v>
          </cell>
          <cell r="X35" t="str">
            <v>CERRADA</v>
          </cell>
        </row>
        <row r="36">
          <cell r="A36">
            <v>34</v>
          </cell>
          <cell r="B36" t="str">
            <v>2015-12-29</v>
          </cell>
          <cell r="C36" t="str">
            <v>MOVILIDAD</v>
          </cell>
          <cell r="D36" t="str">
            <v>SECRETARIA DISTRITAL DE MOVILIDAD - SDM</v>
          </cell>
          <cell r="E36" t="str">
            <v>113</v>
          </cell>
          <cell r="F36">
            <v>2015</v>
          </cell>
          <cell r="G36">
            <v>108</v>
          </cell>
          <cell r="H36" t="str">
            <v>2.1.1.4.3.7</v>
          </cell>
          <cell r="I36">
            <v>1</v>
          </cell>
          <cell r="J36" t="str">
            <v>DIRECCIÓN SECTOR MOVILIDAD</v>
          </cell>
          <cell r="K36" t="str">
            <v>01 - AUDITORIA DE REGULARIDAD</v>
          </cell>
          <cell r="L36" t="str">
            <v>Control Gestión</v>
          </cell>
          <cell r="M36" t="str">
            <v>Control Fiscal Interno</v>
          </cell>
          <cell r="N36" t="str">
            <v>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v>
          </cell>
          <cell r="O36" t="str">
            <v>LA CONTRALORÍA A TRAVÉS DE HALLAZGO 2.2.3.2. (INFORME DE AUDITORÍA REGULAR SDM PERIODO AUDITADO 2014 PAD 2015-MAYO)DETERMINÓ EL INCUMPLIMIENTO DE LAS ACCIONES FORMULADAS EN EL PMI POR LO QUE SE PROCEDE A PLANTEAR NUEVA ACCIÓN DE MEJORA PARA ESTE HALLAZGO.</v>
          </cell>
          <cell r="P36" t="str">
            <v>SEGUIMIENTO PERIODICO A LOS INFORMES DE SUPERVISIÓN POR PARTE DEL ORDENADOR DEL GASTO, PARA VERIFICAR EL CUMPLIMEINTO DE SUS FUNCIONES.</v>
          </cell>
          <cell r="Q36" t="str">
            <v>SEGUIMIENTO INFORMES DE SUPERVISIÓN POR PARTE DEL ORDENADOR DEL GASTO</v>
          </cell>
          <cell r="R36" t="str">
            <v>INFORMES DE SUPERVISIÓN REVISADOS / INFORMES DE SUPERVISIÓN PROGRAMADOS.</v>
          </cell>
          <cell r="S36">
            <v>1</v>
          </cell>
          <cell r="T36" t="str">
            <v>SUBSECRETARÍA DE SERVICIOS DE LA MOVILIDAD - DIRECCIÓN DE CONTROL Y VIGILANCIA</v>
          </cell>
          <cell r="U36" t="str">
            <v>2015-09-18</v>
          </cell>
          <cell r="V36" t="str">
            <v>2016-01-31</v>
          </cell>
          <cell r="W36" t="str">
            <v xml:space="preserve"> </v>
          </cell>
          <cell r="X36" t="str">
            <v>CERRADA</v>
          </cell>
        </row>
        <row r="37">
          <cell r="A37">
            <v>35</v>
          </cell>
          <cell r="B37" t="str">
            <v>2015-12-29</v>
          </cell>
          <cell r="C37" t="str">
            <v>MOVILIDAD</v>
          </cell>
          <cell r="D37" t="str">
            <v>SECRETARIA DISTRITAL DE MOVILIDAD - SDM</v>
          </cell>
          <cell r="E37" t="str">
            <v>113</v>
          </cell>
          <cell r="F37">
            <v>2015</v>
          </cell>
          <cell r="G37">
            <v>108</v>
          </cell>
          <cell r="H37" t="str">
            <v>2.1.1.4.3.8</v>
          </cell>
          <cell r="I37">
            <v>1</v>
          </cell>
          <cell r="J37" t="str">
            <v>DIRECCIÓN SECTOR MOVILIDAD</v>
          </cell>
          <cell r="K37" t="str">
            <v>01 - AUDITORIA DE REGULARIDAD</v>
          </cell>
          <cell r="L37" t="str">
            <v>Control Gestión</v>
          </cell>
          <cell r="M37" t="str">
            <v>Control Fiscal Interno</v>
          </cell>
          <cell r="N37" t="str">
            <v>HALLAZGO ADMINISTRATIVO CON POSIBLE INCIDENCIA DISCIPLINARIA PORQUE EL COMITÉ TÉCNICO DE SEGUIMIENTO NO CUMPLIÓ CON LAS FUNCIONES ESTIPULADAS EN EL CONVENIO INTERADMINISTRATIVO 2013-1586.</v>
          </cell>
          <cell r="O37" t="str">
            <v>LA CONTRALORÍA A TRAVÉS DE HALLAZGO 2.2.3.2. (INFORME DE AUDITORÍA REGULAR SDM PERIODO AUDITADO 2014 PAD 2015-MAYO)DETERMINÓ EL INCUMPLIMIENTO DE LAS ACCIONES FORMULADAS EN EL PMI POR LO QUE SE PROCEDE A PLANTEAR NUEVA ACCIÓN DE MEJORA PARA ESTE HALLAZGO.</v>
          </cell>
          <cell r="P37" t="str">
            <v>SEGUIMIENTO AL CUMPLIMIENTO DE LAS FUNCIONES DEL COMITÉ TECNICO POR PARTE DEL SUPERVISIÓN DEL CONVENIO.</v>
          </cell>
          <cell r="Q37" t="str">
            <v>INFORMES DE SEGUIMIENTO AL CUMPLIMIENTO DE LAS FUNCIONES DEL COMITÉ TECNICO</v>
          </cell>
          <cell r="R37" t="str">
            <v>INFORMES DE SEGUIMIENTO EFECTUADOS / INFORMES DE SEGUIMIENTO PROGRAMADOS.</v>
          </cell>
          <cell r="S37">
            <v>1</v>
          </cell>
          <cell r="T37" t="str">
            <v>SUBSECRETARÍA DE SERVICIOS DE LA MOVILIDAD - DIRECCIÓN DE CONTROL Y VIGILANCIA</v>
          </cell>
          <cell r="U37" t="str">
            <v>2015-09-18</v>
          </cell>
          <cell r="V37" t="str">
            <v>2016-01-31</v>
          </cell>
          <cell r="W37" t="str">
            <v xml:space="preserve"> </v>
          </cell>
          <cell r="X37" t="str">
            <v>CERRADA</v>
          </cell>
        </row>
        <row r="38">
          <cell r="A38">
            <v>36</v>
          </cell>
          <cell r="B38" t="str">
            <v>2015-12-29</v>
          </cell>
          <cell r="C38" t="str">
            <v>MOVILIDAD</v>
          </cell>
          <cell r="D38" t="str">
            <v>SECRETARIA DISTRITAL DE MOVILIDAD - SDM</v>
          </cell>
          <cell r="E38" t="str">
            <v>113</v>
          </cell>
          <cell r="F38">
            <v>2014</v>
          </cell>
          <cell r="G38">
            <v>832</v>
          </cell>
          <cell r="H38" t="str">
            <v>2.1.1.4.3.9</v>
          </cell>
          <cell r="I38">
            <v>1</v>
          </cell>
          <cell r="J38" t="str">
            <v>DIRECCIÓN SECTOR MOVILIDAD</v>
          </cell>
          <cell r="K38" t="str">
            <v>01 - AUDITORIA DE REGULARIDAD</v>
          </cell>
          <cell r="L38" t="str">
            <v>Control Gestión</v>
          </cell>
          <cell r="M38" t="str">
            <v>N/A</v>
          </cell>
          <cell r="N38" t="str">
            <v>HALLAZGO ADMINISTRATIVO POR EL INCUMPLIMIENTO AL NUMERAL 2 DE LA CLÁUSULA SEGUNDA DEL CONVENIO INTERADMINISTRATIVO 2013-1586, REFERENTE AL NÚMERO DE PROFESIONALES DE POLICÍA CUYA DISPONIBILIDAD SE DEBE GARANTIZAR.</v>
          </cell>
          <cell r="O38" t="str">
            <v>INFORME DE AUDITORÍA MODALIDAD REGULAR 2013, PAGINA 134</v>
          </cell>
          <cell r="P38" t="str">
            <v>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v>
          </cell>
          <cell r="Q38" t="str">
            <v>AGENTES DE POLICIA DISPONIBLES</v>
          </cell>
          <cell r="R38" t="str">
            <v>NÚMERO DE AGENTES DE POLICIA CUYA DISPONIBILIDAD FUE GARANTIZADA/ NÚMERO DE AGENTES DE POLICIA CUYA DISPONIBILIDAD SE DEBE GARANTIZAR SEGÚN CONVENIO</v>
          </cell>
          <cell r="S38">
            <v>1</v>
          </cell>
          <cell r="T38" t="str">
            <v>SUBSECRETARÍA DE SERVICIOS DE LA MOVILIDAD / DIRECCIÓN DE CONTROL Y VIGILANCIA</v>
          </cell>
          <cell r="U38" t="str">
            <v>2014-05-30</v>
          </cell>
          <cell r="V38" t="str">
            <v>2014-12-30</v>
          </cell>
          <cell r="W38" t="str">
            <v xml:space="preserve"> </v>
          </cell>
          <cell r="X38" t="str">
            <v>CIERRE POR VENCIMIENTO DE TÉRMINOS</v>
          </cell>
        </row>
        <row r="39">
          <cell r="A39">
            <v>37</v>
          </cell>
          <cell r="B39" t="str">
            <v>2015-12-29</v>
          </cell>
          <cell r="C39" t="str">
            <v>MOVILIDAD</v>
          </cell>
          <cell r="D39" t="str">
            <v>SECRETARIA DISTRITAL DE MOVILIDAD - SDM</v>
          </cell>
          <cell r="E39" t="str">
            <v>113</v>
          </cell>
          <cell r="F39">
            <v>2014</v>
          </cell>
          <cell r="G39">
            <v>832</v>
          </cell>
          <cell r="H39" t="str">
            <v>2.1.1.4.3.9</v>
          </cell>
          <cell r="I39">
            <v>2</v>
          </cell>
          <cell r="J39" t="str">
            <v>DIRECCIÓN SECTOR MOVILIDAD</v>
          </cell>
          <cell r="K39" t="str">
            <v>01 - AUDITORIA DE REGULARIDAD</v>
          </cell>
          <cell r="L39" t="str">
            <v>Control Gestión</v>
          </cell>
          <cell r="M39" t="str">
            <v>N/A</v>
          </cell>
          <cell r="N39" t="str">
            <v>HALLAZGO ADMINISTRATIVO POR EL INCUMPLIMIENTO AL NUMERAL 2 DE LA CLÁUSULA SEGUNDA DEL CONVENIO INTERADMINISTRATIVO 2013-1586, REFERENTE AL NÚMERO DE PROFESIONALES DE POLICÍA CUYA DISPONIBILIDAD SE DEBE GARANTIZAR.</v>
          </cell>
          <cell r="O39" t="str">
            <v>INFORME DE AUDITORÍA MODALIDAD REGULAR 2013, PAGINA 134</v>
          </cell>
          <cell r="P39" t="str">
            <v>2. PARA EL NUEVO CONVENIO SE EXIGIRÁ EL PERSONAL INCLUIDO EN LA CLÁUSULA RESPECTIVA, QUE CORRESPONDERÁ A UNA DEBIDA PLANEACIÓN.</v>
          </cell>
          <cell r="Q39" t="str">
            <v>AGENTES DE POLICIA DISPONIBLES</v>
          </cell>
          <cell r="R39" t="str">
            <v>NÚMERO DE AGENTES DE POLICIA CUYA DISPONIBILIDAD FUE GARANTIZADA/ NÚMERO DE AGENTES DE POLICIA CUYA DISPONIBILIDAD SE DEBE GARANTIZAR SEGÚN CONVENIO</v>
          </cell>
          <cell r="S39">
            <v>1</v>
          </cell>
          <cell r="T39" t="str">
            <v>SUBSECRETARÍA DE SERVICIOS DE LA MOVILIDAD / DIRECCIÓN DE CONTROL Y VIGILANCIA</v>
          </cell>
          <cell r="U39" t="str">
            <v>2014-05-23</v>
          </cell>
          <cell r="V39" t="str">
            <v>2014-12-30</v>
          </cell>
          <cell r="W39" t="str">
            <v xml:space="preserve"> </v>
          </cell>
          <cell r="X39" t="str">
            <v>CIERRE POR VENCIMIENTO DE TÉRMINOS</v>
          </cell>
        </row>
        <row r="40">
          <cell r="A40">
            <v>38</v>
          </cell>
          <cell r="B40" t="str">
            <v>2015-12-29</v>
          </cell>
          <cell r="C40" t="str">
            <v>MOVILIDAD</v>
          </cell>
          <cell r="D40" t="str">
            <v>SECRETARIA DISTRITAL DE MOVILIDAD - SDM</v>
          </cell>
          <cell r="E40" t="str">
            <v>113</v>
          </cell>
          <cell r="F40">
            <v>2014</v>
          </cell>
          <cell r="G40">
            <v>833</v>
          </cell>
          <cell r="H40" t="str">
            <v>2.1.1.5.1</v>
          </cell>
          <cell r="I40">
            <v>1</v>
          </cell>
          <cell r="J40" t="str">
            <v>DIRECCIÓN SECTOR MOVILIDAD</v>
          </cell>
          <cell r="K40" t="str">
            <v>01 - AUDITORIA DE REGULARIDAD</v>
          </cell>
          <cell r="L40" t="str">
            <v>Control Gestión</v>
          </cell>
          <cell r="M40" t="str">
            <v>N/A</v>
          </cell>
          <cell r="N40" t="str">
            <v>HALLAZGO ADMINISTRATIVA CON POSIBLE INCIDENCIA DISCIPLINARIA POR LA FALTA DE CONTROL EN LOS DOCUMENTOS CONTRACTUALES ELABORADOS EN LA DIRECCIÓN DE CONTROL Y VIGILANCIA DE LA SECRETARÍA DISTRITAL DE MOVILIDAD</v>
          </cell>
          <cell r="O40" t="str">
            <v>INFORME DE AUDITORÍA MODALIDAD REGULAR 2013, PAGINA 137</v>
          </cell>
          <cell r="P40" t="str">
            <v>EMITIR UNA CIRCULAR POR PARTE DEL SECRETARIO DE MOVILIDAD DONDE SE ESTABLEZCA  EL PROCEDIMIENTO PARA ATENDER LOS REQUERIMIENTOS Y ENTREGA DE LA INFORMACIÒN SOLICITADA POR:    ENTES DE CONTROL, CLIENTES INTERNOS Y EXTERNOS</v>
          </cell>
          <cell r="Q40" t="str">
            <v>PROCEDIMIENTOS GESTIONADOS</v>
          </cell>
          <cell r="R40" t="str">
            <v>NÚMERO DE PROCEDIMIENTOS GESTIONADOS A LA OCI/ NÚMERO DE PROCEDIMIENTOS REQUERIDOS PARA GARANTIZAR LA UNIFICACIÓN DE ENTREGA DE INFORMACIÓN A LOS ENTES DE CONTROL</v>
          </cell>
          <cell r="S40">
            <v>1</v>
          </cell>
          <cell r="T40" t="str">
            <v>SUBSECRETARÍA DE SERVICIOS DE LA MOVILIDAD</v>
          </cell>
          <cell r="U40" t="str">
            <v>2014-06-01</v>
          </cell>
          <cell r="V40" t="str">
            <v>2014-12-31</v>
          </cell>
          <cell r="W40" t="str">
            <v xml:space="preserve"> </v>
          </cell>
          <cell r="X40" t="str">
            <v>CIERRE POR VENCIMIENTO DE TÉRMINOS</v>
          </cell>
        </row>
        <row r="41">
          <cell r="A41">
            <v>39</v>
          </cell>
          <cell r="B41" t="str">
            <v>2015-12-29</v>
          </cell>
          <cell r="C41" t="str">
            <v>MOVILIDAD</v>
          </cell>
          <cell r="D41" t="str">
            <v>SECRETARIA DISTRITAL DE MOVILIDAD - SDM</v>
          </cell>
          <cell r="E41" t="str">
            <v>113</v>
          </cell>
          <cell r="F41">
            <v>2014</v>
          </cell>
          <cell r="G41">
            <v>834</v>
          </cell>
          <cell r="H41" t="str">
            <v>2.1.1.5.2</v>
          </cell>
          <cell r="I41">
            <v>1</v>
          </cell>
          <cell r="J41" t="str">
            <v>DIRECCIÓN SECTOR MOVILIDAD</v>
          </cell>
          <cell r="K41" t="str">
            <v>01 - AUDITORIA DE REGULARIDAD</v>
          </cell>
          <cell r="L41" t="str">
            <v>Control Gestión</v>
          </cell>
          <cell r="M41" t="str">
            <v>N/A</v>
          </cell>
          <cell r="N41" t="str">
            <v>HALLAZGO ADMINISTRATIVO CON POSIBLE INCIDENCIA DISCIPLINARIA PORQUE LA SDM, A TRAVÉS DEL SUPERVISOR DEL CONTRATO Y LA INTERVENTORÍA REALIZADA POR LA UNIVERSIDAD DISTRITAL, APROBARON HOJAS DE VIDA DE PERSONAL</v>
          </cell>
          <cell r="O41" t="str">
            <v>INFORME DE AUDITORÍA MODALIDAD REGULAR 2013, PAGINA 138</v>
          </cell>
          <cell r="P41" t="str">
            <v>PARA EL NUEVO PROCESO: AL MOMENTO DE LA SUSCRIPCIÓN DEL ACTA DE INICIO SE VERIFICARÁ QUE SE ENCUENTRE LA TOTALIDAD DE LAS CONDICIONES REQUERIDAS EN LOS DOCUMENTOS PRECONTRACTUALES.</v>
          </cell>
          <cell r="Q41" t="str">
            <v>ACTAS DE INICIO Y SOPORTES REQUERIDOS</v>
          </cell>
          <cell r="R41" t="str">
            <v>NÚMERO DE ACTAS DE INICIO Y DOCUMENTOS SOPORTES ENTREGADOS/NÚMERO DE ACTAS DE INICIO Y DOCUMENTOS SOPORTES REQUERIDOS</v>
          </cell>
          <cell r="S41">
            <v>1</v>
          </cell>
          <cell r="T41" t="str">
            <v>SUBSECRETARÍA DE SERVICIOS DE LA MOVILIDAD</v>
          </cell>
          <cell r="U41" t="str">
            <v>2014-06-01</v>
          </cell>
          <cell r="V41" t="str">
            <v>2014-07-31</v>
          </cell>
          <cell r="W41" t="str">
            <v xml:space="preserve"> </v>
          </cell>
          <cell r="X41" t="str">
            <v>CIERRE POR VENCIMIENTO DE TÉRMINOS</v>
          </cell>
        </row>
        <row r="42">
          <cell r="A42">
            <v>40</v>
          </cell>
          <cell r="B42" t="str">
            <v>2015-12-29</v>
          </cell>
          <cell r="C42" t="str">
            <v>MOVILIDAD</v>
          </cell>
          <cell r="D42" t="str">
            <v>SECRETARIA DISTRITAL DE MOVILIDAD - SDM</v>
          </cell>
          <cell r="E42" t="str">
            <v>113</v>
          </cell>
          <cell r="F42">
            <v>2014</v>
          </cell>
          <cell r="G42">
            <v>835</v>
          </cell>
          <cell r="H42" t="str">
            <v>2.1.1.5.3</v>
          </cell>
          <cell r="I42">
            <v>1</v>
          </cell>
          <cell r="J42" t="str">
            <v>DIRECCIÓN SECTOR MOVILIDAD</v>
          </cell>
          <cell r="K42" t="str">
            <v>01 - AUDITORIA DE REGULARIDAD</v>
          </cell>
          <cell r="L42" t="str">
            <v>Control Gestión</v>
          </cell>
          <cell r="M42" t="str">
            <v>N/A</v>
          </cell>
          <cell r="N42" t="str">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v>
          </cell>
          <cell r="O42" t="str">
            <v>INFORME DE AUDITORÍA MODALIDAD REGULAR 2013, PAGINA 140</v>
          </cell>
          <cell r="P42" t="str">
            <v>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v>
          </cell>
          <cell r="Q42" t="str">
            <v>ESTUDIOS PREVIOS AJUSTADOS</v>
          </cell>
          <cell r="R42" t="str">
            <v>ITEMS INCLUIDOS  EN LOS ESTUDIOS PREVIOS / ÍTEMS REQUERIDOS POR LA CONTRALORÍA</v>
          </cell>
          <cell r="S42">
            <v>1</v>
          </cell>
          <cell r="T42" t="str">
            <v>SUBSECRETARÍA DE SERVICIOS DE LA MOVILIDAD</v>
          </cell>
          <cell r="U42" t="str">
            <v>2014-06-01</v>
          </cell>
          <cell r="V42" t="str">
            <v>2014-08-31</v>
          </cell>
          <cell r="W42" t="str">
            <v xml:space="preserve"> </v>
          </cell>
          <cell r="X42" t="str">
            <v>CIERRE POR VENCIMIENTO DE TÉRMINOS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Janneth Romero Martinez" refreshedDate="44387.714236574073" createdVersion="6" refreshedVersion="6" minRefreshableVersion="3" recordCount="14" xr:uid="{00000000-000A-0000-FFFF-FFFF00000000}">
  <cacheSource type="worksheet">
    <worksheetSource ref="A2:AH2" sheet="ESTADO ACCIONES AGOST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28.786804861113" createdVersion="6" refreshedVersion="7" minRefreshableVersion="3" recordCount="17" xr:uid="{00000000-000A-0000-FFFF-FFFF01000000}">
  <cacheSource type="worksheet">
    <worksheetSource ref="A2:AH19" sheet="ESTADO ACCIONES AGOST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Control Fiscal Interno" u="1"/>
        <s v="Planes, Programas y Proyectos y/o Plan Estrátegic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EFECTIVA - AUDITORIA DE REGULARIDAD CODIGO 97 DE JUNIO DE 2021" u="1"/>
        <s v="CUMPLIDA IN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12-09T00:00:00" maxDate="2022-01-08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ncy Urbano" refreshedDate="44813.686188657404" createdVersion="7" refreshedVersion="8" minRefreshableVersion="3" recordCount="78" xr:uid="{00000000-000A-0000-FFFF-FFFF02000000}">
  <cacheSource type="worksheet">
    <worksheetSource ref="A2:AH80" sheet="ESTADO ACCIONES AGOST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1" count="2">
        <n v="2020"/>
        <n v="2021"/>
      </sharedItems>
    </cacheField>
    <cacheField name="CODIGO AUDITORÍA SEGÚN PAD DE LA VIGENCIA" numFmtId="0">
      <sharedItems containsSemiMixedTypes="0" containsString="0" containsNumber="1" containsInteger="1" minValue="97" maxValue="509" count="6">
        <n v="107"/>
        <n v="112"/>
        <n v="117"/>
        <n v="97"/>
        <n v="102"/>
        <n v="509"/>
      </sharedItems>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ount="3">
        <s v="01 - AUDITORIA DE REGULARIDAD"/>
        <s v="02 - AUDITORIA DE DESEMPEÑO"/>
        <s v="03 - VISITA DE CONTROL FISCAL"/>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0">
      <sharedItems/>
    </cacheField>
    <cacheField name="FECHA DE TERMINACIÓN" numFmtId="164">
      <sharedItems containsDate="1" containsMixedTypes="1" minDate="2021-12-31T00:00:00" maxDate="2022-01-01T00:00:00" count="18">
        <d v="2021-12-31T00:00:00"/>
        <s v="2021-06-22"/>
        <s v="2021-09-22"/>
        <s v="2021-12-22"/>
        <s v="2021-07-05"/>
        <s v="2021-12-31"/>
        <s v="2021-08-31"/>
        <s v="2022-06-17"/>
        <s v="2022-05-30"/>
        <s v="2021-09-30"/>
        <s v="2022-03-30"/>
        <s v="2021-11-30"/>
        <s v="2022-03-31"/>
        <s v="2022-03-21"/>
        <s v="2022-04-30"/>
        <s v="2022-07-02"/>
        <s v="2022-12-15"/>
        <s v="2022-03-15"/>
      </sharedItems>
    </cacheField>
    <cacheField name="ESTADO ENTIDAD" numFmtId="0">
      <sharedItems/>
    </cacheField>
    <cacheField name="ESTADO AUDITOR" numFmtId="0">
      <sharedItems count="3">
        <s v="Cumplida Efectiva"/>
        <s v="ABIERTA"/>
        <s v="Cumplida Inefectiva"/>
      </sharedItems>
    </cacheField>
    <cacheField name="Calificaciòn Eficacia" numFmtId="0">
      <sharedItems containsString="0" containsBlank="1" containsNumber="1" containsInteger="1" minValue="1" maxValue="1"/>
    </cacheField>
    <cacheField name="Calificaciòn Efectividad" numFmtId="0">
      <sharedItems containsBlank="1" containsMixedTypes="1" containsNumber="1" minValue="0.5" maxValue="1"/>
    </cacheField>
    <cacheField name="SUBSECRETARIA " numFmtId="0">
      <sharedItems count="16">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I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 v="SUBSECRETARÍA DE GESTIÓN CORPORATIVA - SUBSECRETARÍA DE SERVICIOS A LA CIUDADANÍA"/>
      </sharedItems>
    </cacheField>
    <cacheField name="DEPENDENCIA " numFmtId="0">
      <sharedItems count="25">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SemiMixedTypes="0" containsNonDate="0" containsDate="1" containsString="0" minDate="2020-12-09T00:00:00" maxDate="2022-09-08T00:00: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ncy Urbano" refreshedDate="44813.687995138891" createdVersion="8" refreshedVersion="8" minRefreshableVersion="3" recordCount="10" xr:uid="{B4C828F0-5EFE-44BE-B752-C4CB4821055E}">
  <cacheSource type="worksheet">
    <worksheetSource ref="A2:AH12" sheet="ESTADO ACCIONES AGOST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2"/>
    </cacheField>
    <cacheField name="No. HALLAZGO" numFmtId="0">
      <sharedItems/>
    </cacheField>
    <cacheField name="CODIGO ACCION" numFmtId="0">
      <sharedItems containsSemiMixedTypes="0" containsString="0" containsNumber="1" containsInteger="1" minValue="1" maxValue="2"/>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
    </cacheField>
    <cacheField name="AREA RESPONSABLE" numFmtId="0">
      <sharedItems/>
    </cacheField>
    <cacheField name="FECHA DE INICIO" numFmtId="0">
      <sharedItems/>
    </cacheField>
    <cacheField name="FECHA DE TERMINACIÓN" numFmtId="164">
      <sharedItems containsDate="1" containsMixedTypes="1" minDate="2021-12-31T00:00:00" maxDate="2022-01-01T00:00:00" count="3">
        <d v="2021-12-31T00:00:00"/>
        <s v="2021-06-22"/>
        <s v="2021-09-22"/>
      </sharedItems>
    </cacheField>
    <cacheField name="ESTADO ENTIDAD" numFmtId="0">
      <sharedItems/>
    </cacheField>
    <cacheField name="ESTADO AUDITOR" numFmtId="0">
      <sharedItems count="1">
        <s v="Cumplida Efectiva"/>
      </sharedItems>
    </cacheField>
    <cacheField name="Calificaciòn Eficacia" numFmtId="9">
      <sharedItems containsSemiMixedTypes="0" containsString="0" containsNumber="1" containsInteger="1" minValue="1" maxValue="1"/>
    </cacheField>
    <cacheField name="Calificaciòn Efectividad" numFmtId="9">
      <sharedItems containsSemiMixedTypes="0" containsString="0" containsNumber="1" minValue="0.8" maxValue="1"/>
    </cacheField>
    <cacheField name="SUBSECRETARIA " numFmtId="0">
      <sharedItems count="3">
        <s v="SUBSECRETARÍA DE GESTIÓN JURIDICA - OTIC"/>
        <s v="SUBSECRETARÍA DE GESTIÓN DE LA MOVILIDAD"/>
        <s v="SUBSECRETARÍA DE SERVICIOS A LA CIUDADANÍA"/>
      </sharedItems>
    </cacheField>
    <cacheField name="DEPENDENCIA " numFmtId="0">
      <sharedItems count="4">
        <s v="DIRECCIÓN DE CONTRATACIÓN  OFICINA DE TECNOLOGIAS DE LA INFORMACION Y LAS COMUNICACIONES"/>
        <s v="SUBDIRECCIÓN DE SEÑALIZACIÓN"/>
        <s v="SUBDIRECCIÓN DE CONTROL DE TRÁNSITO Y TRANSPORTE"/>
        <s v="SUBSECRETARÍA DE SERVICIOS A LA CIUDADANÍA"/>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ount="1">
        <s v="CERRADA"/>
      </sharedItems>
    </cacheField>
    <cacheField name="FECHA SEGUIMIENTO " numFmtId="14">
      <sharedItems containsSemiMixedTypes="0" containsNonDate="0" containsDate="1" containsString="0" minDate="2020-12-09T00:00:00" maxDate="2022-01-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100"/>
    <n v="100"/>
    <s v="CERRADA"/>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100"/>
    <n v="100"/>
    <s v="CERRADA"/>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
  <r>
    <s v="2020-06-19"/>
    <s v="MOVILIDAD"/>
    <s v="SECRETARIA DISTRITAL DE MOVILIDAD - SDM"/>
    <s v="113"/>
    <x v="0"/>
    <x v="0"/>
    <s v="3.1.3.1.1"/>
    <n v="2"/>
    <s v="DIRECCIÓN SECTOR MOVILIDAD"/>
    <x v="0"/>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n v="1"/>
    <n v="0.8"/>
    <x v="0"/>
    <x v="0"/>
    <n v="100"/>
    <n v="100"/>
    <x v="0"/>
    <d v="2022-01-07T00:00:00"/>
  </r>
  <r>
    <s v="2020-06-19"/>
    <s v="MOVILIDAD"/>
    <s v="SECRETARIA DISTRITAL DE MOVILIDAD - SDM"/>
    <s v="113"/>
    <x v="0"/>
    <x v="0"/>
    <s v="3.1.3.2.1"/>
    <n v="1"/>
    <s v="DIRECCIÓN SECTOR MOVILIDAD"/>
    <x v="0"/>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n v="1"/>
    <n v="1"/>
    <x v="1"/>
    <x v="1"/>
    <n v="100"/>
    <n v="100"/>
    <x v="0"/>
    <d v="2021-07-08T00:00:00"/>
  </r>
  <r>
    <s v="2020-06-19"/>
    <s v="MOVILIDAD"/>
    <s v="SECRETARIA DISTRITAL DE MOVILIDAD - SDM"/>
    <s v="113"/>
    <x v="0"/>
    <x v="0"/>
    <s v="3.1.3.20.1"/>
    <n v="1"/>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n v="1"/>
    <n v="1"/>
    <x v="1"/>
    <x v="2"/>
    <n v="100"/>
    <n v="100"/>
    <x v="0"/>
    <d v="2021-07-02T00:00:00"/>
  </r>
  <r>
    <s v="2020-06-19"/>
    <s v="MOVILIDAD"/>
    <s v="SECRETARIA DISTRITAL DE MOVILIDAD - SDM"/>
    <s v="113"/>
    <x v="0"/>
    <x v="0"/>
    <s v="3.1.3.20.1"/>
    <n v="2"/>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x v="0"/>
    <x v="0"/>
    <s v="3.1.3.21.1"/>
    <n v="1"/>
    <s v="DIRECCIÓN SECTOR MOVILIDAD"/>
    <x v="0"/>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n v="1"/>
    <n v="1"/>
    <x v="1"/>
    <x v="2"/>
    <n v="100"/>
    <n v="100"/>
    <x v="0"/>
    <d v="2021-07-02T00:00:00"/>
  </r>
  <r>
    <s v="2020-06-19"/>
    <s v="MOVILIDAD"/>
    <s v="SECRETARIA DISTRITAL DE MOVILIDAD - SDM"/>
    <s v="113"/>
    <x v="0"/>
    <x v="0"/>
    <s v="3.1.3.24.1"/>
    <n v="1"/>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x v="0"/>
    <x v="0"/>
    <s v="3.1.3.24.1"/>
    <n v="2"/>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x v="0"/>
    <x v="0"/>
    <s v="3.1.3.8.1"/>
    <n v="1"/>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n v="1"/>
    <n v="0.8"/>
    <x v="1"/>
    <x v="1"/>
    <n v="100"/>
    <n v="100"/>
    <x v="0"/>
    <d v="2020-12-09T00:00:00"/>
  </r>
  <r>
    <s v="2020-06-19"/>
    <s v="MOVILIDAD"/>
    <s v="SECRETARIA DISTRITAL DE MOVILIDAD - SDM"/>
    <s v="113"/>
    <x v="0"/>
    <x v="0"/>
    <s v="3.1.3.8.1"/>
    <n v="2"/>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n v="1"/>
    <n v="0.8"/>
    <x v="1"/>
    <x v="1"/>
    <n v="100"/>
    <n v="100"/>
    <x v="0"/>
    <d v="2021-07-02T00:00:00"/>
  </r>
  <r>
    <s v="2020-09-22"/>
    <s v="MOVILIDAD"/>
    <s v="SECRETARIA DISTRITAL DE MOVILIDAD - SDM"/>
    <s v="113"/>
    <x v="0"/>
    <x v="1"/>
    <s v="3.2.2.1.1"/>
    <n v="1"/>
    <s v="DIRECCIÓN SECTOR MOVILIDAD"/>
    <x v="1"/>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n v="1"/>
    <n v="0.8"/>
    <x v="2"/>
    <x v="3"/>
    <n v="100"/>
    <n v="100"/>
    <x v="0"/>
    <d v="2021-10-06T00:00:00"/>
  </r>
  <r>
    <s v="2020-12-22"/>
    <s v="MOVILIDAD"/>
    <s v="SECRETARIA DISTRITAL DE MOVILIDAD - SDM"/>
    <s v="113"/>
    <x v="0"/>
    <x v="2"/>
    <s v="3.1.1"/>
    <n v="1"/>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3"/>
    <s v=" "/>
    <x v="0"/>
    <n v="1"/>
    <n v="0.8"/>
    <x v="2"/>
    <x v="4"/>
    <n v="100"/>
    <n v="100"/>
    <x v="0"/>
    <d v="2021-11-08T00:00:00"/>
  </r>
  <r>
    <s v="2020-12-22"/>
    <s v="MOVILIDAD"/>
    <s v="SECRETARIA DISTRITAL DE MOVILIDAD - SDM"/>
    <s v="113"/>
    <x v="0"/>
    <x v="2"/>
    <s v="3.1.1"/>
    <n v="2"/>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3"/>
    <s v=" "/>
    <x v="0"/>
    <n v="1"/>
    <n v="0.8"/>
    <x v="2"/>
    <x v="4"/>
    <n v="100"/>
    <n v="100"/>
    <x v="0"/>
    <d v="2021-11-08T00:00:00"/>
  </r>
  <r>
    <s v="2020-12-22"/>
    <s v="MOVILIDAD"/>
    <s v="SECRETARIA DISTRITAL DE MOVILIDAD - SDM"/>
    <s v="113"/>
    <x v="0"/>
    <x v="2"/>
    <s v="3.1.2"/>
    <n v="1"/>
    <s v="DIRECCIÓN SECTOR MOVILIDAD"/>
    <x v="1"/>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3"/>
    <s v=" "/>
    <x v="0"/>
    <n v="1"/>
    <n v="0.8"/>
    <x v="2"/>
    <x v="4"/>
    <n v="100"/>
    <n v="100"/>
    <x v="0"/>
    <d v="2021-11-08T00:00:00"/>
  </r>
  <r>
    <s v="2020-12-22"/>
    <s v="MOVILIDAD"/>
    <s v="SECRETARIA DISTRITAL DE MOVILIDAD - SDM"/>
    <s v="113"/>
    <x v="0"/>
    <x v="2"/>
    <s v="3.1.3"/>
    <n v="1"/>
    <s v="DIRECCIÓN SECTOR MOVILIDAD"/>
    <x v="1"/>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3"/>
    <s v=" "/>
    <x v="0"/>
    <n v="1"/>
    <n v="0.8"/>
    <x v="3"/>
    <x v="5"/>
    <n v="100"/>
    <n v="100"/>
    <x v="0"/>
    <d v="2021-07-07T00:00:00"/>
  </r>
  <r>
    <s v="2020-12-22"/>
    <s v="MOVILIDAD"/>
    <s v="SECRETARIA DISTRITAL DE MOVILIDAD - SDM"/>
    <s v="113"/>
    <x v="0"/>
    <x v="2"/>
    <s v="3.2.1"/>
    <n v="1"/>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4"/>
    <s v=" "/>
    <x v="0"/>
    <n v="1"/>
    <n v="0.8"/>
    <x v="2"/>
    <x v="6"/>
    <n v="100"/>
    <n v="100"/>
    <x v="0"/>
    <d v="2021-07-07T00:00:00"/>
  </r>
  <r>
    <s v="2020-12-22"/>
    <s v="MOVILIDAD"/>
    <s v="SECRETARIA DISTRITAL DE MOVILIDAD - SDM"/>
    <s v="113"/>
    <x v="0"/>
    <x v="2"/>
    <s v="3.2.1"/>
    <n v="2"/>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4"/>
    <s v=" "/>
    <x v="0"/>
    <n v="1"/>
    <n v="0.8"/>
    <x v="2"/>
    <x v="6"/>
    <n v="100"/>
    <n v="100"/>
    <x v="0"/>
    <d v="2021-07-07T00:00:00"/>
  </r>
  <r>
    <s v="2020-12-22"/>
    <s v="MOVILIDAD"/>
    <s v="SECRETARIA DISTRITAL DE MOVILIDAD - SDM"/>
    <s v="113"/>
    <x v="0"/>
    <x v="2"/>
    <s v="3.2.1"/>
    <n v="3"/>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3"/>
    <s v=" "/>
    <x v="0"/>
    <n v="1"/>
    <n v="0.8"/>
    <x v="2"/>
    <x v="6"/>
    <n v="100"/>
    <n v="100"/>
    <x v="0"/>
    <d v="2022-01-07T00:00:00"/>
  </r>
  <r>
    <s v="2021-06-18"/>
    <s v="MOVILIDAD"/>
    <s v="SECRETARIA DISTRITAL DE MOVILIDAD - SDM"/>
    <s v="113"/>
    <x v="1"/>
    <x v="3"/>
    <s v="3.1.3.1.1"/>
    <n v="1"/>
    <s v="DIRECCIÓN SECTOR MOVILIDAD"/>
    <x v="0"/>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5"/>
    <s v=" "/>
    <x v="0"/>
    <n v="1"/>
    <n v="0.8"/>
    <x v="1"/>
    <x v="1"/>
    <n v="100"/>
    <n v="100"/>
    <x v="0"/>
    <d v="2021-12-09T00:00:00"/>
  </r>
  <r>
    <s v="2021-06-18"/>
    <s v="MOVILIDAD"/>
    <s v="SECRETARIA DISTRITAL DE MOVILIDAD - SDM"/>
    <s v="113"/>
    <x v="1"/>
    <x v="3"/>
    <s v="3.1.3.1.2"/>
    <n v="1"/>
    <s v="DIRECCIÓN SECTOR MOVILIDAD"/>
    <x v="0"/>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5"/>
    <s v=" "/>
    <x v="0"/>
    <n v="1"/>
    <n v="0.8"/>
    <x v="1"/>
    <x v="1"/>
    <n v="100"/>
    <n v="100"/>
    <x v="0"/>
    <d v="2021-12-09T00:00:00"/>
  </r>
  <r>
    <s v="2021-06-18"/>
    <s v="MOVILIDAD"/>
    <s v="SECRETARIA DISTRITAL DE MOVILIDAD - SDM"/>
    <s v="113"/>
    <x v="1"/>
    <x v="3"/>
    <s v="3.1.3.1.3"/>
    <n v="1"/>
    <s v="DIRECCIÓN SECTOR MOVILIDAD"/>
    <x v="0"/>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 "/>
    <s v="2021-07-01"/>
    <x v="5"/>
    <s v=" "/>
    <x v="0"/>
    <n v="1"/>
    <n v="1"/>
    <x v="1"/>
    <x v="1"/>
    <n v="100"/>
    <n v="100"/>
    <x v="0"/>
    <d v="2022-01-05T00:00:00"/>
  </r>
  <r>
    <s v="2021-06-18"/>
    <s v="MOVILIDAD"/>
    <s v="SECRETARIA DISTRITAL DE MOVILIDAD - SDM"/>
    <s v="113"/>
    <x v="1"/>
    <x v="3"/>
    <s v="3.1.3.1.4"/>
    <n v="1"/>
    <s v="DIRECCIÓN SECTOR MOVILIDAD"/>
    <x v="0"/>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5"/>
    <s v=" "/>
    <x v="0"/>
    <n v="1"/>
    <n v="1"/>
    <x v="1"/>
    <x v="1"/>
    <n v="100"/>
    <n v="100"/>
    <x v="0"/>
    <d v="2021-12-09T00:00:00"/>
  </r>
  <r>
    <s v="2021-06-18"/>
    <s v="MOVILIDAD"/>
    <s v="SECRETARIA DISTRITAL DE MOVILIDAD - SDM"/>
    <s v="113"/>
    <x v="1"/>
    <x v="3"/>
    <s v="3.1.3.2.1"/>
    <n v="1"/>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6"/>
    <s v=" "/>
    <x v="0"/>
    <n v="1"/>
    <n v="1"/>
    <x v="4"/>
    <x v="7"/>
    <n v="100"/>
    <n v="100"/>
    <x v="0"/>
    <d v="2021-09-08T00:00:00"/>
  </r>
  <r>
    <s v="2021-06-18"/>
    <s v="MOVILIDAD"/>
    <s v="SECRETARIA DISTRITAL DE MOVILIDAD - SDM"/>
    <s v="113"/>
    <x v="1"/>
    <x v="3"/>
    <s v="3.1.3.2.1"/>
    <n v="2"/>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7"/>
    <s v=" "/>
    <x v="1"/>
    <m/>
    <m/>
    <x v="4"/>
    <x v="7"/>
    <n v="100"/>
    <n v="100"/>
    <x v="0"/>
    <d v="2022-07-11T00:00:00"/>
  </r>
  <r>
    <s v="2021-06-18"/>
    <s v="MOVILIDAD"/>
    <s v="SECRETARIA DISTRITAL DE MOVILIDAD - SDM"/>
    <s v="113"/>
    <x v="1"/>
    <x v="3"/>
    <s v="3.1.3.2.1"/>
    <n v="3"/>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7"/>
    <s v=" "/>
    <x v="1"/>
    <m/>
    <m/>
    <x v="4"/>
    <x v="7"/>
    <n v="100"/>
    <n v="100"/>
    <x v="0"/>
    <d v="2022-07-11T00:00:00"/>
  </r>
  <r>
    <s v="2021-06-18"/>
    <s v="MOVILIDAD"/>
    <s v="SECRETARIA DISTRITAL DE MOVILIDAD - SDM"/>
    <s v="113"/>
    <x v="1"/>
    <x v="3"/>
    <s v="3.1.3.3.1"/>
    <n v="1"/>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6"/>
    <s v=" "/>
    <x v="0"/>
    <n v="1"/>
    <n v="1"/>
    <x v="4"/>
    <x v="7"/>
    <n v="100"/>
    <n v="100"/>
    <x v="0"/>
    <d v="2021-09-08T00:00:00"/>
  </r>
  <r>
    <s v="2021-06-18"/>
    <s v="MOVILIDAD"/>
    <s v="SECRETARIA DISTRITAL DE MOVILIDAD - SDM"/>
    <s v="113"/>
    <x v="1"/>
    <x v="3"/>
    <s v="3.1.3.3.1"/>
    <n v="2"/>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6"/>
    <s v=" "/>
    <x v="0"/>
    <n v="1"/>
    <n v="0.8"/>
    <x v="4"/>
    <x v="7"/>
    <n v="100"/>
    <n v="100"/>
    <x v="0"/>
    <d v="2021-09-08T00:00:00"/>
  </r>
  <r>
    <s v="2021-06-18"/>
    <s v="MOVILIDAD"/>
    <s v="SECRETARIA DISTRITAL DE MOVILIDAD - SDM"/>
    <s v="113"/>
    <x v="1"/>
    <x v="3"/>
    <s v="3.1.3.3.1"/>
    <n v="3"/>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7"/>
    <s v=" "/>
    <x v="1"/>
    <m/>
    <m/>
    <x v="4"/>
    <x v="7"/>
    <n v="100"/>
    <n v="100"/>
    <x v="0"/>
    <d v="2022-07-11T00:00:00"/>
  </r>
  <r>
    <s v="2021-06-18"/>
    <s v="MOVILIDAD"/>
    <s v="SECRETARIA DISTRITAL DE MOVILIDAD - SDM"/>
    <s v="113"/>
    <x v="1"/>
    <x v="3"/>
    <s v="3.1.3.3.1"/>
    <n v="4"/>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7"/>
    <s v=" "/>
    <x v="1"/>
    <m/>
    <m/>
    <x v="4"/>
    <x v="7"/>
    <n v="100"/>
    <n v="100"/>
    <x v="0"/>
    <d v="2022-07-11T00:00:00"/>
  </r>
  <r>
    <s v="2021-06-18"/>
    <s v="MOVILIDAD"/>
    <s v="SECRETARIA DISTRITAL DE MOVILIDAD - SDM"/>
    <s v="113"/>
    <x v="1"/>
    <x v="3"/>
    <s v="3.1.3.4.1"/>
    <n v="1"/>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8"/>
    <s v=" "/>
    <x v="1"/>
    <m/>
    <m/>
    <x v="1"/>
    <x v="1"/>
    <n v="100"/>
    <n v="100"/>
    <x v="0"/>
    <d v="2022-06-08T00:00:00"/>
  </r>
  <r>
    <s v="2021-06-18"/>
    <s v="MOVILIDAD"/>
    <s v="SECRETARIA DISTRITAL DE MOVILIDAD - SDM"/>
    <s v="113"/>
    <x v="1"/>
    <x v="3"/>
    <s v="3.1.3.4.1"/>
    <n v="2"/>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8"/>
    <s v=" "/>
    <x v="1"/>
    <m/>
    <m/>
    <x v="1"/>
    <x v="1"/>
    <n v="100"/>
    <n v="100"/>
    <x v="0"/>
    <d v="2022-06-08T00:00:00"/>
  </r>
  <r>
    <s v="2021-06-18"/>
    <s v="MOVILIDAD"/>
    <s v="SECRETARIA DISTRITAL DE MOVILIDAD - SDM"/>
    <s v="113"/>
    <x v="1"/>
    <x v="3"/>
    <s v="3.1.3.4.1"/>
    <n v="3"/>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8"/>
    <s v=" "/>
    <x v="1"/>
    <m/>
    <m/>
    <x v="1"/>
    <x v="1"/>
    <n v="100"/>
    <n v="100"/>
    <x v="0"/>
    <d v="2022-06-08T00:00:00"/>
  </r>
  <r>
    <s v="2021-06-18"/>
    <s v="MOVILIDAD"/>
    <s v="SECRETARIA DISTRITAL DE MOVILIDAD - SDM"/>
    <s v="113"/>
    <x v="1"/>
    <x v="3"/>
    <s v="3.1.3.5.1"/>
    <n v="1"/>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8"/>
    <s v=" "/>
    <x v="1"/>
    <m/>
    <m/>
    <x v="1"/>
    <x v="8"/>
    <n v="100"/>
    <n v="100"/>
    <x v="0"/>
    <d v="2022-02-04T00:00:00"/>
  </r>
  <r>
    <s v="2021-06-18"/>
    <s v="MOVILIDAD"/>
    <s v="SECRETARIA DISTRITAL DE MOVILIDAD - SDM"/>
    <s v="113"/>
    <x v="1"/>
    <x v="3"/>
    <s v="3.1.3.5.1"/>
    <n v="2"/>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8"/>
    <s v=" "/>
    <x v="1"/>
    <m/>
    <m/>
    <x v="1"/>
    <x v="8"/>
    <n v="100"/>
    <n v="100"/>
    <x v="0"/>
    <d v="2022-06-08T00:00:00"/>
  </r>
  <r>
    <s v="2021-06-18"/>
    <s v="MOVILIDAD"/>
    <s v="SECRETARIA DISTRITAL DE MOVILIDAD - SDM"/>
    <s v="113"/>
    <x v="1"/>
    <x v="3"/>
    <s v="3.1.3.6.1"/>
    <n v="1"/>
    <s v="DIRECCIÓN SECTOR MOVILIDAD"/>
    <x v="0"/>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5"/>
    <s v=" "/>
    <x v="0"/>
    <n v="1"/>
    <n v="0.8"/>
    <x v="1"/>
    <x v="8"/>
    <n v="100"/>
    <n v="100"/>
    <x v="0"/>
    <d v="2022-01-06T00:00:00"/>
  </r>
  <r>
    <s v="2021-06-18"/>
    <s v="MOVILIDAD"/>
    <s v="SECRETARIA DISTRITAL DE MOVILIDAD - SDM"/>
    <s v="113"/>
    <x v="1"/>
    <x v="3"/>
    <s v="3.2.1.1.1"/>
    <n v="1"/>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5"/>
    <s v=" "/>
    <x v="0"/>
    <n v="1"/>
    <n v="0.8"/>
    <x v="1"/>
    <x v="9"/>
    <n v="100"/>
    <n v="100"/>
    <x v="0"/>
    <d v="2022-01-03T00:00:00"/>
  </r>
  <r>
    <s v="2021-06-18"/>
    <s v="MOVILIDAD"/>
    <s v="SECRETARIA DISTRITAL DE MOVILIDAD - SDM"/>
    <s v="113"/>
    <x v="1"/>
    <x v="3"/>
    <s v="3.2.1.1.1"/>
    <n v="2"/>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9"/>
    <s v=" "/>
    <x v="0"/>
    <n v="1"/>
    <n v="0.8"/>
    <x v="5"/>
    <x v="10"/>
    <n v="100"/>
    <n v="100"/>
    <x v="0"/>
    <d v="2021-12-09T00:00:00"/>
  </r>
  <r>
    <s v="2021-06-18"/>
    <s v="MOVILIDAD"/>
    <s v="SECRETARIA DISTRITAL DE MOVILIDAD - SDM"/>
    <s v="113"/>
    <x v="1"/>
    <x v="3"/>
    <s v="3.2.1.1.1"/>
    <n v="3"/>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10"/>
    <s v=" "/>
    <x v="1"/>
    <m/>
    <m/>
    <x v="6"/>
    <x v="11"/>
    <n v="100"/>
    <n v="100"/>
    <x v="0"/>
    <d v="2022-03-17T00:00:00"/>
  </r>
  <r>
    <s v="2021-06-18"/>
    <s v="MOVILIDAD"/>
    <s v="SECRETARIA DISTRITAL DE MOVILIDAD - SDM"/>
    <s v="113"/>
    <x v="1"/>
    <x v="3"/>
    <s v="3.2.1.2.1"/>
    <n v="1"/>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5"/>
    <s v=" "/>
    <x v="0"/>
    <n v="1"/>
    <n v="0.8"/>
    <x v="7"/>
    <x v="12"/>
    <n v="100"/>
    <n v="100"/>
    <x v="0"/>
    <d v="2022-01-11T00:00:00"/>
  </r>
  <r>
    <s v="2021-06-18"/>
    <s v="MOVILIDAD"/>
    <s v="SECRETARIA DISTRITAL DE MOVILIDAD - SDM"/>
    <s v="113"/>
    <x v="1"/>
    <x v="3"/>
    <s v="3.2.1.2.1"/>
    <n v="2"/>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9"/>
    <s v=" "/>
    <x v="0"/>
    <n v="1"/>
    <n v="0.8"/>
    <x v="5"/>
    <x v="10"/>
    <n v="100"/>
    <n v="100"/>
    <x v="0"/>
    <d v="2021-12-09T00:00:00"/>
  </r>
  <r>
    <s v="2021-06-18"/>
    <s v="MOVILIDAD"/>
    <s v="SECRETARIA DISTRITAL DE MOVILIDAD - SDM"/>
    <s v="113"/>
    <x v="1"/>
    <x v="3"/>
    <s v="3.2.1.2.1"/>
    <n v="3"/>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10"/>
    <s v=" "/>
    <x v="1"/>
    <m/>
    <m/>
    <x v="6"/>
    <x v="11"/>
    <n v="100"/>
    <n v="100"/>
    <x v="0"/>
    <d v="2022-03-17T00:00:00"/>
  </r>
  <r>
    <s v="2021-06-18"/>
    <s v="MOVILIDAD"/>
    <s v="SECRETARIA DISTRITAL DE MOVILIDAD - SDM"/>
    <s v="113"/>
    <x v="1"/>
    <x v="3"/>
    <s v="3.2.1.3.1"/>
    <n v="1"/>
    <s v="DIRECCIÓN SECTOR MOVILIDAD"/>
    <x v="0"/>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5"/>
    <s v=" "/>
    <x v="0"/>
    <n v="1"/>
    <n v="0.8"/>
    <x v="1"/>
    <x v="9"/>
    <n v="100"/>
    <n v="100"/>
    <x v="0"/>
    <d v="2022-01-05T00:00:00"/>
  </r>
  <r>
    <s v="2021-06-18"/>
    <s v="MOVILIDAD"/>
    <s v="SECRETARIA DISTRITAL DE MOVILIDAD - SDM"/>
    <s v="113"/>
    <x v="1"/>
    <x v="3"/>
    <s v="3.2.3.1"/>
    <n v="1"/>
    <s v="DIRECCIÓN SECTOR MOVILIDAD"/>
    <x v="0"/>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5"/>
    <s v=" "/>
    <x v="0"/>
    <n v="1"/>
    <n v="0.8"/>
    <x v="1"/>
    <x v="9"/>
    <n v="100"/>
    <n v="100"/>
    <x v="0"/>
    <d v="2022-01-03T00:00:00"/>
  </r>
  <r>
    <s v="2021-06-18"/>
    <s v="MOVILIDAD"/>
    <s v="SECRETARIA DISTRITAL DE MOVILIDAD - SDM"/>
    <s v="113"/>
    <x v="1"/>
    <x v="3"/>
    <s v="3.3.1.1.1"/>
    <n v="1"/>
    <s v="DIRECCIÓN SECTOR MOVILIDAD"/>
    <x v="0"/>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7"/>
    <s v=" "/>
    <x v="1"/>
    <m/>
    <m/>
    <x v="8"/>
    <x v="13"/>
    <n v="100"/>
    <n v="100"/>
    <x v="0"/>
    <d v="2022-07-11T00:00:00"/>
  </r>
  <r>
    <s v="2021-06-18"/>
    <s v="MOVILIDAD"/>
    <s v="SECRETARIA DISTRITAL DE MOVILIDAD - SDM"/>
    <s v="113"/>
    <x v="1"/>
    <x v="3"/>
    <s v="3.3.1.1.2"/>
    <n v="1"/>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5"/>
    <s v=" "/>
    <x v="2"/>
    <n v="1"/>
    <n v="0.5"/>
    <x v="4"/>
    <x v="14"/>
    <n v="100"/>
    <n v="100"/>
    <x v="0"/>
    <d v="2022-01-06T00:00:00"/>
  </r>
  <r>
    <s v="2021-06-18"/>
    <s v="MOVILIDAD"/>
    <s v="SECRETARIA DISTRITAL DE MOVILIDAD - SDM"/>
    <s v="113"/>
    <x v="1"/>
    <x v="3"/>
    <s v="3.3.1.1.2"/>
    <n v="2"/>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5"/>
    <s v=" "/>
    <x v="2"/>
    <n v="1"/>
    <n v="0.5"/>
    <x v="4"/>
    <x v="14"/>
    <n v="100"/>
    <n v="100"/>
    <x v="0"/>
    <d v="2022-01-06T00:00:00"/>
  </r>
  <r>
    <s v="2021-06-18"/>
    <s v="MOVILIDAD"/>
    <s v="SECRETARIA DISTRITAL DE MOVILIDAD - SDM"/>
    <s v="113"/>
    <x v="1"/>
    <x v="3"/>
    <s v="3.3.1.2.1"/>
    <n v="1"/>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5"/>
    <s v=" "/>
    <x v="0"/>
    <n v="1"/>
    <n v="0.8"/>
    <x v="4"/>
    <x v="15"/>
    <n v="100"/>
    <n v="100"/>
    <x v="0"/>
    <d v="2022-01-06T00:00:00"/>
  </r>
  <r>
    <s v="2021-06-18"/>
    <s v="MOVILIDAD"/>
    <s v="SECRETARIA DISTRITAL DE MOVILIDAD - SDM"/>
    <s v="113"/>
    <x v="1"/>
    <x v="3"/>
    <s v="3.3.1.2.1"/>
    <n v="2"/>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7"/>
    <s v=" "/>
    <x v="1"/>
    <m/>
    <m/>
    <x v="8"/>
    <x v="16"/>
    <n v="100"/>
    <n v="100"/>
    <x v="0"/>
    <d v="2022-07-11T00:00:00"/>
  </r>
  <r>
    <s v="2021-06-18"/>
    <s v="MOVILIDAD"/>
    <s v="SECRETARIA DISTRITAL DE MOVILIDAD - SDM"/>
    <s v="113"/>
    <x v="1"/>
    <x v="3"/>
    <s v="3.3.1.2.2"/>
    <n v="1"/>
    <s v="DIRECCIÓN SECTOR MOVILIDAD"/>
    <x v="0"/>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7"/>
    <s v=" "/>
    <x v="1"/>
    <m/>
    <m/>
    <x v="9"/>
    <x v="17"/>
    <n v="100"/>
    <n v="100"/>
    <x v="0"/>
    <d v="2022-07-11T00:00:00"/>
  </r>
  <r>
    <s v="2021-06-18"/>
    <s v="MOVILIDAD"/>
    <s v="SECRETARIA DISTRITAL DE MOVILIDAD - SDM"/>
    <s v="113"/>
    <x v="1"/>
    <x v="3"/>
    <s v="3.3.1.6.1"/>
    <n v="1"/>
    <s v="DIRECCIÓN SECTOR MOVILIDAD"/>
    <x v="0"/>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7"/>
    <s v=" "/>
    <x v="1"/>
    <m/>
    <m/>
    <x v="4"/>
    <x v="14"/>
    <n v="100"/>
    <n v="100"/>
    <x v="0"/>
    <d v="2022-07-08T00:00:00"/>
  </r>
  <r>
    <s v="2021-06-18"/>
    <s v="MOVILIDAD"/>
    <s v="SECRETARIA DISTRITAL DE MOVILIDAD - SDM"/>
    <s v="113"/>
    <x v="1"/>
    <x v="3"/>
    <s v="3.3.1.7.1"/>
    <n v="1"/>
    <s v="DIRECCIÓN SECTOR MOVILIDAD"/>
    <x v="0"/>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5"/>
    <s v=" "/>
    <x v="0"/>
    <n v="1"/>
    <n v="0.8"/>
    <x v="4"/>
    <x v="14"/>
    <n v="100"/>
    <n v="100"/>
    <x v="0"/>
    <d v="2022-01-06T00:00:00"/>
  </r>
  <r>
    <s v="2021-06-18"/>
    <s v="MOVILIDAD"/>
    <s v="SECRETARIA DISTRITAL DE MOVILIDAD - SDM"/>
    <s v="113"/>
    <x v="1"/>
    <x v="3"/>
    <s v="3.3.2.1"/>
    <n v="1"/>
    <s v="DIRECCIÓN SECTOR MOVILIDAD"/>
    <x v="0"/>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5"/>
    <s v=" "/>
    <x v="0"/>
    <n v="1"/>
    <n v="0.8"/>
    <x v="4"/>
    <x v="14"/>
    <n v="100"/>
    <n v="100"/>
    <x v="0"/>
    <d v="2022-01-06T00:00:00"/>
  </r>
  <r>
    <s v="2021-06-18"/>
    <s v="MOVILIDAD"/>
    <s v="SECRETARIA DISTRITAL DE MOVILIDAD - SDM"/>
    <s v="113"/>
    <x v="1"/>
    <x v="3"/>
    <s v="3.3.2.2"/>
    <n v="1"/>
    <s v="DIRECCIÓN SECTOR MOVILIDAD"/>
    <x v="0"/>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5"/>
    <s v=" "/>
    <x v="0"/>
    <n v="1"/>
    <n v="0.8"/>
    <x v="4"/>
    <x v="14"/>
    <n v="100"/>
    <n v="100"/>
    <x v="0"/>
    <d v="2022-01-06T00:00:00"/>
  </r>
  <r>
    <s v="2021-06-18"/>
    <s v="MOVILIDAD"/>
    <s v="SECRETARIA DISTRITAL DE MOVILIDAD - SDM"/>
    <s v="113"/>
    <x v="1"/>
    <x v="3"/>
    <s v="3.3.4.5.1"/>
    <n v="1"/>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5"/>
    <s v=" "/>
    <x v="0"/>
    <n v="1"/>
    <n v="0.8"/>
    <x v="4"/>
    <x v="14"/>
    <n v="100"/>
    <n v="100"/>
    <x v="0"/>
    <d v="2022-01-06T00:00:00"/>
  </r>
  <r>
    <s v="2021-06-18"/>
    <s v="MOVILIDAD"/>
    <s v="SECRETARIA DISTRITAL DE MOVILIDAD - SDM"/>
    <s v="113"/>
    <x v="1"/>
    <x v="3"/>
    <s v="3.3.4.5.1"/>
    <n v="2"/>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5"/>
    <s v=" "/>
    <x v="0"/>
    <n v="1"/>
    <n v="0.8"/>
    <x v="10"/>
    <x v="18"/>
    <n v="100"/>
    <n v="100"/>
    <x v="0"/>
    <d v="2021-01-11T00:00:00"/>
  </r>
  <r>
    <s v="2021-06-18"/>
    <s v="MOVILIDAD"/>
    <s v="SECRETARIA DISTRITAL DE MOVILIDAD - SDM"/>
    <s v="113"/>
    <x v="1"/>
    <x v="3"/>
    <s v="3.3.4.5.1"/>
    <n v="3"/>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5"/>
    <s v=" "/>
    <x v="0"/>
    <n v="1"/>
    <n v="0.8"/>
    <x v="11"/>
    <x v="19"/>
    <n v="100"/>
    <n v="100"/>
    <x v="0"/>
    <d v="2022-01-07T00:00:00"/>
  </r>
  <r>
    <s v="2021-06-18"/>
    <s v="MOVILIDAD"/>
    <s v="SECRETARIA DISTRITAL DE MOVILIDAD - SDM"/>
    <s v="113"/>
    <x v="1"/>
    <x v="3"/>
    <s v="3.3.4.5.1"/>
    <n v="4"/>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5"/>
    <s v=" "/>
    <x v="0"/>
    <n v="1"/>
    <n v="0.8"/>
    <x v="4"/>
    <x v="14"/>
    <n v="100"/>
    <n v="100"/>
    <x v="0"/>
    <d v="2022-01-06T00:00:00"/>
  </r>
  <r>
    <s v="2021-09-21"/>
    <s v="MOVILIDAD"/>
    <s v="SECRETARIA DISTRITAL DE MOVILIDAD - SDM"/>
    <s v="113"/>
    <x v="1"/>
    <x v="4"/>
    <s v="3.3.1.2"/>
    <n v="1"/>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s v="SUBDIRECCIÓN DE SEMAFORIZACIÓN"/>
    <s v="2021-10-01"/>
    <x v="11"/>
    <s v=" "/>
    <x v="0"/>
    <n v="1"/>
    <n v="0.8"/>
    <x v="1"/>
    <x v="8"/>
    <n v="100"/>
    <n v="100"/>
    <x v="0"/>
    <d v="2021-12-09T00:00:00"/>
  </r>
  <r>
    <s v="2021-09-21"/>
    <s v="MOVILIDAD"/>
    <s v="SECRETARIA DISTRITAL DE MOVILIDAD - SDM"/>
    <s v="113"/>
    <x v="1"/>
    <x v="4"/>
    <s v="3.3.1.2"/>
    <n v="2"/>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s v="SUBDIRECCIÓN DE SEMAFORIZACIÓN"/>
    <s v="2021-10-01"/>
    <x v="12"/>
    <s v=" "/>
    <x v="1"/>
    <m/>
    <s v="&lt;"/>
    <x v="1"/>
    <x v="8"/>
    <n v="100"/>
    <n v="100"/>
    <x v="0"/>
    <d v="2022-01-03T00:00:00"/>
  </r>
  <r>
    <s v="2021-09-21"/>
    <s v="MOVILIDAD"/>
    <s v="SECRETARIA DISTRITAL DE MOVILIDAD - SDM"/>
    <s v="113"/>
    <x v="1"/>
    <x v="4"/>
    <s v="3.3.1.4"/>
    <n v="1"/>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s v="DIRECCIÓN DE CONTRATACIÓN Y SUBSECRETARÍA DE GESTIÓN DE LA MOVILIDAD"/>
    <s v="2021-10-01"/>
    <x v="12"/>
    <s v=" "/>
    <x v="1"/>
    <m/>
    <m/>
    <x v="12"/>
    <x v="20"/>
    <n v="100"/>
    <n v="100"/>
    <x v="0"/>
    <d v="2022-04-08T00:00:00"/>
  </r>
  <r>
    <s v="2021-09-21"/>
    <s v="MOVILIDAD"/>
    <s v="SECRETARIA DISTRITAL DE MOVILIDAD - SDM"/>
    <s v="113"/>
    <x v="1"/>
    <x v="4"/>
    <s v="3.3.1.4"/>
    <n v="2"/>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s v="DIRECCIÓN DE CONTRATACIÓN Y SUBSECRETARÍA DE GESTIÓN DE LA MOVILIDAD"/>
    <s v="2021-10-01"/>
    <x v="13"/>
    <s v=" "/>
    <x v="1"/>
    <m/>
    <m/>
    <x v="12"/>
    <x v="20"/>
    <n v="100"/>
    <n v="100"/>
    <x v="0"/>
    <d v="2022-04-08T00:00:00"/>
  </r>
  <r>
    <s v="2021-09-21"/>
    <s v="MOVILIDAD"/>
    <s v="SECRETARIA DISTRITAL DE MOVILIDAD - SDM"/>
    <s v="113"/>
    <x v="1"/>
    <x v="4"/>
    <s v="3.3.2.1"/>
    <n v="1"/>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s v="SUBDIRECCIÓN DE SEMAFORIZACIÓN Y/O SUPERVISOR DEL CONTRATO"/>
    <s v="2021-10-01"/>
    <x v="5"/>
    <s v=" "/>
    <x v="0"/>
    <n v="1"/>
    <n v="0.8"/>
    <x v="1"/>
    <x v="21"/>
    <n v="100"/>
    <n v="100"/>
    <x v="0"/>
    <d v="2022-01-03T00:00:00"/>
  </r>
  <r>
    <s v="2021-09-21"/>
    <s v="MOVILIDAD"/>
    <s v="SECRETARIA DISTRITAL DE MOVILIDAD - SDM"/>
    <s v="113"/>
    <x v="1"/>
    <x v="4"/>
    <s v="3.3.2.1"/>
    <n v="2"/>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s v="SUBDIRECCIÓN ADMINISTRATIVA"/>
    <s v="2021-10-01"/>
    <x v="5"/>
    <s v=" "/>
    <x v="0"/>
    <n v="1"/>
    <n v="0.8"/>
    <x v="4"/>
    <x v="7"/>
    <n v="100"/>
    <n v="100"/>
    <x v="0"/>
    <d v="2022-01-06T00:00:00"/>
  </r>
  <r>
    <s v="2021-09-21"/>
    <s v="MOVILIDAD"/>
    <s v="SECRETARIA DISTRITAL DE MOVILIDAD - SDM"/>
    <s v="113"/>
    <x v="1"/>
    <x v="4"/>
    <s v="3.3.2.2"/>
    <n v="1"/>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s v="SUBDIRECCIÓN ADMINISTRATIVA"/>
    <s v="2021-10-01"/>
    <x v="14"/>
    <s v=" "/>
    <x v="1"/>
    <m/>
    <m/>
    <x v="4"/>
    <x v="7"/>
    <n v="100"/>
    <n v="100"/>
    <x v="0"/>
    <d v="2022-01-06T00:00:00"/>
  </r>
  <r>
    <s v="2021-09-21"/>
    <s v="MOVILIDAD"/>
    <s v="SECRETARIA DISTRITAL DE MOVILIDAD - SDM"/>
    <s v="113"/>
    <x v="1"/>
    <x v="4"/>
    <s v="3.3.2.2"/>
    <n v="2"/>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s v="SUBDIRECCIÓN ADMINISTRATIVA"/>
    <s v="2021-10-01"/>
    <x v="5"/>
    <s v=" "/>
    <x v="0"/>
    <n v="1"/>
    <n v="0.8"/>
    <x v="4"/>
    <x v="7"/>
    <n v="100"/>
    <n v="100"/>
    <x v="0"/>
    <d v="2022-01-06T00:00:00"/>
  </r>
  <r>
    <s v="2021-10-05"/>
    <s v="MOVILIDAD"/>
    <s v="SECRETARIA DISTRITAL DE MOVILIDAD - SDM"/>
    <s v="113"/>
    <x v="1"/>
    <x v="5"/>
    <s v="3.3.1"/>
    <n v="1"/>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s v="SUBDIRECCIÓN DE SEÑALIZACIÓN -  SUBDIRECCIÓN ADMINISTRATIVA"/>
    <s v="2021-10-15"/>
    <x v="10"/>
    <s v=" "/>
    <x v="1"/>
    <m/>
    <m/>
    <x v="13"/>
    <x v="22"/>
    <n v="100"/>
    <n v="100"/>
    <x v="0"/>
    <d v="2022-03-30T00:00:00"/>
  </r>
  <r>
    <s v="2021-10-05"/>
    <s v="MOVILIDAD"/>
    <s v="SECRETARIA DISTRITAL DE MOVILIDAD - SDM"/>
    <s v="113"/>
    <x v="1"/>
    <x v="5"/>
    <s v="3.3.1"/>
    <n v="2"/>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s v="SUBDIRECCIÓN DE SEÑALIZACIÓN -  SUBDIRECCIÓN ADMINISTRATIVA"/>
    <s v="2021-10-15"/>
    <x v="10"/>
    <s v=" "/>
    <x v="1"/>
    <m/>
    <m/>
    <x v="13"/>
    <x v="22"/>
    <n v="100"/>
    <n v="100"/>
    <x v="0"/>
    <d v="2022-03-30T00:00:00"/>
  </r>
  <r>
    <s v="2021-10-05"/>
    <s v="MOVILIDAD"/>
    <s v="SECRETARIA DISTRITAL DE MOVILIDAD - SDM"/>
    <s v="113"/>
    <x v="1"/>
    <x v="5"/>
    <s v="3.3.2"/>
    <n v="1"/>
    <s v="DIRECCIÓN SECTOR MOVILIDAD"/>
    <x v="2"/>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s v="SUBDIRECCIÓN DE SEÑALIZACIÓN -  DESPACHO"/>
    <s v="2021-10-15"/>
    <x v="10"/>
    <s v=" "/>
    <x v="1"/>
    <m/>
    <m/>
    <x v="14"/>
    <x v="23"/>
    <n v="100"/>
    <n v="100"/>
    <x v="0"/>
    <d v="2022-03-16T00:00:00"/>
  </r>
  <r>
    <s v="2021-10-05"/>
    <s v="MOVILIDAD"/>
    <s v="SECRETARIA DISTRITAL DE MOVILIDAD - SDM"/>
    <s v="113"/>
    <x v="1"/>
    <x v="5"/>
    <s v="3.3.3"/>
    <n v="1"/>
    <s v="DIRECCIÓN SECTOR MOVILIDAD"/>
    <x v="2"/>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s v="SUBDIRECCIÓN DE SEÑALIZACIÓN -  DESPACHO"/>
    <s v="2021-10-15"/>
    <x v="10"/>
    <s v=" "/>
    <x v="1"/>
    <m/>
    <m/>
    <x v="14"/>
    <x v="23"/>
    <n v="100"/>
    <n v="100"/>
    <x v="0"/>
    <d v="2022-03-16T00:00:00"/>
  </r>
  <r>
    <s v="2021-12-16"/>
    <s v="MOVILIDAD"/>
    <s v="SECRETARIA DISTRITAL DE MOVILIDAD - SDM"/>
    <s v="113"/>
    <x v="1"/>
    <x v="0"/>
    <s v="3.2.1.1"/>
    <n v="1"/>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s v="DIRECCIÓN DE ATENCIÓN AL CIUDADANO"/>
    <s v="2022-01-03"/>
    <x v="15"/>
    <s v=" "/>
    <x v="1"/>
    <m/>
    <m/>
    <x v="2"/>
    <x v="4"/>
    <n v="100"/>
    <n v="100"/>
    <x v="0"/>
    <d v="2022-07-08T00:00:00"/>
  </r>
  <r>
    <s v="2021-12-16"/>
    <s v="MOVILIDAD"/>
    <s v="SECRETARIA DISTRITAL DE MOVILIDAD - SDM"/>
    <s v="113"/>
    <x v="1"/>
    <x v="0"/>
    <s v="3.2.1.1"/>
    <n v="2"/>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s v="DIRECCIÓN DE ATENCIÓN AL CIUDADANO"/>
    <s v="2022-01-03"/>
    <x v="15"/>
    <s v=" "/>
    <x v="1"/>
    <m/>
    <m/>
    <x v="2"/>
    <x v="4"/>
    <n v="100"/>
    <n v="100"/>
    <x v="0"/>
    <d v="2022-05-06T00:00:00"/>
  </r>
  <r>
    <s v="2021-12-16"/>
    <s v="MOVILIDAD"/>
    <s v="SECRETARIA DISTRITAL DE MOVILIDAD - SDM"/>
    <s v="113"/>
    <x v="1"/>
    <x v="0"/>
    <s v="3.2.1.1"/>
    <n v="3"/>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s v="DIRECCIÓN DE ATENCIÓN AL CIUDADANO"/>
    <s v="2022-01-03"/>
    <x v="16"/>
    <s v=" "/>
    <x v="1"/>
    <m/>
    <m/>
    <x v="2"/>
    <x v="4"/>
    <n v="0"/>
    <n v="0"/>
    <x v="1"/>
    <d v="2022-09-07T00:00:00"/>
  </r>
  <r>
    <s v="2021-12-16"/>
    <s v="MOVILIDAD"/>
    <s v="SECRETARIA DISTRITAL DE MOVILIDAD - SDM"/>
    <s v="113"/>
    <x v="1"/>
    <x v="0"/>
    <s v="3.2.3.1"/>
    <n v="1"/>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
    <s v="PROCEDIMIENTO APROBADO"/>
    <s v="PROCEDIMIENTO APROBADO"/>
    <n v="1"/>
    <s v="DIRECCIÓN DE ATENCIÓN AL CIUDADANO"/>
    <s v="2022-01-03"/>
    <x v="8"/>
    <s v=" "/>
    <x v="1"/>
    <m/>
    <m/>
    <x v="2"/>
    <x v="4"/>
    <n v="100"/>
    <n v="100"/>
    <x v="0"/>
    <d v="2022-06-07T00:00:00"/>
  </r>
  <r>
    <s v="2021-12-16"/>
    <s v="MOVILIDAD"/>
    <s v="SECRETARIA DISTRITAL DE MOVILIDAD - SDM"/>
    <s v="113"/>
    <x v="1"/>
    <x v="0"/>
    <s v="3.2.3.1"/>
    <n v="2"/>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
    <s v="INFORME APROBADO DE INTERVENTORÍA CON COMPONENTE DE VERIFICACIÓN"/>
    <s v="(INFORMES APROBADOS DE INTERVENTORÍA / TOTAL DE INFORMES PRESENTADOS) *100"/>
    <n v="1"/>
    <s v="DIRECCIÓN DE ATENCIÓN AL CIUDADANO"/>
    <s v="2022-06-01"/>
    <x v="16"/>
    <s v=" "/>
    <x v="1"/>
    <m/>
    <m/>
    <x v="2"/>
    <x v="4"/>
    <n v="0"/>
    <n v="0"/>
    <x v="1"/>
    <d v="2022-09-07T00:00:00"/>
  </r>
  <r>
    <s v="2021-12-16"/>
    <s v="MOVILIDAD"/>
    <s v="SECRETARIA DISTRITAL DE MOVILIDAD - SDM"/>
    <s v="113"/>
    <x v="1"/>
    <x v="0"/>
    <s v="3.2.4.1"/>
    <n v="1"/>
    <s v="DIRECCIÓN SECTOR MOVILIDAD"/>
    <x v="1"/>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
    <s v="X"/>
    <s v="X"/>
    <m/>
    <s v="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
    <s v="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
    <s v="COMUNICACIÓN DIRIGIDA A LA CONCESIÓN SOBRE LA ACTUALIZACIÓN DEL LINEAMIENTO, ENVIADA Y SOCIALIZADA."/>
    <s v="COMUNICACIÓN ENVIADA Y SOCIALIZADA."/>
    <n v="1"/>
    <s v="DIRECCIÓN DE ATENCIÓN AL CIUDADANO"/>
    <s v="2022-01-03"/>
    <x v="15"/>
    <s v=" "/>
    <x v="1"/>
    <m/>
    <m/>
    <x v="2"/>
    <x v="4"/>
    <n v="100"/>
    <n v="100"/>
    <x v="0"/>
    <d v="2022-07-08T00:00:00"/>
  </r>
  <r>
    <s v="2021-12-16"/>
    <s v="MOVILIDAD"/>
    <s v="SECRETARIA DISTRITAL DE MOVILIDAD - SDM"/>
    <s v="113"/>
    <x v="1"/>
    <x v="0"/>
    <s v="3.2.4.2"/>
    <n v="1"/>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s v="DIRECCIÓN DE ATENCIÓN AL CIUDADANO"/>
    <s v="2022-01-03"/>
    <x v="16"/>
    <s v=" "/>
    <x v="1"/>
    <m/>
    <m/>
    <x v="2"/>
    <x v="4"/>
    <n v="0"/>
    <n v="0"/>
    <x v="1"/>
    <d v="2022-09-07T00:00:00"/>
  </r>
  <r>
    <s v="2021-12-16"/>
    <s v="MOVILIDAD"/>
    <s v="SECRETARIA DISTRITAL DE MOVILIDAD - SDM"/>
    <s v="113"/>
    <x v="1"/>
    <x v="0"/>
    <s v="3.2.4.2"/>
    <n v="2"/>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s v="DIRECCIÓN DE ATENCIÓN AL CIUDADANO"/>
    <s v="2022-01-03"/>
    <x v="16"/>
    <s v=" "/>
    <x v="1"/>
    <m/>
    <m/>
    <x v="2"/>
    <x v="4"/>
    <n v="0"/>
    <n v="0"/>
    <x v="1"/>
    <d v="2022-09-07T00:00:00"/>
  </r>
  <r>
    <s v="2021-12-16"/>
    <s v="MOVILIDAD"/>
    <s v="SECRETARIA DISTRITAL DE MOVILIDAD - SDM"/>
    <s v="113"/>
    <x v="1"/>
    <x v="0"/>
    <s v="3.2.4.3"/>
    <n v="1"/>
    <s v="DIRECCIÓN SECTOR MOVILIDAD"/>
    <x v="1"/>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s v="DIRECCIÓN DE ATENCIÓN AL CIUDADANO"/>
    <s v="2022-01-03"/>
    <x v="16"/>
    <s v=" "/>
    <x v="1"/>
    <m/>
    <m/>
    <x v="2"/>
    <x v="4"/>
    <n v="0"/>
    <n v="0"/>
    <x v="1"/>
    <d v="2022-09-07T00:00:00"/>
  </r>
  <r>
    <s v="2021-12-16"/>
    <s v="MOVILIDAD"/>
    <s v="SECRETARIA DISTRITAL DE MOVILIDAD - SDM"/>
    <s v="113"/>
    <x v="1"/>
    <x v="0"/>
    <s v="3.2.5.1"/>
    <n v="1"/>
    <s v="DIRECCIÓN SECTOR MOVILIDAD"/>
    <x v="1"/>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s v="SUBDIRECCIÓN FINANCIERA  DIRECCIÓN DE ATENCIÓN AL CIUDADANO"/>
    <s v="2022-01-03"/>
    <x v="17"/>
    <s v=" "/>
    <x v="1"/>
    <m/>
    <m/>
    <x v="15"/>
    <x v="24"/>
    <n v="100"/>
    <n v="100"/>
    <x v="0"/>
    <d v="2022-04-07T00:00:0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n v="1"/>
    <n v="0.8"/>
    <x v="0"/>
    <x v="0"/>
    <n v="100"/>
    <n v="100"/>
    <x v="0"/>
    <d v="2022-01-07T00:00:00"/>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n v="1"/>
    <n v="1"/>
    <x v="1"/>
    <x v="1"/>
    <n v="100"/>
    <n v="100"/>
    <x v="0"/>
    <d v="2021-07-08T00:00:00"/>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n v="1"/>
    <n v="1"/>
    <x v="1"/>
    <x v="2"/>
    <n v="100"/>
    <n v="100"/>
    <x v="0"/>
    <d v="2021-07-02T00:00:00"/>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n v="1"/>
    <n v="1"/>
    <x v="1"/>
    <x v="2"/>
    <n v="100"/>
    <n v="100"/>
    <x v="0"/>
    <d v="2021-07-02T00:00:00"/>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n v="1"/>
    <n v="0.8"/>
    <x v="1"/>
    <x v="1"/>
    <n v="100"/>
    <n v="100"/>
    <x v="0"/>
    <d v="2020-12-09T00:00:00"/>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n v="1"/>
    <n v="0.8"/>
    <x v="1"/>
    <x v="1"/>
    <n v="100"/>
    <n v="100"/>
    <x v="0"/>
    <d v="2021-07-02T00:00:00"/>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n v="1"/>
    <n v="0.8"/>
    <x v="2"/>
    <x v="3"/>
    <n v="100"/>
    <n v="100"/>
    <x v="0"/>
    <d v="2021-10-06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1FAFE06-31EF-40D1-8996-AA561575601A}" name="TablaDinámica2" cacheId="27" applyNumberFormats="0" applyBorderFormats="0" applyFontFormats="0" applyPatternFormats="0" applyAlignmentFormats="0" applyWidthHeightFormats="1" dataCaption="Valores" updatedVersion="8" minRefreshableVersion="3" showDrill="0" useAutoFormatting="1" itemPrintTitles="1" createdVersion="6" indent="0" outline="1" outlineData="1" multipleFieldFilters="0">
  <location ref="A78:E87"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4">
        <item x="1"/>
        <item x="2"/>
        <item x="0"/>
        <item t="default"/>
      </items>
    </pivotField>
    <pivotField showAll="0"/>
    <pivotField axis="axisPage" multipleItemSelectionAllowed="1" showAll="0">
      <items count="2">
        <item x="0"/>
        <item t="default"/>
      </items>
    </pivotField>
    <pivotField showAll="0"/>
    <pivotField showAll="0"/>
    <pivotField axis="axisRow" showAll="0" defaultSubtotal="0">
      <items count="3">
        <item x="1"/>
        <item x="0"/>
        <item x="2"/>
      </items>
    </pivotField>
    <pivotField axis="axisRow" showAll="0" defaultSubtotal="0">
      <items count="4">
        <item x="0"/>
        <item x="2"/>
        <item x="1"/>
        <item x="3"/>
      </items>
    </pivotField>
    <pivotField showAll="0"/>
    <pivotField showAll="0"/>
    <pivotField axis="axisPage" multipleItemSelectionAllowed="1" showAll="0">
      <items count="2">
        <item x="0"/>
        <item t="default"/>
      </items>
    </pivotField>
    <pivotField showAll="0"/>
  </pivotFields>
  <rowFields count="2">
    <field x="28"/>
    <field x="29"/>
  </rowFields>
  <rowItems count="8">
    <i>
      <x/>
    </i>
    <i r="1">
      <x v="1"/>
    </i>
    <i r="1">
      <x v="2"/>
    </i>
    <i>
      <x v="1"/>
    </i>
    <i r="1">
      <x/>
    </i>
    <i>
      <x v="2"/>
    </i>
    <i r="1">
      <x v="3"/>
    </i>
    <i t="grand">
      <x/>
    </i>
  </rowItems>
  <colFields count="1">
    <field x="23"/>
  </colFields>
  <colItems count="4">
    <i>
      <x/>
    </i>
    <i>
      <x v="1"/>
    </i>
    <i>
      <x v="2"/>
    </i>
    <i t="grand">
      <x/>
    </i>
  </colItems>
  <pageFields count="2">
    <pageField fld="32" hier="-1"/>
    <pageField fld="25" hier="-1"/>
  </pageFields>
  <dataFields count="1">
    <dataField name="Cuenta de CODIGO ACCION" fld="7" subtotal="count" baseField="24" baseItem="0"/>
  </dataFields>
  <formats count="36">
    <format dxfId="0">
      <pivotArea field="32" type="button" dataOnly="0" labelOnly="1" outline="0" axis="axisPage" fieldPosition="0"/>
    </format>
    <format dxfId="1">
      <pivotArea type="origin" dataOnly="0" labelOnly="1" outline="0" fieldPosition="0"/>
    </format>
    <format dxfId="2">
      <pivotArea dataOnly="0" labelOnly="1" grandRow="1" outline="0" fieldPosition="0"/>
    </format>
    <format dxfId="3">
      <pivotArea dataOnly="0" labelOnly="1" fieldPosition="0">
        <references count="1">
          <reference field="28" count="3">
            <x v="0"/>
            <x v="1"/>
            <x v="2"/>
          </reference>
        </references>
      </pivotArea>
    </format>
    <format dxfId="4">
      <pivotArea dataOnly="0" labelOnly="1" fieldPosition="0">
        <references count="2">
          <reference field="28" count="1" selected="0">
            <x v="0"/>
          </reference>
          <reference field="29" count="2">
            <x v="1"/>
            <x v="2"/>
          </reference>
        </references>
      </pivotArea>
    </format>
    <format dxfId="5">
      <pivotArea dataOnly="0" labelOnly="1" fieldPosition="0">
        <references count="2">
          <reference field="28" count="1" selected="0">
            <x v="1"/>
          </reference>
          <reference field="29" count="1">
            <x v="0"/>
          </reference>
        </references>
      </pivotArea>
    </format>
    <format dxfId="6">
      <pivotArea dataOnly="0" labelOnly="1" fieldPosition="0">
        <references count="2">
          <reference field="28" count="1" selected="0">
            <x v="2"/>
          </reference>
          <reference field="29" count="1">
            <x v="3"/>
          </reference>
        </references>
      </pivotArea>
    </format>
    <format dxfId="7">
      <pivotArea field="28" grandCol="1" collapsedLevelsAreSubtotals="1" axis="axisRow" fieldPosition="0">
        <references count="1">
          <reference field="28" count="1">
            <x v="0"/>
          </reference>
        </references>
      </pivotArea>
    </format>
    <format dxfId="8">
      <pivotArea collapsedLevelsAreSubtotals="1" fieldPosition="0">
        <references count="3">
          <reference field="23" count="2" selected="0">
            <x v="0"/>
            <x v="1"/>
          </reference>
          <reference field="28" count="1" selected="0">
            <x v="0"/>
          </reference>
          <reference field="29" count="2">
            <x v="1"/>
            <x v="2"/>
          </reference>
        </references>
      </pivotArea>
    </format>
    <format dxfId="9">
      <pivotArea field="29" grandCol="1" collapsedLevelsAreSubtotals="1" axis="axisRow" fieldPosition="1">
        <references count="2">
          <reference field="28" count="1" selected="0">
            <x v="0"/>
          </reference>
          <reference field="29" count="2">
            <x v="1"/>
            <x v="2"/>
          </reference>
        </references>
      </pivotArea>
    </format>
    <format dxfId="10">
      <pivotArea collapsedLevelsAreSubtotals="1" fieldPosition="0">
        <references count="2">
          <reference field="23" count="2" selected="0">
            <x v="0"/>
            <x v="1"/>
          </reference>
          <reference field="28" count="1">
            <x v="1"/>
          </reference>
        </references>
      </pivotArea>
    </format>
    <format dxfId="11">
      <pivotArea field="28" grandCol="1" collapsedLevelsAreSubtotals="1" axis="axisRow" fieldPosition="0">
        <references count="1">
          <reference field="28" count="1">
            <x v="1"/>
          </reference>
        </references>
      </pivotArea>
    </format>
    <format dxfId="12">
      <pivotArea collapsedLevelsAreSubtotals="1" fieldPosition="0">
        <references count="3">
          <reference field="23" count="2" selected="0">
            <x v="0"/>
            <x v="1"/>
          </reference>
          <reference field="28" count="1" selected="0">
            <x v="1"/>
          </reference>
          <reference field="29" count="1">
            <x v="0"/>
          </reference>
        </references>
      </pivotArea>
    </format>
    <format dxfId="13">
      <pivotArea field="29" grandCol="1" collapsedLevelsAreSubtotals="1" axis="axisRow" fieldPosition="1">
        <references count="2">
          <reference field="28" count="1" selected="0">
            <x v="1"/>
          </reference>
          <reference field="29" count="1">
            <x v="0"/>
          </reference>
        </references>
      </pivotArea>
    </format>
    <format dxfId="14">
      <pivotArea field="28" grandCol="1" collapsedLevelsAreSubtotals="1" axis="axisRow" fieldPosition="0">
        <references count="1">
          <reference field="28" count="1">
            <x v="2"/>
          </reference>
        </references>
      </pivotArea>
    </format>
    <format dxfId="15">
      <pivotArea collapsedLevelsAreSubtotals="1" fieldPosition="0">
        <references count="3">
          <reference field="23" count="2" selected="0">
            <x v="0"/>
            <x v="1"/>
          </reference>
          <reference field="28" count="1" selected="0">
            <x v="2"/>
          </reference>
          <reference field="29" count="1">
            <x v="3"/>
          </reference>
        </references>
      </pivotArea>
    </format>
    <format dxfId="16">
      <pivotArea field="29" grandCol="1" collapsedLevelsAreSubtotals="1" axis="axisRow" fieldPosition="1">
        <references count="2">
          <reference field="28" count="1" selected="0">
            <x v="2"/>
          </reference>
          <reference field="29" count="1">
            <x v="3"/>
          </reference>
        </references>
      </pivotArea>
    </format>
    <format dxfId="17">
      <pivotArea collapsedLevelsAreSubtotals="1" fieldPosition="0">
        <references count="3">
          <reference field="23" count="2" selected="0">
            <x v="0"/>
            <x v="1"/>
          </reference>
          <reference field="28" count="1" selected="0">
            <x v="0"/>
          </reference>
          <reference field="29" count="2">
            <x v="1"/>
            <x v="2"/>
          </reference>
        </references>
      </pivotArea>
    </format>
    <format dxfId="18">
      <pivotArea collapsedLevelsAreSubtotals="1" fieldPosition="0">
        <references count="3">
          <reference field="23" count="2" selected="0">
            <x v="0"/>
            <x v="1"/>
          </reference>
          <reference field="28" count="1" selected="0">
            <x v="2"/>
          </reference>
          <reference field="29" count="1">
            <x v="3"/>
          </reference>
        </references>
      </pivotArea>
    </format>
    <format dxfId="19">
      <pivotArea collapsedLevelsAreSubtotals="1" fieldPosition="0">
        <references count="3">
          <reference field="23" count="1" selected="0">
            <x v="0"/>
          </reference>
          <reference field="28" count="1" selected="0">
            <x v="0"/>
          </reference>
          <reference field="29" count="2">
            <x v="1"/>
            <x v="2"/>
          </reference>
        </references>
      </pivotArea>
    </format>
    <format dxfId="20">
      <pivotArea collapsedLevelsAreSubtotals="1" fieldPosition="0">
        <references count="3">
          <reference field="23" count="1" selected="0">
            <x v="0"/>
          </reference>
          <reference field="28" count="1" selected="0">
            <x v="2"/>
          </reference>
          <reference field="29" count="1">
            <x v="3"/>
          </reference>
        </references>
      </pivotArea>
    </format>
    <format dxfId="21">
      <pivotArea collapsedLevelsAreSubtotals="1" fieldPosition="0">
        <references count="3">
          <reference field="23" count="1" selected="0">
            <x v="0"/>
          </reference>
          <reference field="28" count="1" selected="0">
            <x v="2"/>
          </reference>
          <reference field="29" count="1">
            <x v="3"/>
          </reference>
        </references>
      </pivotArea>
    </format>
    <format dxfId="22">
      <pivotArea field="28" grandCol="1" collapsedLevelsAreSubtotals="1" axis="axisRow" fieldPosition="0">
        <references count="1">
          <reference field="28" count="1">
            <x v="0"/>
          </reference>
        </references>
      </pivotArea>
    </format>
    <format dxfId="23">
      <pivotArea field="29" grandCol="1" collapsedLevelsAreSubtotals="1" axis="axisRow" fieldPosition="1">
        <references count="2">
          <reference field="28" count="1" selected="0">
            <x v="0"/>
          </reference>
          <reference field="29" count="1">
            <x v="2"/>
          </reference>
        </references>
      </pivotArea>
    </format>
    <format dxfId="24">
      <pivotArea field="28" grandCol="1" collapsedLevelsAreSubtotals="1" axis="axisRow" fieldPosition="0">
        <references count="1">
          <reference field="28" count="1">
            <x v="1"/>
          </reference>
        </references>
      </pivotArea>
    </format>
    <format dxfId="25">
      <pivotArea field="29" grandCol="1" collapsedLevelsAreSubtotals="1" axis="axisRow" fieldPosition="1">
        <references count="2">
          <reference field="28" count="1" selected="0">
            <x v="1"/>
          </reference>
          <reference field="29" count="1">
            <x v="0"/>
          </reference>
        </references>
      </pivotArea>
    </format>
    <format dxfId="26">
      <pivotArea field="28" grandCol="1" collapsedLevelsAreSubtotals="1" axis="axisRow" fieldPosition="0">
        <references count="1">
          <reference field="28" count="1">
            <x v="2"/>
          </reference>
        </references>
      </pivotArea>
    </format>
    <format dxfId="27">
      <pivotArea collapsedLevelsAreSubtotals="1" fieldPosition="0">
        <references count="3">
          <reference field="23" count="1" selected="0">
            <x v="1"/>
          </reference>
          <reference field="28" count="1" selected="0">
            <x v="2"/>
          </reference>
          <reference field="29" count="1">
            <x v="3"/>
          </reference>
        </references>
      </pivotArea>
    </format>
    <format dxfId="28">
      <pivotArea field="29" grandCol="1" collapsedLevelsAreSubtotals="1" axis="axisRow" fieldPosition="1">
        <references count="2">
          <reference field="28" count="1" selected="0">
            <x v="2"/>
          </reference>
          <reference field="29" count="1">
            <x v="3"/>
          </reference>
        </references>
      </pivotArea>
    </format>
    <format dxfId="29">
      <pivotArea collapsedLevelsAreSubtotals="1" fieldPosition="0">
        <references count="3">
          <reference field="23" count="1" selected="0">
            <x v="1"/>
          </reference>
          <reference field="28" count="1" selected="0">
            <x v="2"/>
          </reference>
          <reference field="29" count="1">
            <x v="3"/>
          </reference>
        </references>
      </pivotArea>
    </format>
    <format dxfId="30">
      <pivotArea collapsedLevelsAreSubtotals="1" fieldPosition="0">
        <references count="2">
          <reference field="28" count="1" selected="0">
            <x v="0"/>
          </reference>
          <reference field="29" count="1">
            <x v="2"/>
          </reference>
        </references>
      </pivotArea>
    </format>
    <format dxfId="31">
      <pivotArea collapsedLevelsAreSubtotals="1" fieldPosition="0">
        <references count="1">
          <reference field="28" count="1">
            <x v="1"/>
          </reference>
        </references>
      </pivotArea>
    </format>
    <format dxfId="32">
      <pivotArea collapsedLevelsAreSubtotals="1" fieldPosition="0">
        <references count="2">
          <reference field="28" count="1" selected="0">
            <x v="1"/>
          </reference>
          <reference field="29" count="1">
            <x v="0"/>
          </reference>
        </references>
      </pivotArea>
    </format>
    <format dxfId="33">
      <pivotArea collapsedLevelsAreSubtotals="1" fieldPosition="0">
        <references count="1">
          <reference field="28" count="1">
            <x v="0"/>
          </reference>
        </references>
      </pivotArea>
    </format>
    <format dxfId="34">
      <pivotArea collapsedLevelsAreSubtotals="1" fieldPosition="0">
        <references count="2">
          <reference field="28" count="1" selected="0">
            <x v="0"/>
          </reference>
          <reference field="29" count="1">
            <x v="2"/>
          </reference>
        </references>
      </pivotArea>
    </format>
    <format dxfId="35">
      <pivotArea collapsedLevelsAreSubtotals="1" fieldPosition="0">
        <references count="1">
          <reference field="28" count="1">
            <x v="2"/>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5827CC7-8AF3-4B9D-8C5D-3475AFA59063}" name="TablaDinámica1" cacheId="27"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2">
  <location ref="A3:C8"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2">
        <item x="0"/>
        <item t="default"/>
      </items>
    </pivotField>
    <pivotField showAll="0"/>
    <pivotField showAll="0"/>
    <pivotField axis="axisRow" showAll="0" defaultSubtotal="0">
      <items count="3">
        <item x="1"/>
        <item x="0"/>
        <item x="2"/>
      </items>
    </pivotField>
    <pivotField showAll="0" defaultSubtotal="0"/>
    <pivotField showAll="0"/>
    <pivotField showAll="0"/>
    <pivotField showAll="0"/>
    <pivotField showAll="0"/>
  </pivotFields>
  <rowFields count="1">
    <field x="28"/>
  </rowFields>
  <rowItems count="4">
    <i>
      <x/>
    </i>
    <i>
      <x v="1"/>
    </i>
    <i>
      <x v="2"/>
    </i>
    <i t="grand">
      <x/>
    </i>
  </rowItems>
  <colFields count="1">
    <field x="25"/>
  </colFields>
  <colItems count="2">
    <i>
      <x/>
    </i>
    <i t="grand">
      <x/>
    </i>
  </colItems>
  <dataFields count="1">
    <dataField name="Cuenta de No. HALLAZGO" fld="6" subtotal="count" baseField="0" baseItem="0"/>
  </dataFields>
  <formats count="5">
    <format dxfId="419">
      <pivotArea dataOnly="0" labelOnly="1" grandRow="1" outline="0" fieldPosition="0"/>
    </format>
    <format dxfId="420">
      <pivotArea dataOnly="0" labelOnly="1" grandCol="1" outline="0" fieldPosition="0"/>
    </format>
    <format dxfId="421">
      <pivotArea dataOnly="0" labelOnly="1" grandCol="1" outline="0" fieldPosition="0"/>
    </format>
    <format dxfId="422">
      <pivotArea dataOnly="0" labelOnly="1" grandCol="1" outline="0" fieldPosition="0"/>
    </format>
    <format dxfId="423">
      <pivotArea dataOnly="0" labelOnly="1" fieldPosition="0">
        <references count="1">
          <reference field="28" count="0"/>
        </references>
      </pivotArea>
    </format>
  </formats>
  <chartFormats count="1">
    <chartFormat chart="1" format="14" series="1">
      <pivotArea type="data" outline="0" fieldPosition="0">
        <references count="2">
          <reference field="4294967294" count="1" selected="0">
            <x v="0"/>
          </reference>
          <reference field="25"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4000000}" name="TablaDinámica3" cacheId="15"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Vigencia /  Modalidad">
  <location ref="A138:D153" firstHeaderRow="0" firstDataRow="1" firstDataCol="1" rowPageCount="1" colPageCount="1"/>
  <pivotFields count="34">
    <pivotField showAll="0"/>
    <pivotField showAll="0"/>
    <pivotField showAll="0"/>
    <pivotField showAll="0"/>
    <pivotField axis="axisRow" showAll="0">
      <items count="3">
        <item x="0"/>
        <item x="1"/>
        <item t="default"/>
      </items>
    </pivotField>
    <pivotField axis="axisRow" showAll="0">
      <items count="7">
        <item x="3"/>
        <item x="4"/>
        <item x="0"/>
        <item x="1"/>
        <item x="2"/>
        <item x="5"/>
        <item t="default"/>
      </items>
    </pivotField>
    <pivotField showAll="0"/>
    <pivotField showAll="0"/>
    <pivotField showAll="0"/>
    <pivotField axis="axisRow" showAll="0">
      <items count="4">
        <item x="0"/>
        <item x="1"/>
        <item x="2"/>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4">
        <item x="1"/>
        <item x="0"/>
        <item x="2"/>
        <item t="default"/>
      </items>
    </pivotField>
    <pivotField showAll="0"/>
    <pivotField showAll="0"/>
    <pivotField showAll="0" defaultSubtotal="0"/>
    <pivotField showAll="0" defaultSubtotal="0"/>
    <pivotField numFmtId="1" showAll="0"/>
    <pivotField numFmtId="1" showAll="0"/>
    <pivotField showAll="0"/>
    <pivotField showAll="0"/>
  </pivotFields>
  <rowFields count="3">
    <field x="4"/>
    <field x="9"/>
    <field x="5"/>
  </rowFields>
  <rowItems count="15">
    <i>
      <x/>
    </i>
    <i r="1">
      <x/>
    </i>
    <i r="2">
      <x v="2"/>
    </i>
    <i r="1">
      <x v="1"/>
    </i>
    <i r="2">
      <x v="3"/>
    </i>
    <i r="2">
      <x v="4"/>
    </i>
    <i>
      <x v="1"/>
    </i>
    <i r="1">
      <x/>
    </i>
    <i r="2">
      <x/>
    </i>
    <i r="1">
      <x v="1"/>
    </i>
    <i r="2">
      <x v="1"/>
    </i>
    <i r="2">
      <x v="2"/>
    </i>
    <i r="1">
      <x v="2"/>
    </i>
    <i r="2">
      <x v="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2">
    <format dxfId="455">
      <pivotArea dataOnly="0" labelOnly="1" outline="0" fieldPosition="0">
        <references count="1">
          <reference field="4294967294" count="3">
            <x v="0"/>
            <x v="1"/>
            <x v="2"/>
          </reference>
        </references>
      </pivotArea>
    </format>
    <format dxfId="45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TablaDinámica14" cacheId="15"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Subsecretaría u Oficina">
  <location ref="A115:D132"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4">
        <item x="1"/>
        <item x="0"/>
        <item x="2"/>
        <item t="default"/>
      </items>
    </pivotField>
    <pivotField showAll="0"/>
    <pivotField showAll="0"/>
    <pivotField axis="axisRow" showAll="0" defaultSubtotal="0">
      <items count="16">
        <item x="5"/>
        <item x="4"/>
        <item x="1"/>
        <item x="9"/>
        <item x="0"/>
        <item x="7"/>
        <item x="2"/>
        <item x="3"/>
        <item x="6"/>
        <item x="8"/>
        <item x="10"/>
        <item x="11"/>
        <item x="12"/>
        <item x="13"/>
        <item x="14"/>
        <item x="15"/>
      </items>
    </pivotField>
    <pivotField showAll="0" defaultSubtotal="0"/>
    <pivotField numFmtId="1" showAll="0"/>
    <pivotField numFmtId="1" showAll="0"/>
    <pivotField showAll="0"/>
    <pivotField showAll="0"/>
  </pivotFields>
  <rowFields count="1">
    <field x="28"/>
  </rowFields>
  <rowItems count="17">
    <i>
      <x/>
    </i>
    <i>
      <x v="1"/>
    </i>
    <i>
      <x v="2"/>
    </i>
    <i>
      <x v="3"/>
    </i>
    <i>
      <x v="4"/>
    </i>
    <i>
      <x v="5"/>
    </i>
    <i>
      <x v="6"/>
    </i>
    <i>
      <x v="7"/>
    </i>
    <i>
      <x v="8"/>
    </i>
    <i>
      <x v="9"/>
    </i>
    <i>
      <x v="10"/>
    </i>
    <i>
      <x v="11"/>
    </i>
    <i>
      <x v="12"/>
    </i>
    <i>
      <x v="13"/>
    </i>
    <i>
      <x v="14"/>
    </i>
    <i>
      <x v="1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460">
      <pivotArea dataOnly="0" labelOnly="1" outline="0" fieldPosition="0">
        <references count="1">
          <reference field="4294967294" count="3">
            <x v="0"/>
            <x v="1"/>
            <x v="2"/>
          </reference>
        </references>
      </pivotArea>
    </format>
    <format dxfId="459">
      <pivotArea outline="0" collapsedLevelsAreSubtotals="1" fieldPosition="0"/>
    </format>
    <format dxfId="458">
      <pivotArea dataOnly="0" labelOnly="1" fieldPosition="0">
        <references count="1">
          <reference field="28" count="0"/>
        </references>
      </pivotArea>
    </format>
    <format dxfId="457">
      <pivotArea dataOnly="0" labelOnly="1" fieldPosition="0">
        <references count="1">
          <reference field="28" count="0"/>
        </references>
      </pivotArea>
    </format>
    <format dxfId="456">
      <pivotArea dataOnly="0" labelOnly="1" fieldPosition="0">
        <references count="1">
          <reference field="2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0B61663-9C85-4603-A48F-4AB9749FD561}" name="Tabla dinámica1" cacheId="27" applyNumberFormats="0" applyBorderFormats="0" applyFontFormats="0" applyPatternFormats="0" applyAlignmentFormats="0" applyWidthHeightFormats="1" dataCaption="Valores" updatedVersion="8" minRefreshableVersion="3" showCalcMbrs="0" useAutoFormatting="1" itemPrintTitles="1" createdVersion="3" indent="0" outline="1" outlineData="1" multipleFieldFilters="0" chartFormat="1" rowHeaderCaption="SUBSECRETARRÍA U OFICINA">
  <location ref="A28:C37"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showAll="0"/>
    <pivotField showAll="0"/>
    <pivotField axis="axisRow" showAll="0" defaultSubtotal="0">
      <items count="3">
        <item x="1"/>
        <item x="0"/>
        <item x="2"/>
      </items>
    </pivotField>
    <pivotField axis="axisRow" showAll="0" defaultSubtotal="0">
      <items count="4">
        <item x="0"/>
        <item x="2"/>
        <item x="1"/>
        <item x="3"/>
      </items>
    </pivotField>
    <pivotField showAll="0"/>
    <pivotField showAll="0"/>
    <pivotField axis="axisCol" showAll="0">
      <items count="2">
        <item n="RECOMENDACIÓN DE CIERRE DE LA OCI" x="0"/>
        <item t="default"/>
      </items>
    </pivotField>
    <pivotField showAll="0"/>
  </pivotFields>
  <rowFields count="2">
    <field x="28"/>
    <field x="29"/>
  </rowFields>
  <rowItems count="8">
    <i>
      <x/>
    </i>
    <i r="1">
      <x v="1"/>
    </i>
    <i r="1">
      <x v="2"/>
    </i>
    <i>
      <x v="1"/>
    </i>
    <i r="1">
      <x/>
    </i>
    <i>
      <x v="2"/>
    </i>
    <i r="1">
      <x v="3"/>
    </i>
    <i t="grand">
      <x/>
    </i>
  </rowItems>
  <colFields count="1">
    <field x="32"/>
  </colFields>
  <colItems count="2">
    <i>
      <x/>
    </i>
    <i t="grand">
      <x/>
    </i>
  </colItems>
  <pageFields count="1">
    <pageField fld="25" hier="-1"/>
  </pageFields>
  <dataFields count="1">
    <dataField name="Cuenta de No. HALLAZGO" fld="6" subtotal="count" baseField="0" baseItem="0"/>
  </dataFields>
  <formats count="13">
    <format dxfId="473">
      <pivotArea type="origin" dataOnly="0" labelOnly="1" outline="0" fieldPosition="0"/>
    </format>
    <format dxfId="472">
      <pivotArea dataOnly="0" labelOnly="1" grandRow="1" outline="0" fieldPosition="0"/>
    </format>
    <format dxfId="471">
      <pivotArea outline="0" collapsedLevelsAreSubtotals="1" fieldPosition="0"/>
    </format>
    <format dxfId="470">
      <pivotArea outline="0" collapsedLevelsAreSubtotals="1" fieldPosition="0"/>
    </format>
    <format dxfId="469">
      <pivotArea dataOnly="0" labelOnly="1" fieldPosition="0">
        <references count="1">
          <reference field="32" count="1">
            <x v="0"/>
          </reference>
        </references>
      </pivotArea>
    </format>
    <format dxfId="468">
      <pivotArea dataOnly="0" labelOnly="1" fieldPosition="0">
        <references count="1">
          <reference field="32" count="1">
            <x v="0"/>
          </reference>
        </references>
      </pivotArea>
    </format>
    <format dxfId="467">
      <pivotArea dataOnly="0" labelOnly="1" fieldPosition="0">
        <references count="1">
          <reference field="32" count="1">
            <x v="0"/>
          </reference>
        </references>
      </pivotArea>
    </format>
    <format dxfId="466">
      <pivotArea dataOnly="0" labelOnly="1" fieldPosition="0">
        <references count="1">
          <reference field="28" count="0"/>
        </references>
      </pivotArea>
    </format>
    <format dxfId="465">
      <pivotArea dataOnly="0" labelOnly="1" fieldPosition="0">
        <references count="2">
          <reference field="28" count="1" selected="0">
            <x v="0"/>
          </reference>
          <reference field="29" count="2">
            <x v="1"/>
            <x v="2"/>
          </reference>
        </references>
      </pivotArea>
    </format>
    <format dxfId="464">
      <pivotArea dataOnly="0" labelOnly="1" fieldPosition="0">
        <references count="2">
          <reference field="28" count="1" selected="0">
            <x v="1"/>
          </reference>
          <reference field="29" count="1">
            <x v="0"/>
          </reference>
        </references>
      </pivotArea>
    </format>
    <format dxfId="463">
      <pivotArea dataOnly="0" labelOnly="1" fieldPosition="0">
        <references count="2">
          <reference field="28" count="1" selected="0">
            <x v="2"/>
          </reference>
          <reference field="29" count="1">
            <x v="3"/>
          </reference>
        </references>
      </pivotArea>
    </format>
    <format dxfId="462">
      <pivotArea dataOnly="0" labelOnly="1" fieldPosition="0">
        <references count="1">
          <reference field="32" count="1">
            <x v="0"/>
          </reference>
        </references>
      </pivotArea>
    </format>
    <format dxfId="461">
      <pivotArea dataOnly="0" labelOnly="1" fieldPosition="0">
        <references count="1">
          <reference field="32" count="1">
            <x v="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1"/>
        <item sd="0" m="1" x="3"/>
        <item sd="0" x="0"/>
        <item sd="0" m="1" x="4"/>
        <item sd="0"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1"/>
        <item m="1" x="2"/>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453">
      <pivotArea type="all" dataOnly="0" outline="0" fieldPosition="0"/>
    </format>
    <format dxfId="452">
      <pivotArea outline="0" collapsedLevelsAreSubtotals="1" fieldPosition="0"/>
    </format>
    <format dxfId="451">
      <pivotArea field="4" type="button" dataOnly="0" labelOnly="1" outline="0" axis="axisRow" fieldPosition="0"/>
    </format>
    <format dxfId="450">
      <pivotArea dataOnly="0" labelOnly="1" outline="0" axis="axisValues" fieldPosition="0"/>
    </format>
    <format dxfId="449">
      <pivotArea dataOnly="0" labelOnly="1" fieldPosition="0">
        <references count="1">
          <reference field="4" count="0"/>
        </references>
      </pivotArea>
    </format>
    <format dxfId="448">
      <pivotArea dataOnly="0" labelOnly="1" grandRow="1" outline="0" fieldPosition="0"/>
    </format>
    <format dxfId="447">
      <pivotArea dataOnly="0" labelOnly="1" outline="0" axis="axisValues" fieldPosition="0"/>
    </format>
    <format dxfId="446">
      <pivotArea grandRow="1" outline="0" collapsedLevelsAreSubtotals="1" fieldPosition="0"/>
    </format>
    <format dxfId="445">
      <pivotArea dataOnly="0" labelOnly="1" grandRow="1" outline="0" fieldPosition="0"/>
    </format>
    <format dxfId="444">
      <pivotArea type="all" dataOnly="0" outline="0" fieldPosition="0"/>
    </format>
    <format dxfId="443">
      <pivotArea outline="0" collapsedLevelsAreSubtotals="1" fieldPosition="0"/>
    </format>
    <format dxfId="442">
      <pivotArea field="4" type="button" dataOnly="0" labelOnly="1" outline="0" axis="axisRow" fieldPosition="0"/>
    </format>
    <format dxfId="441">
      <pivotArea dataOnly="0" labelOnly="1" outline="0" axis="axisValues" fieldPosition="0"/>
    </format>
    <format dxfId="440">
      <pivotArea dataOnly="0" labelOnly="1" fieldPosition="0">
        <references count="1">
          <reference field="4" count="0"/>
        </references>
      </pivotArea>
    </format>
    <format dxfId="439">
      <pivotArea dataOnly="0" labelOnly="1" grandRow="1" outline="0" fieldPosition="0"/>
    </format>
    <format dxfId="438">
      <pivotArea dataOnly="0" labelOnly="1" outline="0" axis="axisValues" fieldPosition="0"/>
    </format>
    <format dxfId="437">
      <pivotArea type="all" dataOnly="0" outline="0" fieldPosition="0"/>
    </format>
    <format dxfId="436">
      <pivotArea outline="0" collapsedLevelsAreSubtotals="1" fieldPosition="0"/>
    </format>
    <format dxfId="435">
      <pivotArea field="4" type="button" dataOnly="0" labelOnly="1" outline="0" axis="axisRow" fieldPosition="0"/>
    </format>
    <format dxfId="434">
      <pivotArea dataOnly="0" labelOnly="1" outline="0" axis="axisValues" fieldPosition="0"/>
    </format>
    <format dxfId="433">
      <pivotArea dataOnly="0" labelOnly="1" fieldPosition="0">
        <references count="1">
          <reference field="4" count="0"/>
        </references>
      </pivotArea>
    </format>
    <format dxfId="432">
      <pivotArea dataOnly="0" labelOnly="1" grandRow="1" outline="0" fieldPosition="0"/>
    </format>
    <format dxfId="431">
      <pivotArea dataOnly="0" labelOnly="1" outline="0" axis="axisValues" fieldPosition="0"/>
    </format>
    <format dxfId="430">
      <pivotArea type="all" dataOnly="0" outline="0" fieldPosition="0"/>
    </format>
    <format dxfId="429">
      <pivotArea outline="0" collapsedLevelsAreSubtotals="1" fieldPosition="0"/>
    </format>
    <format dxfId="428">
      <pivotArea field="4" type="button" dataOnly="0" labelOnly="1" outline="0" axis="axisRow" fieldPosition="0"/>
    </format>
    <format dxfId="427">
      <pivotArea dataOnly="0" labelOnly="1" outline="0" axis="axisValues" fieldPosition="0"/>
    </format>
    <format dxfId="426">
      <pivotArea dataOnly="0" labelOnly="1" fieldPosition="0">
        <references count="1">
          <reference field="4" count="0"/>
        </references>
      </pivotArea>
    </format>
    <format dxfId="425">
      <pivotArea dataOnly="0" labelOnly="1" grandRow="1" outline="0" fieldPosition="0"/>
    </format>
    <format dxfId="42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6"/>
  <sheetViews>
    <sheetView topLeftCell="A229" workbookViewId="0">
      <selection activeCell="C32" sqref="C32"/>
    </sheetView>
  </sheetViews>
  <sheetFormatPr baseColWidth="10" defaultColWidth="9.1796875" defaultRowHeight="14.5" x14ac:dyDescent="0.35"/>
  <cols>
    <col min="1" max="1" width="8.26953125" customWidth="1"/>
    <col min="2" max="2" width="11.7265625" customWidth="1"/>
    <col min="3" max="3" width="16.1796875" customWidth="1"/>
    <col min="4" max="4" width="14.54296875" customWidth="1"/>
    <col min="5" max="5" width="10" customWidth="1"/>
    <col min="6" max="6" width="8.7265625" customWidth="1"/>
    <col min="7" max="7" width="10.1796875" customWidth="1"/>
    <col min="8" max="8" width="13" customWidth="1"/>
    <col min="9" max="9" width="12.54296875" customWidth="1"/>
    <col min="10" max="10" width="17.81640625" customWidth="1"/>
    <col min="11" max="11" width="10.1796875" customWidth="1"/>
    <col min="12" max="12" width="9.26953125" customWidth="1"/>
    <col min="13" max="13" width="7.7265625" customWidth="1"/>
    <col min="14" max="14" width="18.1796875" customWidth="1"/>
    <col min="15" max="15" width="17" customWidth="1"/>
    <col min="16" max="16" width="22.453125" customWidth="1"/>
    <col min="17" max="17" width="17.81640625" customWidth="1"/>
    <col min="18" max="18" width="20.54296875" customWidth="1"/>
    <col min="19" max="19" width="15.54296875" customWidth="1"/>
    <col min="20" max="20" width="20.453125" customWidth="1"/>
    <col min="21" max="21" width="14.54296875" customWidth="1"/>
    <col min="22" max="22" width="14" customWidth="1"/>
    <col min="23" max="23" width="14.1796875" customWidth="1"/>
    <col min="24" max="24" width="14.26953125" customWidth="1"/>
  </cols>
  <sheetData>
    <row r="1" spans="1:24" ht="15.5" x14ac:dyDescent="0.35">
      <c r="A1" s="1" t="s">
        <v>0</v>
      </c>
    </row>
    <row r="2" spans="1:24" ht="42.75" customHeight="1" x14ac:dyDescent="0.3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3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3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3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3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3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3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3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3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3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3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3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3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3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3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3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3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3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3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3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3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3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3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3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3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3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3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3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3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3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3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3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3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3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3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3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3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3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3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3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3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3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3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3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3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3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3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3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3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3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3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3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3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3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3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3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3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3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3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3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3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3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3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3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3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3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3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3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3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3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3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3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3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3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3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3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3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3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3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3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3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3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3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3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3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3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3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3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3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3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3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3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3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3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3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3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3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3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3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3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3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3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3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3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3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3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3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3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3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3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3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3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3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3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3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3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3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3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3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3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3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3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3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3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3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3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3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3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3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3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3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3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3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3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3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3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3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3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3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3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3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3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3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3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3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3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3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3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3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3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3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3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3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3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3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3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3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3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3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3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3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3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3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3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3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3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3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3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3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3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3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3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3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3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3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3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3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3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3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3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3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3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3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3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3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3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3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3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3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3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3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3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3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3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3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3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3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3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3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3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3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3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3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3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3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3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3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3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3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3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3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3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3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3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3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3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3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3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3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3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3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3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3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3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3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3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3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3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3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3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3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3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3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3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3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3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3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3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3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3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3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3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3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3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3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3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3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3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3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3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3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3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3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3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3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3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3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3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3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3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3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3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3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3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3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3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3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3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3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3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3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3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3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3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3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3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3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3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3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3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3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3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3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3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3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3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3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3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3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3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3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3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3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3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3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3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3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3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3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3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3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3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3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3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3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3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3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3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3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3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3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3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3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3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3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3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3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3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3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3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3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3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3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3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3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3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3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3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3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3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3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3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3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3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3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3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3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3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3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3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3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3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3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3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3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3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3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3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3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3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3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3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3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3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3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3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3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3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3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3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3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3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3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3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3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3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3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3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3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3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3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3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3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3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3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3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3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3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3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3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3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3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3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3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3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3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3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3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3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3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3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3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3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3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3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3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3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3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3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3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3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3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3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3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3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3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3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3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3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3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3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3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3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3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3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3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3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3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3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3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3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3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3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3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3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3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3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3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3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3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3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3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3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3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3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3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3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3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3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3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3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3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3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3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3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3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3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3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3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3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3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3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3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3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3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3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3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3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3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3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3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3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3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3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3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3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3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3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3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3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3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3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3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3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3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3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3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3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3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3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3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3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3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3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3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3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3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3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3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3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3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3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3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3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3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3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3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3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3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3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3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3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3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3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3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3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3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3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3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3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3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3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3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3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3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3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3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3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3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3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3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3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3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3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3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3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3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3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3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3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3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3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3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3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3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3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3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3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3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3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3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3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3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3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3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3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3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3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3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3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3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3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3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3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3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3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3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3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3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3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3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3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3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3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3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3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3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3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3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3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3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3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3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3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3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3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3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3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3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3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3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3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3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3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3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3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3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3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3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3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3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3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3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3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3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3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3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3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3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3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3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3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3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3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3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3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3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3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3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3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3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3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3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3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3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3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3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3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3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3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3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3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3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3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3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3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3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3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3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3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3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3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3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3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3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3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3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3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3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3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3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3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3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3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3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3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3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3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3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3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3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3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3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3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3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3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3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3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3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3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3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3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3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3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3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3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3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3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3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3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3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3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3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3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3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3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3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3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3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3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3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3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3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3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3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3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3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3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3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3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3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3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3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3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3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3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3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3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3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3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3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3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3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3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3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3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3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3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3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3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3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3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3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3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3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3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3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3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3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3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3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3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3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3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3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3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3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3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3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3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3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3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3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3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3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3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3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3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3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3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3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3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3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3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3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3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3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3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3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3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3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3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3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3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3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3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3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3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3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3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3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3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3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3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3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3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3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3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3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3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3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3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3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3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3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3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3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3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3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3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3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3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3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3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3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3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3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3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3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3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3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3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3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3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3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3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3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3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3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3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3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3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3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3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3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3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3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3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3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3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35">
      <c r="J815" s="5"/>
    </row>
    <row r="816" spans="1:24" x14ac:dyDescent="0.35">
      <c r="J816" s="5"/>
    </row>
  </sheetData>
  <autoFilter ref="A2:X811" xr:uid="{00000000-0009-0000-0000-000000000000}"/>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22"/>
  <sheetViews>
    <sheetView tabSelected="1" topLeftCell="AA43" zoomScale="140" zoomScaleNormal="140" workbookViewId="0">
      <selection activeCell="Y2" sqref="A2:XFD2"/>
    </sheetView>
  </sheetViews>
  <sheetFormatPr baseColWidth="10" defaultRowHeight="14.5" x14ac:dyDescent="0.35"/>
  <cols>
    <col min="1" max="1" width="11.26953125" customWidth="1"/>
    <col min="2" max="2" width="12.1796875" customWidth="1"/>
    <col min="3" max="3" width="26.453125" customWidth="1"/>
    <col min="4" max="4" width="25.54296875" customWidth="1"/>
    <col min="5" max="5" width="33" customWidth="1"/>
    <col min="6" max="6" width="42.26953125" customWidth="1"/>
    <col min="7" max="7" width="16" customWidth="1"/>
    <col min="8" max="8" width="17" customWidth="1"/>
    <col min="9" max="9" width="11.453125" hidden="1" customWidth="1"/>
    <col min="10" max="10" width="22.81640625" hidden="1" customWidth="1"/>
    <col min="11" max="11" width="11.453125" hidden="1" customWidth="1"/>
    <col min="12" max="12" width="33.7265625" hidden="1" customWidth="1"/>
    <col min="13" max="13" width="29.81640625" hidden="1" customWidth="1"/>
    <col min="14" max="15" width="11.453125" hidden="1" customWidth="1"/>
    <col min="16" max="16" width="7.81640625" hidden="1" customWidth="1"/>
    <col min="17" max="17" width="22" hidden="1" customWidth="1"/>
    <col min="18" max="18" width="31.7265625" customWidth="1"/>
    <col min="19" max="20" width="11.453125" customWidth="1"/>
    <col min="21" max="21" width="7.26953125" customWidth="1"/>
    <col min="22" max="22" width="40.81640625" customWidth="1"/>
    <col min="23" max="23" width="18" customWidth="1"/>
    <col min="24" max="24" width="17.54296875" customWidth="1"/>
    <col min="25" max="25" width="12.26953125" customWidth="1"/>
    <col min="26" max="26" width="20" customWidth="1"/>
    <col min="27" max="28" width="18" style="14" customWidth="1"/>
    <col min="29" max="29" width="47" customWidth="1"/>
    <col min="30" max="30" width="72.26953125" customWidth="1"/>
    <col min="31" max="33" width="11.453125" customWidth="1"/>
    <col min="34" max="34" width="16.1796875" style="7" customWidth="1"/>
    <col min="35" max="35" width="18.1796875" customWidth="1"/>
    <col min="36" max="36" width="83.54296875" customWidth="1"/>
  </cols>
  <sheetData>
    <row r="1" spans="1:36" ht="15.5" x14ac:dyDescent="0.35">
      <c r="A1" s="105" t="s">
        <v>0</v>
      </c>
    </row>
    <row r="2" spans="1:36" ht="42.75" customHeight="1" x14ac:dyDescent="0.35">
      <c r="A2" s="11" t="s">
        <v>2</v>
      </c>
      <c r="B2" s="2" t="s">
        <v>3</v>
      </c>
      <c r="C2" s="2" t="s">
        <v>4</v>
      </c>
      <c r="D2" s="2" t="s">
        <v>5</v>
      </c>
      <c r="E2" s="2" t="s">
        <v>6</v>
      </c>
      <c r="F2" s="2" t="s">
        <v>7</v>
      </c>
      <c r="G2" s="2" t="s">
        <v>8</v>
      </c>
      <c r="H2" s="2" t="s">
        <v>9</v>
      </c>
      <c r="I2" s="2" t="s">
        <v>10</v>
      </c>
      <c r="J2" s="2" t="s">
        <v>11</v>
      </c>
      <c r="K2" s="106" t="s">
        <v>12</v>
      </c>
      <c r="L2" s="106" t="s">
        <v>13</v>
      </c>
      <c r="M2" s="106" t="s">
        <v>14</v>
      </c>
      <c r="N2" s="107" t="s">
        <v>2828</v>
      </c>
      <c r="O2" s="107" t="s">
        <v>2829</v>
      </c>
      <c r="P2" s="107" t="s">
        <v>2830</v>
      </c>
      <c r="Q2" s="106" t="s">
        <v>15</v>
      </c>
      <c r="R2" s="106" t="s">
        <v>16</v>
      </c>
      <c r="S2" s="106" t="s">
        <v>17</v>
      </c>
      <c r="T2" s="106" t="s">
        <v>18</v>
      </c>
      <c r="U2" s="106" t="s">
        <v>19</v>
      </c>
      <c r="V2" s="2" t="s">
        <v>20</v>
      </c>
      <c r="W2" s="2" t="s">
        <v>21</v>
      </c>
      <c r="X2" s="2" t="s">
        <v>22</v>
      </c>
      <c r="Y2" s="2" t="s">
        <v>23</v>
      </c>
      <c r="Z2" s="2" t="s">
        <v>24</v>
      </c>
      <c r="AA2" s="151" t="s">
        <v>3578</v>
      </c>
      <c r="AB2" s="151" t="s">
        <v>3579</v>
      </c>
      <c r="AC2" s="152" t="s">
        <v>3023</v>
      </c>
      <c r="AD2" s="152" t="s">
        <v>3024</v>
      </c>
      <c r="AE2" s="152" t="s">
        <v>2798</v>
      </c>
      <c r="AF2" s="152" t="s">
        <v>2799</v>
      </c>
      <c r="AG2" s="152" t="s">
        <v>2800</v>
      </c>
      <c r="AH2" s="153" t="s">
        <v>2801</v>
      </c>
      <c r="AI2" s="152" t="s">
        <v>2802</v>
      </c>
      <c r="AJ2" s="152" t="s">
        <v>2803</v>
      </c>
    </row>
    <row r="3" spans="1:36" s="164" customFormat="1" ht="14.25" customHeight="1" x14ac:dyDescent="0.35">
      <c r="A3" s="154" t="s">
        <v>2916</v>
      </c>
      <c r="B3" s="154" t="s">
        <v>26</v>
      </c>
      <c r="C3" s="154" t="s">
        <v>27</v>
      </c>
      <c r="D3" s="154" t="s">
        <v>28</v>
      </c>
      <c r="E3" s="154">
        <v>2020</v>
      </c>
      <c r="F3" s="154">
        <v>107</v>
      </c>
      <c r="G3" s="154" t="s">
        <v>1975</v>
      </c>
      <c r="H3" s="154">
        <v>2</v>
      </c>
      <c r="I3" s="154" t="s">
        <v>30</v>
      </c>
      <c r="J3" s="154" t="s">
        <v>67</v>
      </c>
      <c r="K3" s="154" t="s">
        <v>32</v>
      </c>
      <c r="L3" s="154" t="s">
        <v>424</v>
      </c>
      <c r="M3" s="154" t="s">
        <v>2917</v>
      </c>
      <c r="N3" s="155" t="s">
        <v>2831</v>
      </c>
      <c r="O3" s="155" t="s">
        <v>2831</v>
      </c>
      <c r="P3" s="155"/>
      <c r="Q3" s="154" t="s">
        <v>2942</v>
      </c>
      <c r="R3" s="154" t="s">
        <v>2943</v>
      </c>
      <c r="S3" s="154" t="s">
        <v>2944</v>
      </c>
      <c r="T3" s="154" t="s">
        <v>2945</v>
      </c>
      <c r="U3" s="154">
        <v>1</v>
      </c>
      <c r="V3" s="154" t="s">
        <v>2946</v>
      </c>
      <c r="W3" s="154" t="s">
        <v>2941</v>
      </c>
      <c r="X3" s="156">
        <v>44561</v>
      </c>
      <c r="Y3" s="154" t="s">
        <v>42</v>
      </c>
      <c r="Z3" s="157" t="s">
        <v>3580</v>
      </c>
      <c r="AA3" s="158">
        <v>1</v>
      </c>
      <c r="AB3" s="158">
        <v>0.8</v>
      </c>
      <c r="AC3" s="159" t="s">
        <v>2971</v>
      </c>
      <c r="AD3" s="154" t="s">
        <v>2946</v>
      </c>
      <c r="AE3" s="160">
        <v>100</v>
      </c>
      <c r="AF3" s="160">
        <v>100</v>
      </c>
      <c r="AG3" s="161" t="s">
        <v>43</v>
      </c>
      <c r="AH3" s="162">
        <v>44568</v>
      </c>
      <c r="AI3" s="154" t="s">
        <v>3025</v>
      </c>
      <c r="AJ3" s="163" t="s">
        <v>3349</v>
      </c>
    </row>
    <row r="4" spans="1:36" s="164" customFormat="1" ht="14.25" customHeight="1" x14ac:dyDescent="0.35">
      <c r="A4" s="154" t="s">
        <v>2916</v>
      </c>
      <c r="B4" s="154" t="s">
        <v>26</v>
      </c>
      <c r="C4" s="154" t="s">
        <v>27</v>
      </c>
      <c r="D4" s="154" t="s">
        <v>28</v>
      </c>
      <c r="E4" s="154">
        <v>2020</v>
      </c>
      <c r="F4" s="154">
        <v>107</v>
      </c>
      <c r="G4" s="154" t="s">
        <v>2067</v>
      </c>
      <c r="H4" s="154">
        <v>1</v>
      </c>
      <c r="I4" s="154" t="s">
        <v>30</v>
      </c>
      <c r="J4" s="154" t="s">
        <v>67</v>
      </c>
      <c r="K4" s="154" t="s">
        <v>32</v>
      </c>
      <c r="L4" s="154" t="s">
        <v>424</v>
      </c>
      <c r="M4" s="154" t="s">
        <v>2918</v>
      </c>
      <c r="N4" s="155" t="s">
        <v>2831</v>
      </c>
      <c r="O4" s="155" t="s">
        <v>2831</v>
      </c>
      <c r="P4" s="155"/>
      <c r="Q4" s="154" t="s">
        <v>2949</v>
      </c>
      <c r="R4" s="154" t="s">
        <v>2950</v>
      </c>
      <c r="S4" s="154" t="s">
        <v>2951</v>
      </c>
      <c r="T4" s="154" t="s">
        <v>2952</v>
      </c>
      <c r="U4" s="154">
        <v>1</v>
      </c>
      <c r="V4" s="154" t="s">
        <v>1984</v>
      </c>
      <c r="W4" s="154" t="s">
        <v>2948</v>
      </c>
      <c r="X4" s="156" t="s">
        <v>2953</v>
      </c>
      <c r="Y4" s="154" t="s">
        <v>42</v>
      </c>
      <c r="Z4" s="157" t="s">
        <v>3580</v>
      </c>
      <c r="AA4" s="158">
        <v>1</v>
      </c>
      <c r="AB4" s="158">
        <v>1</v>
      </c>
      <c r="AC4" s="159" t="s">
        <v>2005</v>
      </c>
      <c r="AD4" s="154" t="s">
        <v>1984</v>
      </c>
      <c r="AE4" s="160">
        <v>100</v>
      </c>
      <c r="AF4" s="160">
        <v>100</v>
      </c>
      <c r="AG4" s="161" t="s">
        <v>43</v>
      </c>
      <c r="AH4" s="162">
        <v>44385</v>
      </c>
      <c r="AI4" s="154" t="s">
        <v>2812</v>
      </c>
      <c r="AJ4" s="163" t="s">
        <v>3205</v>
      </c>
    </row>
    <row r="5" spans="1:36" s="164" customFormat="1" ht="14.25" customHeight="1" x14ac:dyDescent="0.35">
      <c r="A5" s="154" t="s">
        <v>2916</v>
      </c>
      <c r="B5" s="154" t="s">
        <v>26</v>
      </c>
      <c r="C5" s="154" t="s">
        <v>27</v>
      </c>
      <c r="D5" s="154" t="s">
        <v>28</v>
      </c>
      <c r="E5" s="154">
        <v>2020</v>
      </c>
      <c r="F5" s="154">
        <v>107</v>
      </c>
      <c r="G5" s="154" t="s">
        <v>2919</v>
      </c>
      <c r="H5" s="154">
        <v>1</v>
      </c>
      <c r="I5" s="154" t="s">
        <v>30</v>
      </c>
      <c r="J5" s="154" t="s">
        <v>67</v>
      </c>
      <c r="K5" s="154" t="s">
        <v>32</v>
      </c>
      <c r="L5" s="154" t="s">
        <v>424</v>
      </c>
      <c r="M5" s="154" t="s">
        <v>2920</v>
      </c>
      <c r="N5" s="155" t="s">
        <v>2831</v>
      </c>
      <c r="O5" s="155" t="s">
        <v>2831</v>
      </c>
      <c r="P5" s="155"/>
      <c r="Q5" s="154" t="s">
        <v>2954</v>
      </c>
      <c r="R5" s="154" t="s">
        <v>2955</v>
      </c>
      <c r="S5" s="154" t="s">
        <v>2956</v>
      </c>
      <c r="T5" s="154" t="s">
        <v>2957</v>
      </c>
      <c r="U5" s="154">
        <v>1</v>
      </c>
      <c r="V5" s="154" t="s">
        <v>2805</v>
      </c>
      <c r="W5" s="154" t="s">
        <v>2948</v>
      </c>
      <c r="X5" s="156" t="s">
        <v>2953</v>
      </c>
      <c r="Y5" s="154" t="s">
        <v>42</v>
      </c>
      <c r="Z5" s="157" t="s">
        <v>3580</v>
      </c>
      <c r="AA5" s="158">
        <v>1</v>
      </c>
      <c r="AB5" s="158">
        <v>1</v>
      </c>
      <c r="AC5" s="159" t="s">
        <v>2005</v>
      </c>
      <c r="AD5" s="154" t="s">
        <v>2805</v>
      </c>
      <c r="AE5" s="160">
        <v>100</v>
      </c>
      <c r="AF5" s="160">
        <v>100</v>
      </c>
      <c r="AG5" s="161" t="s">
        <v>43</v>
      </c>
      <c r="AH5" s="162">
        <v>44379</v>
      </c>
      <c r="AI5" s="154" t="s">
        <v>2812</v>
      </c>
      <c r="AJ5" s="163" t="s">
        <v>3040</v>
      </c>
    </row>
    <row r="6" spans="1:36" s="164" customFormat="1" ht="14.25" customHeight="1" x14ac:dyDescent="0.35">
      <c r="A6" s="154" t="s">
        <v>2916</v>
      </c>
      <c r="B6" s="154" t="s">
        <v>26</v>
      </c>
      <c r="C6" s="154" t="s">
        <v>27</v>
      </c>
      <c r="D6" s="154" t="s">
        <v>28</v>
      </c>
      <c r="E6" s="154">
        <v>2020</v>
      </c>
      <c r="F6" s="154">
        <v>107</v>
      </c>
      <c r="G6" s="154" t="s">
        <v>2919</v>
      </c>
      <c r="H6" s="154">
        <v>2</v>
      </c>
      <c r="I6" s="154" t="s">
        <v>30</v>
      </c>
      <c r="J6" s="154" t="s">
        <v>67</v>
      </c>
      <c r="K6" s="154" t="s">
        <v>32</v>
      </c>
      <c r="L6" s="154" t="s">
        <v>424</v>
      </c>
      <c r="M6" s="154" t="s">
        <v>2920</v>
      </c>
      <c r="N6" s="155" t="s">
        <v>2831</v>
      </c>
      <c r="O6" s="155" t="s">
        <v>2831</v>
      </c>
      <c r="P6" s="155"/>
      <c r="Q6" s="154" t="s">
        <v>2958</v>
      </c>
      <c r="R6" s="154" t="s">
        <v>2959</v>
      </c>
      <c r="S6" s="154" t="s">
        <v>2956</v>
      </c>
      <c r="T6" s="154" t="s">
        <v>2957</v>
      </c>
      <c r="U6" s="154">
        <v>1</v>
      </c>
      <c r="V6" s="154" t="s">
        <v>2805</v>
      </c>
      <c r="W6" s="154" t="s">
        <v>2948</v>
      </c>
      <c r="X6" s="156" t="s">
        <v>2953</v>
      </c>
      <c r="Y6" s="154" t="s">
        <v>42</v>
      </c>
      <c r="Z6" s="157" t="s">
        <v>3580</v>
      </c>
      <c r="AA6" s="158">
        <v>1</v>
      </c>
      <c r="AB6" s="158">
        <v>1</v>
      </c>
      <c r="AC6" s="159" t="s">
        <v>2005</v>
      </c>
      <c r="AD6" s="154" t="s">
        <v>2805</v>
      </c>
      <c r="AE6" s="160">
        <v>100</v>
      </c>
      <c r="AF6" s="160">
        <v>100</v>
      </c>
      <c r="AG6" s="161" t="s">
        <v>43</v>
      </c>
      <c r="AH6" s="162">
        <v>44350</v>
      </c>
      <c r="AI6" s="154" t="s">
        <v>2812</v>
      </c>
      <c r="AJ6" s="163" t="s">
        <v>3041</v>
      </c>
    </row>
    <row r="7" spans="1:36" s="164" customFormat="1" ht="14.25" customHeight="1" x14ac:dyDescent="0.35">
      <c r="A7" s="154" t="s">
        <v>2916</v>
      </c>
      <c r="B7" s="154" t="s">
        <v>26</v>
      </c>
      <c r="C7" s="154" t="s">
        <v>27</v>
      </c>
      <c r="D7" s="154" t="s">
        <v>28</v>
      </c>
      <c r="E7" s="154">
        <v>2020</v>
      </c>
      <c r="F7" s="154">
        <v>107</v>
      </c>
      <c r="G7" s="154" t="s">
        <v>2921</v>
      </c>
      <c r="H7" s="154">
        <v>1</v>
      </c>
      <c r="I7" s="154" t="s">
        <v>30</v>
      </c>
      <c r="J7" s="154" t="s">
        <v>67</v>
      </c>
      <c r="K7" s="154" t="s">
        <v>32</v>
      </c>
      <c r="L7" s="154" t="s">
        <v>424</v>
      </c>
      <c r="M7" s="154" t="s">
        <v>2922</v>
      </c>
      <c r="N7" s="155" t="s">
        <v>2831</v>
      </c>
      <c r="O7" s="155" t="s">
        <v>2831</v>
      </c>
      <c r="P7" s="155" t="s">
        <v>2831</v>
      </c>
      <c r="Q7" s="154" t="s">
        <v>2960</v>
      </c>
      <c r="R7" s="154" t="s">
        <v>2961</v>
      </c>
      <c r="S7" s="154" t="s">
        <v>1422</v>
      </c>
      <c r="T7" s="154" t="s">
        <v>2947</v>
      </c>
      <c r="U7" s="154">
        <v>1</v>
      </c>
      <c r="V7" s="154" t="s">
        <v>2805</v>
      </c>
      <c r="W7" s="154" t="s">
        <v>2948</v>
      </c>
      <c r="X7" s="156" t="s">
        <v>2953</v>
      </c>
      <c r="Y7" s="154" t="s">
        <v>42</v>
      </c>
      <c r="Z7" s="157" t="s">
        <v>3580</v>
      </c>
      <c r="AA7" s="158">
        <v>1</v>
      </c>
      <c r="AB7" s="158">
        <v>1</v>
      </c>
      <c r="AC7" s="159" t="s">
        <v>2005</v>
      </c>
      <c r="AD7" s="154" t="s">
        <v>2805</v>
      </c>
      <c r="AE7" s="160">
        <v>100</v>
      </c>
      <c r="AF7" s="160">
        <v>100</v>
      </c>
      <c r="AG7" s="161" t="s">
        <v>43</v>
      </c>
      <c r="AH7" s="162">
        <v>44379</v>
      </c>
      <c r="AI7" s="154" t="s">
        <v>2812</v>
      </c>
      <c r="AJ7" s="163" t="s">
        <v>3204</v>
      </c>
    </row>
    <row r="8" spans="1:36" s="164" customFormat="1" ht="14.25" customHeight="1" x14ac:dyDescent="0.35">
      <c r="A8" s="154" t="s">
        <v>2916</v>
      </c>
      <c r="B8" s="154" t="s">
        <v>26</v>
      </c>
      <c r="C8" s="154" t="s">
        <v>27</v>
      </c>
      <c r="D8" s="154" t="s">
        <v>28</v>
      </c>
      <c r="E8" s="154">
        <v>2020</v>
      </c>
      <c r="F8" s="154">
        <v>107</v>
      </c>
      <c r="G8" s="154" t="s">
        <v>2923</v>
      </c>
      <c r="H8" s="154">
        <v>1</v>
      </c>
      <c r="I8" s="154" t="s">
        <v>30</v>
      </c>
      <c r="J8" s="154" t="s">
        <v>67</v>
      </c>
      <c r="K8" s="154" t="s">
        <v>32</v>
      </c>
      <c r="L8" s="154" t="s">
        <v>424</v>
      </c>
      <c r="M8" s="154" t="s">
        <v>2924</v>
      </c>
      <c r="N8" s="155" t="s">
        <v>2831</v>
      </c>
      <c r="O8" s="155" t="s">
        <v>2831</v>
      </c>
      <c r="P8" s="155"/>
      <c r="Q8" s="154" t="s">
        <v>2954</v>
      </c>
      <c r="R8" s="154" t="s">
        <v>2959</v>
      </c>
      <c r="S8" s="154" t="s">
        <v>2956</v>
      </c>
      <c r="T8" s="154" t="s">
        <v>2957</v>
      </c>
      <c r="U8" s="154">
        <v>1</v>
      </c>
      <c r="V8" s="154" t="s">
        <v>2805</v>
      </c>
      <c r="W8" s="154" t="s">
        <v>2948</v>
      </c>
      <c r="X8" s="156" t="s">
        <v>2953</v>
      </c>
      <c r="Y8" s="154" t="s">
        <v>42</v>
      </c>
      <c r="Z8" s="157" t="s">
        <v>3580</v>
      </c>
      <c r="AA8" s="158">
        <v>1</v>
      </c>
      <c r="AB8" s="158">
        <v>1</v>
      </c>
      <c r="AC8" s="159" t="s">
        <v>2005</v>
      </c>
      <c r="AD8" s="154" t="s">
        <v>2805</v>
      </c>
      <c r="AE8" s="160">
        <v>100</v>
      </c>
      <c r="AF8" s="160">
        <v>100</v>
      </c>
      <c r="AG8" s="161" t="s">
        <v>43</v>
      </c>
      <c r="AH8" s="162">
        <v>44350</v>
      </c>
      <c r="AI8" s="154" t="s">
        <v>2812</v>
      </c>
      <c r="AJ8" s="163" t="s">
        <v>3042</v>
      </c>
    </row>
    <row r="9" spans="1:36" s="164" customFormat="1" ht="14.25" customHeight="1" x14ac:dyDescent="0.35">
      <c r="A9" s="154" t="s">
        <v>2916</v>
      </c>
      <c r="B9" s="154" t="s">
        <v>26</v>
      </c>
      <c r="C9" s="154" t="s">
        <v>27</v>
      </c>
      <c r="D9" s="154" t="s">
        <v>28</v>
      </c>
      <c r="E9" s="154">
        <v>2020</v>
      </c>
      <c r="F9" s="154">
        <v>107</v>
      </c>
      <c r="G9" s="154" t="s">
        <v>2923</v>
      </c>
      <c r="H9" s="154">
        <v>2</v>
      </c>
      <c r="I9" s="154" t="s">
        <v>30</v>
      </c>
      <c r="J9" s="154" t="s">
        <v>67</v>
      </c>
      <c r="K9" s="154" t="s">
        <v>32</v>
      </c>
      <c r="L9" s="154" t="s">
        <v>424</v>
      </c>
      <c r="M9" s="154" t="s">
        <v>2924</v>
      </c>
      <c r="N9" s="155" t="s">
        <v>2831</v>
      </c>
      <c r="O9" s="155" t="s">
        <v>2831</v>
      </c>
      <c r="P9" s="155"/>
      <c r="Q9" s="154" t="s">
        <v>2962</v>
      </c>
      <c r="R9" s="154" t="s">
        <v>2959</v>
      </c>
      <c r="S9" s="154" t="s">
        <v>2956</v>
      </c>
      <c r="T9" s="154" t="s">
        <v>2957</v>
      </c>
      <c r="U9" s="154">
        <v>1</v>
      </c>
      <c r="V9" s="154" t="s">
        <v>2805</v>
      </c>
      <c r="W9" s="154" t="s">
        <v>2948</v>
      </c>
      <c r="X9" s="156" t="s">
        <v>2953</v>
      </c>
      <c r="Y9" s="154" t="s">
        <v>42</v>
      </c>
      <c r="Z9" s="157" t="s">
        <v>3580</v>
      </c>
      <c r="AA9" s="158">
        <v>1</v>
      </c>
      <c r="AB9" s="158">
        <v>1</v>
      </c>
      <c r="AC9" s="159" t="s">
        <v>2005</v>
      </c>
      <c r="AD9" s="154" t="s">
        <v>2805</v>
      </c>
      <c r="AE9" s="160">
        <v>100</v>
      </c>
      <c r="AF9" s="160">
        <v>100</v>
      </c>
      <c r="AG9" s="161" t="s">
        <v>43</v>
      </c>
      <c r="AH9" s="162">
        <v>44350</v>
      </c>
      <c r="AI9" s="154" t="s">
        <v>2812</v>
      </c>
      <c r="AJ9" s="163" t="s">
        <v>3043</v>
      </c>
    </row>
    <row r="10" spans="1:36" s="164" customFormat="1" ht="14.25" customHeight="1" x14ac:dyDescent="0.35">
      <c r="A10" s="154" t="s">
        <v>2916</v>
      </c>
      <c r="B10" s="154" t="s">
        <v>26</v>
      </c>
      <c r="C10" s="154" t="s">
        <v>27</v>
      </c>
      <c r="D10" s="154" t="s">
        <v>28</v>
      </c>
      <c r="E10" s="154">
        <v>2020</v>
      </c>
      <c r="F10" s="154">
        <v>107</v>
      </c>
      <c r="G10" s="154" t="s">
        <v>2925</v>
      </c>
      <c r="H10" s="154">
        <v>1</v>
      </c>
      <c r="I10" s="154" t="s">
        <v>30</v>
      </c>
      <c r="J10" s="154" t="s">
        <v>67</v>
      </c>
      <c r="K10" s="154" t="s">
        <v>32</v>
      </c>
      <c r="L10" s="154" t="s">
        <v>424</v>
      </c>
      <c r="M10" s="154" t="s">
        <v>2926</v>
      </c>
      <c r="N10" s="155" t="s">
        <v>2831</v>
      </c>
      <c r="O10" s="155" t="s">
        <v>2831</v>
      </c>
      <c r="P10" s="155" t="s">
        <v>2831</v>
      </c>
      <c r="Q10" s="154" t="s">
        <v>2963</v>
      </c>
      <c r="R10" s="154" t="s">
        <v>2964</v>
      </c>
      <c r="S10" s="154" t="s">
        <v>2965</v>
      </c>
      <c r="T10" s="154" t="s">
        <v>460</v>
      </c>
      <c r="U10" s="154">
        <v>1</v>
      </c>
      <c r="V10" s="154" t="s">
        <v>1984</v>
      </c>
      <c r="W10" s="154" t="s">
        <v>2948</v>
      </c>
      <c r="X10" s="156" t="s">
        <v>2953</v>
      </c>
      <c r="Y10" s="154" t="s">
        <v>42</v>
      </c>
      <c r="Z10" s="157" t="s">
        <v>3580</v>
      </c>
      <c r="AA10" s="158">
        <v>1</v>
      </c>
      <c r="AB10" s="158">
        <v>0.8</v>
      </c>
      <c r="AC10" s="159" t="s">
        <v>2005</v>
      </c>
      <c r="AD10" s="154" t="s">
        <v>1984</v>
      </c>
      <c r="AE10" s="160">
        <v>100</v>
      </c>
      <c r="AF10" s="160">
        <v>100</v>
      </c>
      <c r="AG10" s="161" t="s">
        <v>43</v>
      </c>
      <c r="AH10" s="162">
        <v>44174</v>
      </c>
      <c r="AI10" s="154" t="s">
        <v>2812</v>
      </c>
      <c r="AJ10" s="163" t="s">
        <v>2984</v>
      </c>
    </row>
    <row r="11" spans="1:36" s="164" customFormat="1" ht="14.25" customHeight="1" x14ac:dyDescent="0.35">
      <c r="A11" s="154" t="s">
        <v>2916</v>
      </c>
      <c r="B11" s="154" t="s">
        <v>26</v>
      </c>
      <c r="C11" s="154" t="s">
        <v>27</v>
      </c>
      <c r="D11" s="154" t="s">
        <v>28</v>
      </c>
      <c r="E11" s="154">
        <v>2020</v>
      </c>
      <c r="F11" s="154">
        <v>107</v>
      </c>
      <c r="G11" s="154" t="s">
        <v>2925</v>
      </c>
      <c r="H11" s="154">
        <v>2</v>
      </c>
      <c r="I11" s="154" t="s">
        <v>30</v>
      </c>
      <c r="J11" s="154" t="s">
        <v>67</v>
      </c>
      <c r="K11" s="154" t="s">
        <v>32</v>
      </c>
      <c r="L11" s="154" t="s">
        <v>424</v>
      </c>
      <c r="M11" s="154" t="s">
        <v>2926</v>
      </c>
      <c r="N11" s="155" t="s">
        <v>2831</v>
      </c>
      <c r="O11" s="155" t="s">
        <v>2831</v>
      </c>
      <c r="P11" s="155" t="s">
        <v>2831</v>
      </c>
      <c r="Q11" s="154" t="s">
        <v>2966</v>
      </c>
      <c r="R11" s="154" t="s">
        <v>2967</v>
      </c>
      <c r="S11" s="154" t="s">
        <v>2968</v>
      </c>
      <c r="T11" s="154" t="s">
        <v>2969</v>
      </c>
      <c r="U11" s="154">
        <v>1</v>
      </c>
      <c r="V11" s="154" t="s">
        <v>1984</v>
      </c>
      <c r="W11" s="154" t="s">
        <v>2948</v>
      </c>
      <c r="X11" s="156" t="s">
        <v>2953</v>
      </c>
      <c r="Y11" s="154" t="s">
        <v>42</v>
      </c>
      <c r="Z11" s="157" t="s">
        <v>3580</v>
      </c>
      <c r="AA11" s="158">
        <v>1</v>
      </c>
      <c r="AB11" s="158">
        <v>0.8</v>
      </c>
      <c r="AC11" s="159" t="s">
        <v>2005</v>
      </c>
      <c r="AD11" s="154" t="s">
        <v>1984</v>
      </c>
      <c r="AE11" s="160">
        <v>100</v>
      </c>
      <c r="AF11" s="160">
        <v>100</v>
      </c>
      <c r="AG11" s="161" t="s">
        <v>43</v>
      </c>
      <c r="AH11" s="162">
        <v>44379</v>
      </c>
      <c r="AI11" s="154" t="s">
        <v>2812</v>
      </c>
      <c r="AJ11" s="163" t="s">
        <v>3039</v>
      </c>
    </row>
    <row r="12" spans="1:36" s="164" customFormat="1" ht="14.25" customHeight="1" x14ac:dyDescent="0.35">
      <c r="A12" s="154" t="s">
        <v>2972</v>
      </c>
      <c r="B12" s="154" t="s">
        <v>26</v>
      </c>
      <c r="C12" s="154" t="s">
        <v>27</v>
      </c>
      <c r="D12" s="154" t="s">
        <v>28</v>
      </c>
      <c r="E12" s="154">
        <v>2020</v>
      </c>
      <c r="F12" s="154">
        <v>112</v>
      </c>
      <c r="G12" s="154" t="s">
        <v>2973</v>
      </c>
      <c r="H12" s="154">
        <v>1</v>
      </c>
      <c r="I12" s="154" t="s">
        <v>30</v>
      </c>
      <c r="J12" s="154" t="s">
        <v>1723</v>
      </c>
      <c r="K12" s="154" t="s">
        <v>32</v>
      </c>
      <c r="L12" s="154" t="s">
        <v>424</v>
      </c>
      <c r="M12" s="154" t="s">
        <v>2974</v>
      </c>
      <c r="N12" s="155" t="s">
        <v>2831</v>
      </c>
      <c r="O12" s="155" t="s">
        <v>2831</v>
      </c>
      <c r="P12" s="155"/>
      <c r="Q12" s="154" t="s">
        <v>2975</v>
      </c>
      <c r="R12" s="154" t="s">
        <v>2976</v>
      </c>
      <c r="S12" s="154" t="s">
        <v>2977</v>
      </c>
      <c r="T12" s="154" t="s">
        <v>2978</v>
      </c>
      <c r="U12" s="154">
        <v>1</v>
      </c>
      <c r="V12" s="154" t="s">
        <v>2804</v>
      </c>
      <c r="W12" s="154" t="s">
        <v>2979</v>
      </c>
      <c r="X12" s="156" t="s">
        <v>2980</v>
      </c>
      <c r="Y12" s="154" t="s">
        <v>42</v>
      </c>
      <c r="Z12" s="157" t="s">
        <v>3580</v>
      </c>
      <c r="AA12" s="158">
        <v>1</v>
      </c>
      <c r="AB12" s="158">
        <v>0.8</v>
      </c>
      <c r="AC12" s="159" t="s">
        <v>2804</v>
      </c>
      <c r="AD12" s="154" t="s">
        <v>2804</v>
      </c>
      <c r="AE12" s="160">
        <v>100</v>
      </c>
      <c r="AF12" s="160">
        <v>100</v>
      </c>
      <c r="AG12" s="161" t="s">
        <v>43</v>
      </c>
      <c r="AH12" s="162">
        <v>44475</v>
      </c>
      <c r="AI12" s="154" t="s">
        <v>2818</v>
      </c>
      <c r="AJ12" s="163" t="s">
        <v>3219</v>
      </c>
    </row>
    <row r="13" spans="1:36" s="164" customFormat="1" ht="14.25" customHeight="1" x14ac:dyDescent="0.35">
      <c r="A13" s="154" t="s">
        <v>2985</v>
      </c>
      <c r="B13" s="154" t="s">
        <v>26</v>
      </c>
      <c r="C13" s="154" t="s">
        <v>27</v>
      </c>
      <c r="D13" s="154" t="s">
        <v>28</v>
      </c>
      <c r="E13" s="154">
        <v>2020</v>
      </c>
      <c r="F13" s="154">
        <v>117</v>
      </c>
      <c r="G13" s="154" t="s">
        <v>1722</v>
      </c>
      <c r="H13" s="154">
        <v>1</v>
      </c>
      <c r="I13" s="154" t="s">
        <v>30</v>
      </c>
      <c r="J13" s="154" t="s">
        <v>1723</v>
      </c>
      <c r="K13" s="154" t="s">
        <v>32</v>
      </c>
      <c r="L13" s="154" t="s">
        <v>424</v>
      </c>
      <c r="M13" s="154" t="s">
        <v>2986</v>
      </c>
      <c r="N13" s="155" t="s">
        <v>2831</v>
      </c>
      <c r="O13" s="155" t="s">
        <v>2831</v>
      </c>
      <c r="P13" s="155"/>
      <c r="Q13" s="154" t="s">
        <v>2987</v>
      </c>
      <c r="R13" s="154" t="s">
        <v>2988</v>
      </c>
      <c r="S13" s="154" t="s">
        <v>2989</v>
      </c>
      <c r="T13" s="154" t="s">
        <v>2990</v>
      </c>
      <c r="U13" s="154">
        <v>2</v>
      </c>
      <c r="V13" s="154" t="s">
        <v>2740</v>
      </c>
      <c r="W13" s="154" t="s">
        <v>2991</v>
      </c>
      <c r="X13" s="156" t="s">
        <v>2992</v>
      </c>
      <c r="Y13" s="154" t="s">
        <v>42</v>
      </c>
      <c r="Z13" s="157" t="s">
        <v>3580</v>
      </c>
      <c r="AA13" s="158">
        <v>1</v>
      </c>
      <c r="AB13" s="158">
        <v>0.8</v>
      </c>
      <c r="AC13" s="159" t="s">
        <v>2804</v>
      </c>
      <c r="AD13" s="154" t="s">
        <v>2740</v>
      </c>
      <c r="AE13" s="160">
        <v>100</v>
      </c>
      <c r="AF13" s="160">
        <v>100</v>
      </c>
      <c r="AG13" s="161" t="s">
        <v>43</v>
      </c>
      <c r="AH13" s="162">
        <v>44508</v>
      </c>
      <c r="AI13" s="154" t="s">
        <v>2818</v>
      </c>
      <c r="AJ13" s="163" t="s">
        <v>3282</v>
      </c>
    </row>
    <row r="14" spans="1:36" s="164" customFormat="1" ht="14.25" customHeight="1" x14ac:dyDescent="0.35">
      <c r="A14" s="154" t="s">
        <v>2985</v>
      </c>
      <c r="B14" s="154" t="s">
        <v>26</v>
      </c>
      <c r="C14" s="154" t="s">
        <v>27</v>
      </c>
      <c r="D14" s="154" t="s">
        <v>28</v>
      </c>
      <c r="E14" s="154">
        <v>2020</v>
      </c>
      <c r="F14" s="154">
        <v>117</v>
      </c>
      <c r="G14" s="154" t="s">
        <v>1722</v>
      </c>
      <c r="H14" s="154">
        <v>2</v>
      </c>
      <c r="I14" s="154" t="s">
        <v>30</v>
      </c>
      <c r="J14" s="154" t="s">
        <v>1723</v>
      </c>
      <c r="K14" s="154" t="s">
        <v>32</v>
      </c>
      <c r="L14" s="154" t="s">
        <v>424</v>
      </c>
      <c r="M14" s="154" t="s">
        <v>2986</v>
      </c>
      <c r="N14" s="155" t="s">
        <v>2831</v>
      </c>
      <c r="O14" s="155" t="s">
        <v>2831</v>
      </c>
      <c r="P14" s="155"/>
      <c r="Q14" s="154" t="s">
        <v>2987</v>
      </c>
      <c r="R14" s="154" t="s">
        <v>2993</v>
      </c>
      <c r="S14" s="154" t="s">
        <v>2994</v>
      </c>
      <c r="T14" s="154" t="s">
        <v>2995</v>
      </c>
      <c r="U14" s="154">
        <v>1</v>
      </c>
      <c r="V14" s="154" t="s">
        <v>2740</v>
      </c>
      <c r="W14" s="154" t="s">
        <v>2991</v>
      </c>
      <c r="X14" s="156" t="s">
        <v>2992</v>
      </c>
      <c r="Y14" s="154" t="s">
        <v>42</v>
      </c>
      <c r="Z14" s="157" t="s">
        <v>3580</v>
      </c>
      <c r="AA14" s="158">
        <v>1</v>
      </c>
      <c r="AB14" s="158">
        <v>0.8</v>
      </c>
      <c r="AC14" s="159" t="s">
        <v>2804</v>
      </c>
      <c r="AD14" s="154" t="s">
        <v>2740</v>
      </c>
      <c r="AE14" s="160">
        <v>100</v>
      </c>
      <c r="AF14" s="160">
        <v>100</v>
      </c>
      <c r="AG14" s="161" t="s">
        <v>43</v>
      </c>
      <c r="AH14" s="162">
        <v>44508</v>
      </c>
      <c r="AI14" s="154" t="s">
        <v>2818</v>
      </c>
      <c r="AJ14" s="163" t="s">
        <v>3283</v>
      </c>
    </row>
    <row r="15" spans="1:36" s="164" customFormat="1" ht="14.25" customHeight="1" x14ac:dyDescent="0.35">
      <c r="A15" s="154" t="s">
        <v>2985</v>
      </c>
      <c r="B15" s="154" t="s">
        <v>26</v>
      </c>
      <c r="C15" s="154" t="s">
        <v>27</v>
      </c>
      <c r="D15" s="154" t="s">
        <v>28</v>
      </c>
      <c r="E15" s="154">
        <v>2020</v>
      </c>
      <c r="F15" s="154">
        <v>117</v>
      </c>
      <c r="G15" s="154" t="s">
        <v>1802</v>
      </c>
      <c r="H15" s="154">
        <v>1</v>
      </c>
      <c r="I15" s="154" t="s">
        <v>30</v>
      </c>
      <c r="J15" s="154" t="s">
        <v>1723</v>
      </c>
      <c r="K15" s="154" t="s">
        <v>32</v>
      </c>
      <c r="L15" s="154" t="s">
        <v>424</v>
      </c>
      <c r="M15" s="154" t="s">
        <v>2996</v>
      </c>
      <c r="N15" s="155" t="s">
        <v>2831</v>
      </c>
      <c r="O15" s="155" t="s">
        <v>2831</v>
      </c>
      <c r="P15" s="155"/>
      <c r="Q15" s="154" t="s">
        <v>2997</v>
      </c>
      <c r="R15" s="154" t="s">
        <v>2998</v>
      </c>
      <c r="S15" s="154" t="s">
        <v>2999</v>
      </c>
      <c r="T15" s="154" t="s">
        <v>3000</v>
      </c>
      <c r="U15" s="154">
        <v>1</v>
      </c>
      <c r="V15" s="154" t="s">
        <v>2740</v>
      </c>
      <c r="W15" s="154" t="s">
        <v>2991</v>
      </c>
      <c r="X15" s="156" t="s">
        <v>2992</v>
      </c>
      <c r="Y15" s="154" t="s">
        <v>42</v>
      </c>
      <c r="Z15" s="157" t="s">
        <v>3580</v>
      </c>
      <c r="AA15" s="158">
        <v>1</v>
      </c>
      <c r="AB15" s="158">
        <v>0.8</v>
      </c>
      <c r="AC15" s="159" t="s">
        <v>2804</v>
      </c>
      <c r="AD15" s="154" t="s">
        <v>2740</v>
      </c>
      <c r="AE15" s="160">
        <v>100</v>
      </c>
      <c r="AF15" s="160">
        <v>100</v>
      </c>
      <c r="AG15" s="161" t="s">
        <v>43</v>
      </c>
      <c r="AH15" s="162">
        <v>44508</v>
      </c>
      <c r="AI15" s="154" t="s">
        <v>2818</v>
      </c>
      <c r="AJ15" s="163" t="s">
        <v>3284</v>
      </c>
    </row>
    <row r="16" spans="1:36" s="164" customFormat="1" ht="14.25" customHeight="1" x14ac:dyDescent="0.35">
      <c r="A16" s="154" t="s">
        <v>2985</v>
      </c>
      <c r="B16" s="154" t="s">
        <v>26</v>
      </c>
      <c r="C16" s="154" t="s">
        <v>27</v>
      </c>
      <c r="D16" s="154" t="s">
        <v>28</v>
      </c>
      <c r="E16" s="154">
        <v>2020</v>
      </c>
      <c r="F16" s="154">
        <v>117</v>
      </c>
      <c r="G16" s="154" t="s">
        <v>1968</v>
      </c>
      <c r="H16" s="154">
        <v>1</v>
      </c>
      <c r="I16" s="154" t="s">
        <v>30</v>
      </c>
      <c r="J16" s="154" t="s">
        <v>1723</v>
      </c>
      <c r="K16" s="154" t="s">
        <v>32</v>
      </c>
      <c r="L16" s="154" t="s">
        <v>424</v>
      </c>
      <c r="M16" s="154" t="s">
        <v>3001</v>
      </c>
      <c r="N16" s="155" t="s">
        <v>2831</v>
      </c>
      <c r="O16" s="155"/>
      <c r="P16" s="155"/>
      <c r="Q16" s="154" t="s">
        <v>3002</v>
      </c>
      <c r="R16" s="154" t="s">
        <v>3003</v>
      </c>
      <c r="S16" s="154" t="s">
        <v>3004</v>
      </c>
      <c r="T16" s="154" t="s">
        <v>3005</v>
      </c>
      <c r="U16" s="154">
        <v>1</v>
      </c>
      <c r="V16" s="154" t="s">
        <v>3006</v>
      </c>
      <c r="W16" s="154" t="s">
        <v>2991</v>
      </c>
      <c r="X16" s="156" t="s">
        <v>2992</v>
      </c>
      <c r="Y16" s="154" t="s">
        <v>42</v>
      </c>
      <c r="Z16" s="157" t="s">
        <v>3580</v>
      </c>
      <c r="AA16" s="158">
        <v>1</v>
      </c>
      <c r="AB16" s="158">
        <v>0.8</v>
      </c>
      <c r="AC16" s="159" t="s">
        <v>3021</v>
      </c>
      <c r="AD16" s="154" t="s">
        <v>3022</v>
      </c>
      <c r="AE16" s="160">
        <v>100</v>
      </c>
      <c r="AF16" s="160">
        <v>100</v>
      </c>
      <c r="AG16" s="161" t="s">
        <v>43</v>
      </c>
      <c r="AH16" s="162">
        <v>44384</v>
      </c>
      <c r="AI16" s="154" t="s">
        <v>2818</v>
      </c>
      <c r="AJ16" s="163" t="s">
        <v>3206</v>
      </c>
    </row>
    <row r="17" spans="1:36" s="164" customFormat="1" ht="14.25" customHeight="1" x14ac:dyDescent="0.35">
      <c r="A17" s="154" t="s">
        <v>2985</v>
      </c>
      <c r="B17" s="154" t="s">
        <v>26</v>
      </c>
      <c r="C17" s="154" t="s">
        <v>27</v>
      </c>
      <c r="D17" s="154" t="s">
        <v>28</v>
      </c>
      <c r="E17" s="154">
        <v>2020</v>
      </c>
      <c r="F17" s="154">
        <v>117</v>
      </c>
      <c r="G17" s="154" t="s">
        <v>2246</v>
      </c>
      <c r="H17" s="154">
        <v>1</v>
      </c>
      <c r="I17" s="154" t="s">
        <v>30</v>
      </c>
      <c r="J17" s="154" t="s">
        <v>1723</v>
      </c>
      <c r="K17" s="154" t="s">
        <v>32</v>
      </c>
      <c r="L17" s="154" t="s">
        <v>424</v>
      </c>
      <c r="M17" s="154" t="s">
        <v>3007</v>
      </c>
      <c r="N17" s="155" t="s">
        <v>2831</v>
      </c>
      <c r="O17" s="155" t="s">
        <v>2831</v>
      </c>
      <c r="P17" s="155"/>
      <c r="Q17" s="154" t="s">
        <v>3008</v>
      </c>
      <c r="R17" s="154" t="s">
        <v>3009</v>
      </c>
      <c r="S17" s="154" t="s">
        <v>3010</v>
      </c>
      <c r="T17" s="154" t="s">
        <v>3011</v>
      </c>
      <c r="U17" s="154">
        <v>1</v>
      </c>
      <c r="V17" s="154" t="s">
        <v>3012</v>
      </c>
      <c r="W17" s="154" t="s">
        <v>2991</v>
      </c>
      <c r="X17" s="156" t="s">
        <v>3013</v>
      </c>
      <c r="Y17" s="154" t="s">
        <v>42</v>
      </c>
      <c r="Z17" s="157" t="s">
        <v>3580</v>
      </c>
      <c r="AA17" s="158">
        <v>1</v>
      </c>
      <c r="AB17" s="158">
        <v>0.8</v>
      </c>
      <c r="AC17" s="159" t="s">
        <v>2804</v>
      </c>
      <c r="AD17" s="154" t="s">
        <v>3012</v>
      </c>
      <c r="AE17" s="160">
        <v>100</v>
      </c>
      <c r="AF17" s="160">
        <v>100</v>
      </c>
      <c r="AG17" s="161" t="s">
        <v>43</v>
      </c>
      <c r="AH17" s="162">
        <v>44384</v>
      </c>
      <c r="AI17" s="154" t="s">
        <v>2818</v>
      </c>
      <c r="AJ17" s="163" t="s">
        <v>3207</v>
      </c>
    </row>
    <row r="18" spans="1:36" s="164" customFormat="1" ht="14.25" customHeight="1" x14ac:dyDescent="0.35">
      <c r="A18" s="154" t="s">
        <v>2985</v>
      </c>
      <c r="B18" s="154" t="s">
        <v>26</v>
      </c>
      <c r="C18" s="154" t="s">
        <v>27</v>
      </c>
      <c r="D18" s="154" t="s">
        <v>28</v>
      </c>
      <c r="E18" s="154">
        <v>2020</v>
      </c>
      <c r="F18" s="154">
        <v>117</v>
      </c>
      <c r="G18" s="154" t="s">
        <v>2246</v>
      </c>
      <c r="H18" s="154">
        <v>2</v>
      </c>
      <c r="I18" s="154" t="s">
        <v>30</v>
      </c>
      <c r="J18" s="154" t="s">
        <v>1723</v>
      </c>
      <c r="K18" s="154" t="s">
        <v>32</v>
      </c>
      <c r="L18" s="154" t="s">
        <v>424</v>
      </c>
      <c r="M18" s="154" t="s">
        <v>3007</v>
      </c>
      <c r="N18" s="155" t="s">
        <v>2831</v>
      </c>
      <c r="O18" s="155" t="s">
        <v>2831</v>
      </c>
      <c r="P18" s="155"/>
      <c r="Q18" s="154" t="s">
        <v>3014</v>
      </c>
      <c r="R18" s="154" t="s">
        <v>3015</v>
      </c>
      <c r="S18" s="154" t="s">
        <v>3016</v>
      </c>
      <c r="T18" s="154" t="s">
        <v>3017</v>
      </c>
      <c r="U18" s="154">
        <v>2</v>
      </c>
      <c r="V18" s="154" t="s">
        <v>3012</v>
      </c>
      <c r="W18" s="154" t="s">
        <v>2991</v>
      </c>
      <c r="X18" s="156" t="s">
        <v>3013</v>
      </c>
      <c r="Y18" s="154" t="s">
        <v>42</v>
      </c>
      <c r="Z18" s="157" t="s">
        <v>3580</v>
      </c>
      <c r="AA18" s="158">
        <v>1</v>
      </c>
      <c r="AB18" s="158">
        <v>0.8</v>
      </c>
      <c r="AC18" s="159" t="s">
        <v>2804</v>
      </c>
      <c r="AD18" s="154" t="s">
        <v>3012</v>
      </c>
      <c r="AE18" s="160">
        <v>100</v>
      </c>
      <c r="AF18" s="160">
        <v>100</v>
      </c>
      <c r="AG18" s="161" t="s">
        <v>43</v>
      </c>
      <c r="AH18" s="162">
        <v>44384</v>
      </c>
      <c r="AI18" s="154" t="s">
        <v>2818</v>
      </c>
      <c r="AJ18" s="163" t="s">
        <v>3208</v>
      </c>
    </row>
    <row r="19" spans="1:36" s="164" customFormat="1" ht="14.25" customHeight="1" x14ac:dyDescent="0.35">
      <c r="A19" s="154" t="s">
        <v>2985</v>
      </c>
      <c r="B19" s="154" t="s">
        <v>26</v>
      </c>
      <c r="C19" s="154" t="s">
        <v>27</v>
      </c>
      <c r="D19" s="154" t="s">
        <v>28</v>
      </c>
      <c r="E19" s="154">
        <v>2020</v>
      </c>
      <c r="F19" s="154">
        <v>117</v>
      </c>
      <c r="G19" s="154" t="s">
        <v>2246</v>
      </c>
      <c r="H19" s="154">
        <v>3</v>
      </c>
      <c r="I19" s="154" t="s">
        <v>30</v>
      </c>
      <c r="J19" s="154" t="s">
        <v>1723</v>
      </c>
      <c r="K19" s="154" t="s">
        <v>32</v>
      </c>
      <c r="L19" s="154" t="s">
        <v>424</v>
      </c>
      <c r="M19" s="154" t="s">
        <v>3007</v>
      </c>
      <c r="N19" s="155" t="s">
        <v>2831</v>
      </c>
      <c r="O19" s="155" t="s">
        <v>2831</v>
      </c>
      <c r="P19" s="155"/>
      <c r="Q19" s="154" t="s">
        <v>3014</v>
      </c>
      <c r="R19" s="154" t="s">
        <v>3018</v>
      </c>
      <c r="S19" s="154" t="s">
        <v>3019</v>
      </c>
      <c r="T19" s="154" t="s">
        <v>3020</v>
      </c>
      <c r="U19" s="154">
        <v>6</v>
      </c>
      <c r="V19" s="154" t="s">
        <v>3012</v>
      </c>
      <c r="W19" s="154" t="s">
        <v>2991</v>
      </c>
      <c r="X19" s="156" t="s">
        <v>2992</v>
      </c>
      <c r="Y19" s="154" t="s">
        <v>42</v>
      </c>
      <c r="Z19" s="157" t="s">
        <v>3580</v>
      </c>
      <c r="AA19" s="158">
        <v>1</v>
      </c>
      <c r="AB19" s="158">
        <v>0.8</v>
      </c>
      <c r="AC19" s="159" t="s">
        <v>2804</v>
      </c>
      <c r="AD19" s="154" t="s">
        <v>3012</v>
      </c>
      <c r="AE19" s="160">
        <v>100</v>
      </c>
      <c r="AF19" s="160">
        <v>100</v>
      </c>
      <c r="AG19" s="161" t="s">
        <v>43</v>
      </c>
      <c r="AH19" s="162">
        <v>44568</v>
      </c>
      <c r="AI19" s="154" t="s">
        <v>2818</v>
      </c>
      <c r="AJ19" s="163" t="s">
        <v>3361</v>
      </c>
    </row>
    <row r="20" spans="1:36" s="164" customFormat="1" ht="14.25" customHeight="1" x14ac:dyDescent="0.35">
      <c r="A20" s="154" t="s">
        <v>3044</v>
      </c>
      <c r="B20" s="154" t="s">
        <v>26</v>
      </c>
      <c r="C20" s="154" t="s">
        <v>27</v>
      </c>
      <c r="D20" s="154" t="s">
        <v>28</v>
      </c>
      <c r="E20" s="154">
        <v>2021</v>
      </c>
      <c r="F20" s="154">
        <v>97</v>
      </c>
      <c r="G20" s="154" t="s">
        <v>1975</v>
      </c>
      <c r="H20" s="154">
        <v>1</v>
      </c>
      <c r="I20" s="154" t="s">
        <v>30</v>
      </c>
      <c r="J20" s="154" t="s">
        <v>67</v>
      </c>
      <c r="K20" s="154" t="s">
        <v>32</v>
      </c>
      <c r="L20" s="154" t="s">
        <v>424</v>
      </c>
      <c r="M20" s="154" t="s">
        <v>3045</v>
      </c>
      <c r="N20" s="155" t="s">
        <v>2831</v>
      </c>
      <c r="O20" s="155" t="s">
        <v>2831</v>
      </c>
      <c r="P20" s="155"/>
      <c r="Q20" s="154" t="s">
        <v>3046</v>
      </c>
      <c r="R20" s="154" t="s">
        <v>3047</v>
      </c>
      <c r="S20" s="154" t="s">
        <v>3048</v>
      </c>
      <c r="T20" s="154" t="s">
        <v>3049</v>
      </c>
      <c r="U20" s="154">
        <v>1</v>
      </c>
      <c r="V20" s="154" t="s">
        <v>1984</v>
      </c>
      <c r="W20" s="154" t="s">
        <v>3050</v>
      </c>
      <c r="X20" s="156" t="s">
        <v>3051</v>
      </c>
      <c r="Y20" s="154" t="s">
        <v>42</v>
      </c>
      <c r="Z20" s="157" t="s">
        <v>3580</v>
      </c>
      <c r="AA20" s="158">
        <v>1</v>
      </c>
      <c r="AB20" s="158">
        <v>0.8</v>
      </c>
      <c r="AC20" s="159" t="s">
        <v>2005</v>
      </c>
      <c r="AD20" s="154" t="s">
        <v>1984</v>
      </c>
      <c r="AE20" s="160">
        <v>100</v>
      </c>
      <c r="AF20" s="160">
        <v>100</v>
      </c>
      <c r="AG20" s="161" t="s">
        <v>43</v>
      </c>
      <c r="AH20" s="162">
        <v>44539</v>
      </c>
      <c r="AI20" s="154" t="s">
        <v>2812</v>
      </c>
      <c r="AJ20" s="163" t="s">
        <v>3290</v>
      </c>
    </row>
    <row r="21" spans="1:36" s="164" customFormat="1" ht="14.25" customHeight="1" x14ac:dyDescent="0.35">
      <c r="A21" s="154" t="s">
        <v>3044</v>
      </c>
      <c r="B21" s="154" t="s">
        <v>26</v>
      </c>
      <c r="C21" s="154" t="s">
        <v>27</v>
      </c>
      <c r="D21" s="154" t="s">
        <v>28</v>
      </c>
      <c r="E21" s="154">
        <v>2021</v>
      </c>
      <c r="F21" s="154">
        <v>97</v>
      </c>
      <c r="G21" s="154" t="s">
        <v>3052</v>
      </c>
      <c r="H21" s="154">
        <v>1</v>
      </c>
      <c r="I21" s="154" t="s">
        <v>30</v>
      </c>
      <c r="J21" s="154" t="s">
        <v>67</v>
      </c>
      <c r="K21" s="154" t="s">
        <v>32</v>
      </c>
      <c r="L21" s="154" t="s">
        <v>424</v>
      </c>
      <c r="M21" s="154" t="s">
        <v>3053</v>
      </c>
      <c r="N21" s="155" t="s">
        <v>2831</v>
      </c>
      <c r="O21" s="155" t="s">
        <v>2831</v>
      </c>
      <c r="P21" s="155"/>
      <c r="Q21" s="154" t="s">
        <v>3054</v>
      </c>
      <c r="R21" s="154" t="s">
        <v>3055</v>
      </c>
      <c r="S21" s="154" t="s">
        <v>3048</v>
      </c>
      <c r="T21" s="154" t="s">
        <v>3049</v>
      </c>
      <c r="U21" s="154">
        <v>1</v>
      </c>
      <c r="V21" s="154" t="s">
        <v>1984</v>
      </c>
      <c r="W21" s="154" t="s">
        <v>3050</v>
      </c>
      <c r="X21" s="156" t="s">
        <v>3051</v>
      </c>
      <c r="Y21" s="154" t="s">
        <v>42</v>
      </c>
      <c r="Z21" s="157" t="s">
        <v>3580</v>
      </c>
      <c r="AA21" s="158">
        <v>1</v>
      </c>
      <c r="AB21" s="158">
        <v>0.8</v>
      </c>
      <c r="AC21" s="159" t="s">
        <v>2005</v>
      </c>
      <c r="AD21" s="154" t="s">
        <v>1984</v>
      </c>
      <c r="AE21" s="160">
        <v>100</v>
      </c>
      <c r="AF21" s="160">
        <v>100</v>
      </c>
      <c r="AG21" s="161" t="s">
        <v>43</v>
      </c>
      <c r="AH21" s="162">
        <v>44539</v>
      </c>
      <c r="AI21" s="154" t="s">
        <v>2812</v>
      </c>
      <c r="AJ21" s="163" t="s">
        <v>3291</v>
      </c>
    </row>
    <row r="22" spans="1:36" s="164" customFormat="1" ht="14.25" customHeight="1" x14ac:dyDescent="0.35">
      <c r="A22" s="154" t="s">
        <v>3044</v>
      </c>
      <c r="B22" s="154" t="s">
        <v>26</v>
      </c>
      <c r="C22" s="154" t="s">
        <v>27</v>
      </c>
      <c r="D22" s="154" t="s">
        <v>28</v>
      </c>
      <c r="E22" s="154">
        <v>2021</v>
      </c>
      <c r="F22" s="154">
        <v>97</v>
      </c>
      <c r="G22" s="154" t="s">
        <v>3056</v>
      </c>
      <c r="H22" s="154">
        <v>1</v>
      </c>
      <c r="I22" s="154" t="s">
        <v>30</v>
      </c>
      <c r="J22" s="154" t="s">
        <v>67</v>
      </c>
      <c r="K22" s="154" t="s">
        <v>32</v>
      </c>
      <c r="L22" s="154" t="s">
        <v>424</v>
      </c>
      <c r="M22" s="154" t="s">
        <v>3057</v>
      </c>
      <c r="N22" s="155" t="s">
        <v>2831</v>
      </c>
      <c r="O22" s="155" t="s">
        <v>2831</v>
      </c>
      <c r="P22" s="155"/>
      <c r="Q22" s="154" t="s">
        <v>3058</v>
      </c>
      <c r="R22" s="154" t="s">
        <v>3059</v>
      </c>
      <c r="S22" s="154" t="s">
        <v>1749</v>
      </c>
      <c r="T22" s="154" t="s">
        <v>3060</v>
      </c>
      <c r="U22" s="154">
        <v>1</v>
      </c>
      <c r="V22" s="154" t="s">
        <v>42</v>
      </c>
      <c r="W22" s="154" t="s">
        <v>3050</v>
      </c>
      <c r="X22" s="156" t="s">
        <v>3051</v>
      </c>
      <c r="Y22" s="154" t="s">
        <v>42</v>
      </c>
      <c r="Z22" s="157" t="s">
        <v>3580</v>
      </c>
      <c r="AA22" s="158">
        <v>1</v>
      </c>
      <c r="AB22" s="158">
        <v>1</v>
      </c>
      <c r="AC22" s="159" t="s">
        <v>2005</v>
      </c>
      <c r="AD22" s="154" t="s">
        <v>1984</v>
      </c>
      <c r="AE22" s="160">
        <v>100</v>
      </c>
      <c r="AF22" s="160">
        <v>100</v>
      </c>
      <c r="AG22" s="161" t="s">
        <v>43</v>
      </c>
      <c r="AH22" s="162">
        <v>44566</v>
      </c>
      <c r="AI22" s="154" t="s">
        <v>2812</v>
      </c>
      <c r="AJ22" s="163" t="s">
        <v>3294</v>
      </c>
    </row>
    <row r="23" spans="1:36" s="164" customFormat="1" ht="14.25" customHeight="1" x14ac:dyDescent="0.35">
      <c r="A23" s="154" t="s">
        <v>3044</v>
      </c>
      <c r="B23" s="154" t="s">
        <v>26</v>
      </c>
      <c r="C23" s="154" t="s">
        <v>27</v>
      </c>
      <c r="D23" s="154" t="s">
        <v>28</v>
      </c>
      <c r="E23" s="154">
        <v>2021</v>
      </c>
      <c r="F23" s="154">
        <v>97</v>
      </c>
      <c r="G23" s="154" t="s">
        <v>3061</v>
      </c>
      <c r="H23" s="154">
        <v>1</v>
      </c>
      <c r="I23" s="154" t="s">
        <v>30</v>
      </c>
      <c r="J23" s="154" t="s">
        <v>67</v>
      </c>
      <c r="K23" s="154" t="s">
        <v>32</v>
      </c>
      <c r="L23" s="154" t="s">
        <v>424</v>
      </c>
      <c r="M23" s="154" t="s">
        <v>3062</v>
      </c>
      <c r="N23" s="155" t="s">
        <v>2831</v>
      </c>
      <c r="O23" s="155" t="s">
        <v>2831</v>
      </c>
      <c r="P23" s="155"/>
      <c r="Q23" s="154" t="s">
        <v>3063</v>
      </c>
      <c r="R23" s="154" t="s">
        <v>3064</v>
      </c>
      <c r="S23" s="154" t="s">
        <v>3065</v>
      </c>
      <c r="T23" s="154" t="s">
        <v>3066</v>
      </c>
      <c r="U23" s="154">
        <v>1</v>
      </c>
      <c r="V23" s="154" t="s">
        <v>1984</v>
      </c>
      <c r="W23" s="154" t="s">
        <v>3050</v>
      </c>
      <c r="X23" s="156" t="s">
        <v>3051</v>
      </c>
      <c r="Y23" s="154" t="s">
        <v>42</v>
      </c>
      <c r="Z23" s="157" t="s">
        <v>3580</v>
      </c>
      <c r="AA23" s="158">
        <v>1</v>
      </c>
      <c r="AB23" s="158">
        <v>1</v>
      </c>
      <c r="AC23" s="159" t="s">
        <v>2005</v>
      </c>
      <c r="AD23" s="154" t="s">
        <v>1984</v>
      </c>
      <c r="AE23" s="160">
        <v>100</v>
      </c>
      <c r="AF23" s="160">
        <v>100</v>
      </c>
      <c r="AG23" s="161" t="s">
        <v>43</v>
      </c>
      <c r="AH23" s="162">
        <v>44539</v>
      </c>
      <c r="AI23" s="154" t="s">
        <v>2812</v>
      </c>
      <c r="AJ23" s="163" t="s">
        <v>3288</v>
      </c>
    </row>
    <row r="24" spans="1:36" s="164" customFormat="1" ht="14.25" customHeight="1" x14ac:dyDescent="0.35">
      <c r="A24" s="154" t="s">
        <v>3044</v>
      </c>
      <c r="B24" s="154" t="s">
        <v>26</v>
      </c>
      <c r="C24" s="154" t="s">
        <v>27</v>
      </c>
      <c r="D24" s="154" t="s">
        <v>28</v>
      </c>
      <c r="E24" s="154">
        <v>2021</v>
      </c>
      <c r="F24" s="154">
        <v>97</v>
      </c>
      <c r="G24" s="154" t="s">
        <v>2067</v>
      </c>
      <c r="H24" s="154">
        <v>1</v>
      </c>
      <c r="I24" s="154" t="s">
        <v>30</v>
      </c>
      <c r="J24" s="154" t="s">
        <v>67</v>
      </c>
      <c r="K24" s="154" t="s">
        <v>32</v>
      </c>
      <c r="L24" s="154" t="s">
        <v>424</v>
      </c>
      <c r="M24" s="154" t="s">
        <v>3067</v>
      </c>
      <c r="N24" s="155" t="s">
        <v>2831</v>
      </c>
      <c r="O24" s="155" t="s">
        <v>2831</v>
      </c>
      <c r="P24" s="155"/>
      <c r="Q24" s="154" t="s">
        <v>3068</v>
      </c>
      <c r="R24" s="154" t="s">
        <v>3069</v>
      </c>
      <c r="S24" s="154" t="s">
        <v>3070</v>
      </c>
      <c r="T24" s="154" t="s">
        <v>3071</v>
      </c>
      <c r="U24" s="154">
        <v>1</v>
      </c>
      <c r="V24" s="154" t="s">
        <v>307</v>
      </c>
      <c r="W24" s="154" t="s">
        <v>3072</v>
      </c>
      <c r="X24" s="156" t="s">
        <v>3073</v>
      </c>
      <c r="Y24" s="154" t="s">
        <v>42</v>
      </c>
      <c r="Z24" s="157" t="s">
        <v>3580</v>
      </c>
      <c r="AA24" s="158">
        <v>1</v>
      </c>
      <c r="AB24" s="158">
        <v>1</v>
      </c>
      <c r="AC24" s="159" t="s">
        <v>2809</v>
      </c>
      <c r="AD24" s="154" t="s">
        <v>307</v>
      </c>
      <c r="AE24" s="160">
        <v>100</v>
      </c>
      <c r="AF24" s="160">
        <v>100</v>
      </c>
      <c r="AG24" s="161" t="s">
        <v>43</v>
      </c>
      <c r="AH24" s="162">
        <v>44447</v>
      </c>
      <c r="AI24" s="154" t="s">
        <v>2982</v>
      </c>
      <c r="AJ24" s="163" t="s">
        <v>3214</v>
      </c>
    </row>
    <row r="25" spans="1:36" s="164" customFormat="1" ht="14.25" customHeight="1" x14ac:dyDescent="0.35">
      <c r="A25" s="154" t="s">
        <v>3044</v>
      </c>
      <c r="B25" s="154" t="s">
        <v>26</v>
      </c>
      <c r="C25" s="154" t="s">
        <v>27</v>
      </c>
      <c r="D25" s="154" t="s">
        <v>28</v>
      </c>
      <c r="E25" s="154">
        <v>2021</v>
      </c>
      <c r="F25" s="154">
        <v>97</v>
      </c>
      <c r="G25" s="154" t="s">
        <v>2067</v>
      </c>
      <c r="H25" s="154">
        <v>2</v>
      </c>
      <c r="I25" s="154" t="s">
        <v>30</v>
      </c>
      <c r="J25" s="154" t="s">
        <v>67</v>
      </c>
      <c r="K25" s="154" t="s">
        <v>32</v>
      </c>
      <c r="L25" s="154" t="s">
        <v>424</v>
      </c>
      <c r="M25" s="154" t="s">
        <v>3067</v>
      </c>
      <c r="N25" s="155" t="s">
        <v>2831</v>
      </c>
      <c r="O25" s="155" t="s">
        <v>2831</v>
      </c>
      <c r="P25" s="155"/>
      <c r="Q25" s="154" t="s">
        <v>3068</v>
      </c>
      <c r="R25" s="154" t="s">
        <v>3074</v>
      </c>
      <c r="S25" s="154" t="s">
        <v>3075</v>
      </c>
      <c r="T25" s="154" t="s">
        <v>3076</v>
      </c>
      <c r="U25" s="154">
        <v>10</v>
      </c>
      <c r="V25" s="154" t="s">
        <v>307</v>
      </c>
      <c r="W25" s="154" t="s">
        <v>3077</v>
      </c>
      <c r="X25" s="156" t="s">
        <v>3078</v>
      </c>
      <c r="Y25" s="154" t="s">
        <v>42</v>
      </c>
      <c r="Z25" s="157" t="s">
        <v>1743</v>
      </c>
      <c r="AA25" s="161"/>
      <c r="AB25" s="161"/>
      <c r="AC25" s="159" t="s">
        <v>2809</v>
      </c>
      <c r="AD25" s="154" t="s">
        <v>307</v>
      </c>
      <c r="AE25" s="160">
        <v>100</v>
      </c>
      <c r="AF25" s="160">
        <v>100</v>
      </c>
      <c r="AG25" s="161" t="s">
        <v>43</v>
      </c>
      <c r="AH25" s="162">
        <v>44753</v>
      </c>
      <c r="AI25" s="154" t="s">
        <v>3369</v>
      </c>
      <c r="AJ25" s="163" t="s">
        <v>3390</v>
      </c>
    </row>
    <row r="26" spans="1:36" s="164" customFormat="1" ht="14.25" customHeight="1" x14ac:dyDescent="0.35">
      <c r="A26" s="154" t="s">
        <v>3044</v>
      </c>
      <c r="B26" s="154" t="s">
        <v>26</v>
      </c>
      <c r="C26" s="154" t="s">
        <v>27</v>
      </c>
      <c r="D26" s="154" t="s">
        <v>28</v>
      </c>
      <c r="E26" s="154">
        <v>2021</v>
      </c>
      <c r="F26" s="154">
        <v>97</v>
      </c>
      <c r="G26" s="154" t="s">
        <v>2067</v>
      </c>
      <c r="H26" s="154">
        <v>3</v>
      </c>
      <c r="I26" s="154" t="s">
        <v>30</v>
      </c>
      <c r="J26" s="154" t="s">
        <v>67</v>
      </c>
      <c r="K26" s="154" t="s">
        <v>32</v>
      </c>
      <c r="L26" s="154" t="s">
        <v>424</v>
      </c>
      <c r="M26" s="154" t="s">
        <v>3067</v>
      </c>
      <c r="N26" s="155" t="s">
        <v>2831</v>
      </c>
      <c r="O26" s="155" t="s">
        <v>2831</v>
      </c>
      <c r="P26" s="155"/>
      <c r="Q26" s="154" t="s">
        <v>3068</v>
      </c>
      <c r="R26" s="154" t="s">
        <v>3079</v>
      </c>
      <c r="S26" s="154" t="s">
        <v>3080</v>
      </c>
      <c r="T26" s="154" t="s">
        <v>3081</v>
      </c>
      <c r="U26" s="154">
        <v>5</v>
      </c>
      <c r="V26" s="154" t="s">
        <v>307</v>
      </c>
      <c r="W26" s="154" t="s">
        <v>3077</v>
      </c>
      <c r="X26" s="156" t="s">
        <v>3078</v>
      </c>
      <c r="Y26" s="154" t="s">
        <v>42</v>
      </c>
      <c r="Z26" s="157" t="s">
        <v>1743</v>
      </c>
      <c r="AA26" s="161"/>
      <c r="AB26" s="161"/>
      <c r="AC26" s="159" t="s">
        <v>2809</v>
      </c>
      <c r="AD26" s="154" t="s">
        <v>307</v>
      </c>
      <c r="AE26" s="160">
        <v>100</v>
      </c>
      <c r="AF26" s="160">
        <v>100</v>
      </c>
      <c r="AG26" s="161" t="s">
        <v>43</v>
      </c>
      <c r="AH26" s="162">
        <v>44753</v>
      </c>
      <c r="AI26" s="154" t="s">
        <v>3369</v>
      </c>
      <c r="AJ26" s="163" t="s">
        <v>3391</v>
      </c>
    </row>
    <row r="27" spans="1:36" s="164" customFormat="1" ht="14.25" customHeight="1" x14ac:dyDescent="0.35">
      <c r="A27" s="154" t="s">
        <v>3044</v>
      </c>
      <c r="B27" s="154" t="s">
        <v>26</v>
      </c>
      <c r="C27" s="154" t="s">
        <v>27</v>
      </c>
      <c r="D27" s="154" t="s">
        <v>28</v>
      </c>
      <c r="E27" s="154">
        <v>2021</v>
      </c>
      <c r="F27" s="154">
        <v>97</v>
      </c>
      <c r="G27" s="154" t="s">
        <v>2073</v>
      </c>
      <c r="H27" s="154">
        <v>1</v>
      </c>
      <c r="I27" s="154" t="s">
        <v>30</v>
      </c>
      <c r="J27" s="154" t="s">
        <v>67</v>
      </c>
      <c r="K27" s="154" t="s">
        <v>32</v>
      </c>
      <c r="L27" s="154" t="s">
        <v>424</v>
      </c>
      <c r="M27" s="154" t="s">
        <v>3082</v>
      </c>
      <c r="N27" s="155" t="s">
        <v>2831</v>
      </c>
      <c r="O27" s="155" t="s">
        <v>2831</v>
      </c>
      <c r="P27" s="155"/>
      <c r="Q27" s="154" t="s">
        <v>3068</v>
      </c>
      <c r="R27" s="154" t="s">
        <v>3083</v>
      </c>
      <c r="S27" s="154" t="s">
        <v>3084</v>
      </c>
      <c r="T27" s="154" t="s">
        <v>3085</v>
      </c>
      <c r="U27" s="154">
        <v>1</v>
      </c>
      <c r="V27" s="154" t="s">
        <v>307</v>
      </c>
      <c r="W27" s="154" t="s">
        <v>3072</v>
      </c>
      <c r="X27" s="156" t="s">
        <v>3073</v>
      </c>
      <c r="Y27" s="154" t="s">
        <v>42</v>
      </c>
      <c r="Z27" s="157" t="s">
        <v>3580</v>
      </c>
      <c r="AA27" s="158">
        <v>1</v>
      </c>
      <c r="AB27" s="158">
        <v>1</v>
      </c>
      <c r="AC27" s="159" t="s">
        <v>2809</v>
      </c>
      <c r="AD27" s="154" t="s">
        <v>307</v>
      </c>
      <c r="AE27" s="160">
        <v>100</v>
      </c>
      <c r="AF27" s="160">
        <v>100</v>
      </c>
      <c r="AG27" s="161" t="s">
        <v>43</v>
      </c>
      <c r="AH27" s="162">
        <v>44447</v>
      </c>
      <c r="AI27" s="154" t="s">
        <v>2982</v>
      </c>
      <c r="AJ27" s="163" t="s">
        <v>3215</v>
      </c>
    </row>
    <row r="28" spans="1:36" s="164" customFormat="1" ht="14.25" customHeight="1" x14ac:dyDescent="0.35">
      <c r="A28" s="154" t="s">
        <v>3044</v>
      </c>
      <c r="B28" s="154" t="s">
        <v>26</v>
      </c>
      <c r="C28" s="154" t="s">
        <v>27</v>
      </c>
      <c r="D28" s="154" t="s">
        <v>28</v>
      </c>
      <c r="E28" s="154">
        <v>2021</v>
      </c>
      <c r="F28" s="154">
        <v>97</v>
      </c>
      <c r="G28" s="154" t="s">
        <v>2073</v>
      </c>
      <c r="H28" s="154">
        <v>2</v>
      </c>
      <c r="I28" s="154" t="s">
        <v>30</v>
      </c>
      <c r="J28" s="154" t="s">
        <v>67</v>
      </c>
      <c r="K28" s="154" t="s">
        <v>32</v>
      </c>
      <c r="L28" s="154" t="s">
        <v>424</v>
      </c>
      <c r="M28" s="154" t="s">
        <v>3082</v>
      </c>
      <c r="N28" s="155" t="s">
        <v>2831</v>
      </c>
      <c r="O28" s="155" t="s">
        <v>2831</v>
      </c>
      <c r="P28" s="155"/>
      <c r="Q28" s="154" t="s">
        <v>3068</v>
      </c>
      <c r="R28" s="154" t="s">
        <v>3069</v>
      </c>
      <c r="S28" s="154" t="s">
        <v>3086</v>
      </c>
      <c r="T28" s="154" t="s">
        <v>3071</v>
      </c>
      <c r="U28" s="154">
        <v>1</v>
      </c>
      <c r="V28" s="154" t="s">
        <v>307</v>
      </c>
      <c r="W28" s="154" t="s">
        <v>3072</v>
      </c>
      <c r="X28" s="156" t="s">
        <v>3073</v>
      </c>
      <c r="Y28" s="154" t="s">
        <v>42</v>
      </c>
      <c r="Z28" s="157" t="s">
        <v>3580</v>
      </c>
      <c r="AA28" s="158">
        <v>1</v>
      </c>
      <c r="AB28" s="158">
        <v>0.8</v>
      </c>
      <c r="AC28" s="159" t="s">
        <v>2809</v>
      </c>
      <c r="AD28" s="154" t="s">
        <v>307</v>
      </c>
      <c r="AE28" s="160">
        <v>100</v>
      </c>
      <c r="AF28" s="160">
        <v>100</v>
      </c>
      <c r="AG28" s="161" t="s">
        <v>43</v>
      </c>
      <c r="AH28" s="162">
        <v>44447</v>
      </c>
      <c r="AI28" s="154" t="s">
        <v>2982</v>
      </c>
      <c r="AJ28" s="163" t="s">
        <v>3214</v>
      </c>
    </row>
    <row r="29" spans="1:36" s="164" customFormat="1" ht="14.25" customHeight="1" x14ac:dyDescent="0.35">
      <c r="A29" s="154" t="s">
        <v>3044</v>
      </c>
      <c r="B29" s="154" t="s">
        <v>26</v>
      </c>
      <c r="C29" s="154" t="s">
        <v>27</v>
      </c>
      <c r="D29" s="154" t="s">
        <v>28</v>
      </c>
      <c r="E29" s="154">
        <v>2021</v>
      </c>
      <c r="F29" s="154">
        <v>97</v>
      </c>
      <c r="G29" s="154" t="s">
        <v>2073</v>
      </c>
      <c r="H29" s="154">
        <v>3</v>
      </c>
      <c r="I29" s="154" t="s">
        <v>30</v>
      </c>
      <c r="J29" s="154" t="s">
        <v>67</v>
      </c>
      <c r="K29" s="154" t="s">
        <v>32</v>
      </c>
      <c r="L29" s="154" t="s">
        <v>424</v>
      </c>
      <c r="M29" s="154" t="s">
        <v>3082</v>
      </c>
      <c r="N29" s="155" t="s">
        <v>2831</v>
      </c>
      <c r="O29" s="155" t="s">
        <v>2831</v>
      </c>
      <c r="P29" s="155"/>
      <c r="Q29" s="154" t="s">
        <v>3068</v>
      </c>
      <c r="R29" s="154" t="s">
        <v>3074</v>
      </c>
      <c r="S29" s="154" t="s">
        <v>3087</v>
      </c>
      <c r="T29" s="154" t="s">
        <v>3076</v>
      </c>
      <c r="U29" s="154">
        <v>10</v>
      </c>
      <c r="V29" s="154" t="s">
        <v>307</v>
      </c>
      <c r="W29" s="154" t="s">
        <v>3077</v>
      </c>
      <c r="X29" s="156" t="s">
        <v>3078</v>
      </c>
      <c r="Y29" s="154" t="s">
        <v>42</v>
      </c>
      <c r="Z29" s="157" t="s">
        <v>1743</v>
      </c>
      <c r="AA29" s="161"/>
      <c r="AB29" s="161"/>
      <c r="AC29" s="159" t="s">
        <v>2809</v>
      </c>
      <c r="AD29" s="154" t="s">
        <v>307</v>
      </c>
      <c r="AE29" s="160">
        <v>100</v>
      </c>
      <c r="AF29" s="160">
        <v>100</v>
      </c>
      <c r="AG29" s="161" t="s">
        <v>43</v>
      </c>
      <c r="AH29" s="162">
        <v>44753</v>
      </c>
      <c r="AI29" s="154" t="s">
        <v>3369</v>
      </c>
      <c r="AJ29" s="163" t="s">
        <v>3390</v>
      </c>
    </row>
    <row r="30" spans="1:36" s="164" customFormat="1" ht="14.25" customHeight="1" x14ac:dyDescent="0.35">
      <c r="A30" s="154" t="s">
        <v>3044</v>
      </c>
      <c r="B30" s="154" t="s">
        <v>26</v>
      </c>
      <c r="C30" s="154" t="s">
        <v>27</v>
      </c>
      <c r="D30" s="154" t="s">
        <v>28</v>
      </c>
      <c r="E30" s="154">
        <v>2021</v>
      </c>
      <c r="F30" s="154">
        <v>97</v>
      </c>
      <c r="G30" s="154" t="s">
        <v>2073</v>
      </c>
      <c r="H30" s="154">
        <v>4</v>
      </c>
      <c r="I30" s="154" t="s">
        <v>30</v>
      </c>
      <c r="J30" s="154" t="s">
        <v>67</v>
      </c>
      <c r="K30" s="154" t="s">
        <v>32</v>
      </c>
      <c r="L30" s="154" t="s">
        <v>424</v>
      </c>
      <c r="M30" s="154" t="s">
        <v>3082</v>
      </c>
      <c r="N30" s="155" t="s">
        <v>2831</v>
      </c>
      <c r="O30" s="155" t="s">
        <v>2831</v>
      </c>
      <c r="P30" s="155"/>
      <c r="Q30" s="154" t="s">
        <v>3068</v>
      </c>
      <c r="R30" s="154" t="s">
        <v>3079</v>
      </c>
      <c r="S30" s="154" t="s">
        <v>3088</v>
      </c>
      <c r="T30" s="154" t="s">
        <v>3081</v>
      </c>
      <c r="U30" s="154">
        <v>5</v>
      </c>
      <c r="V30" s="154" t="s">
        <v>307</v>
      </c>
      <c r="W30" s="154" t="s">
        <v>3077</v>
      </c>
      <c r="X30" s="156" t="s">
        <v>3078</v>
      </c>
      <c r="Y30" s="154" t="s">
        <v>42</v>
      </c>
      <c r="Z30" s="157" t="s">
        <v>1743</v>
      </c>
      <c r="AA30" s="161"/>
      <c r="AB30" s="161"/>
      <c r="AC30" s="159" t="s">
        <v>2809</v>
      </c>
      <c r="AD30" s="154" t="s">
        <v>307</v>
      </c>
      <c r="AE30" s="160">
        <v>100</v>
      </c>
      <c r="AF30" s="160">
        <v>100</v>
      </c>
      <c r="AG30" s="161" t="s">
        <v>43</v>
      </c>
      <c r="AH30" s="162">
        <v>44753</v>
      </c>
      <c r="AI30" s="154" t="s">
        <v>3369</v>
      </c>
      <c r="AJ30" s="163" t="s">
        <v>3391</v>
      </c>
    </row>
    <row r="31" spans="1:36" s="164" customFormat="1" ht="14.25" customHeight="1" x14ac:dyDescent="0.35">
      <c r="A31" s="154" t="s">
        <v>3044</v>
      </c>
      <c r="B31" s="154" t="s">
        <v>26</v>
      </c>
      <c r="C31" s="154" t="s">
        <v>27</v>
      </c>
      <c r="D31" s="154" t="s">
        <v>28</v>
      </c>
      <c r="E31" s="154">
        <v>2021</v>
      </c>
      <c r="F31" s="154">
        <v>97</v>
      </c>
      <c r="G31" s="154" t="s">
        <v>2085</v>
      </c>
      <c r="H31" s="154">
        <v>1</v>
      </c>
      <c r="I31" s="154" t="s">
        <v>30</v>
      </c>
      <c r="J31" s="154" t="s">
        <v>67</v>
      </c>
      <c r="K31" s="154" t="s">
        <v>32</v>
      </c>
      <c r="L31" s="154" t="s">
        <v>424</v>
      </c>
      <c r="M31" s="154" t="s">
        <v>3089</v>
      </c>
      <c r="N31" s="155" t="s">
        <v>2831</v>
      </c>
      <c r="O31" s="155" t="s">
        <v>2831</v>
      </c>
      <c r="P31" s="155"/>
      <c r="Q31" s="154" t="s">
        <v>3090</v>
      </c>
      <c r="R31" s="154" t="s">
        <v>3091</v>
      </c>
      <c r="S31" s="154" t="s">
        <v>3092</v>
      </c>
      <c r="T31" s="154" t="s">
        <v>3093</v>
      </c>
      <c r="U31" s="154">
        <v>0.3</v>
      </c>
      <c r="V31" s="154" t="s">
        <v>1984</v>
      </c>
      <c r="W31" s="154" t="s">
        <v>3050</v>
      </c>
      <c r="X31" s="156" t="s">
        <v>3094</v>
      </c>
      <c r="Y31" s="154" t="s">
        <v>42</v>
      </c>
      <c r="Z31" s="157" t="s">
        <v>1743</v>
      </c>
      <c r="AA31" s="161"/>
      <c r="AB31" s="161"/>
      <c r="AC31" s="159" t="s">
        <v>2005</v>
      </c>
      <c r="AD31" s="154" t="s">
        <v>1984</v>
      </c>
      <c r="AE31" s="160">
        <v>100</v>
      </c>
      <c r="AF31" s="160">
        <v>100</v>
      </c>
      <c r="AG31" s="161" t="s">
        <v>43</v>
      </c>
      <c r="AH31" s="162">
        <v>44720</v>
      </c>
      <c r="AI31" s="154" t="s">
        <v>3379</v>
      </c>
      <c r="AJ31" s="163" t="s">
        <v>3384</v>
      </c>
    </row>
    <row r="32" spans="1:36" s="164" customFormat="1" ht="14.25" customHeight="1" x14ac:dyDescent="0.35">
      <c r="A32" s="154" t="s">
        <v>3044</v>
      </c>
      <c r="B32" s="154" t="s">
        <v>26</v>
      </c>
      <c r="C32" s="154" t="s">
        <v>27</v>
      </c>
      <c r="D32" s="154" t="s">
        <v>28</v>
      </c>
      <c r="E32" s="154">
        <v>2021</v>
      </c>
      <c r="F32" s="154">
        <v>97</v>
      </c>
      <c r="G32" s="154" t="s">
        <v>2085</v>
      </c>
      <c r="H32" s="154">
        <v>2</v>
      </c>
      <c r="I32" s="154" t="s">
        <v>30</v>
      </c>
      <c r="J32" s="154" t="s">
        <v>67</v>
      </c>
      <c r="K32" s="154" t="s">
        <v>32</v>
      </c>
      <c r="L32" s="154" t="s">
        <v>424</v>
      </c>
      <c r="M32" s="154" t="s">
        <v>3089</v>
      </c>
      <c r="N32" s="155" t="s">
        <v>2831</v>
      </c>
      <c r="O32" s="155" t="s">
        <v>2831</v>
      </c>
      <c r="P32" s="155"/>
      <c r="Q32" s="154" t="s">
        <v>3090</v>
      </c>
      <c r="R32" s="154" t="s">
        <v>3095</v>
      </c>
      <c r="S32" s="154" t="s">
        <v>3096</v>
      </c>
      <c r="T32" s="154" t="s">
        <v>3097</v>
      </c>
      <c r="U32" s="154">
        <v>1</v>
      </c>
      <c r="V32" s="154" t="s">
        <v>1984</v>
      </c>
      <c r="W32" s="154" t="s">
        <v>3050</v>
      </c>
      <c r="X32" s="156" t="s">
        <v>3094</v>
      </c>
      <c r="Y32" s="154" t="s">
        <v>42</v>
      </c>
      <c r="Z32" s="157" t="s">
        <v>1743</v>
      </c>
      <c r="AA32" s="161"/>
      <c r="AB32" s="161"/>
      <c r="AC32" s="159" t="s">
        <v>2005</v>
      </c>
      <c r="AD32" s="154" t="s">
        <v>1984</v>
      </c>
      <c r="AE32" s="160">
        <v>100</v>
      </c>
      <c r="AF32" s="160">
        <v>100</v>
      </c>
      <c r="AG32" s="161" t="s">
        <v>43</v>
      </c>
      <c r="AH32" s="162">
        <v>44720</v>
      </c>
      <c r="AI32" s="154" t="s">
        <v>3379</v>
      </c>
      <c r="AJ32" s="163" t="s">
        <v>3383</v>
      </c>
    </row>
    <row r="33" spans="1:36" s="164" customFormat="1" ht="14.25" customHeight="1" x14ac:dyDescent="0.35">
      <c r="A33" s="154" t="s">
        <v>3044</v>
      </c>
      <c r="B33" s="154" t="s">
        <v>26</v>
      </c>
      <c r="C33" s="154" t="s">
        <v>27</v>
      </c>
      <c r="D33" s="154" t="s">
        <v>28</v>
      </c>
      <c r="E33" s="154">
        <v>2021</v>
      </c>
      <c r="F33" s="154">
        <v>97</v>
      </c>
      <c r="G33" s="154" t="s">
        <v>2085</v>
      </c>
      <c r="H33" s="154">
        <v>3</v>
      </c>
      <c r="I33" s="154" t="s">
        <v>30</v>
      </c>
      <c r="J33" s="154" t="s">
        <v>67</v>
      </c>
      <c r="K33" s="154" t="s">
        <v>32</v>
      </c>
      <c r="L33" s="154" t="s">
        <v>424</v>
      </c>
      <c r="M33" s="154" t="s">
        <v>3089</v>
      </c>
      <c r="N33" s="155" t="s">
        <v>2831</v>
      </c>
      <c r="O33" s="155" t="s">
        <v>2831</v>
      </c>
      <c r="P33" s="155"/>
      <c r="Q33" s="154" t="s">
        <v>3090</v>
      </c>
      <c r="R33" s="154" t="s">
        <v>3098</v>
      </c>
      <c r="S33" s="154" t="s">
        <v>3099</v>
      </c>
      <c r="T33" s="154" t="s">
        <v>3100</v>
      </c>
      <c r="U33" s="154">
        <v>1</v>
      </c>
      <c r="V33" s="154" t="s">
        <v>1984</v>
      </c>
      <c r="W33" s="154" t="s">
        <v>3050</v>
      </c>
      <c r="X33" s="156" t="s">
        <v>3094</v>
      </c>
      <c r="Y33" s="154" t="s">
        <v>42</v>
      </c>
      <c r="Z33" s="157" t="s">
        <v>1743</v>
      </c>
      <c r="AA33" s="161"/>
      <c r="AB33" s="161"/>
      <c r="AC33" s="159" t="s">
        <v>2005</v>
      </c>
      <c r="AD33" s="154" t="s">
        <v>1984</v>
      </c>
      <c r="AE33" s="160">
        <v>100</v>
      </c>
      <c r="AF33" s="160">
        <v>100</v>
      </c>
      <c r="AG33" s="161" t="s">
        <v>43</v>
      </c>
      <c r="AH33" s="162">
        <v>44720</v>
      </c>
      <c r="AI33" s="154" t="s">
        <v>3379</v>
      </c>
      <c r="AJ33" s="163" t="s">
        <v>3385</v>
      </c>
    </row>
    <row r="34" spans="1:36" s="164" customFormat="1" ht="14.25" customHeight="1" x14ac:dyDescent="0.35">
      <c r="A34" s="154" t="s">
        <v>3044</v>
      </c>
      <c r="B34" s="154" t="s">
        <v>26</v>
      </c>
      <c r="C34" s="154" t="s">
        <v>27</v>
      </c>
      <c r="D34" s="154" t="s">
        <v>28</v>
      </c>
      <c r="E34" s="154">
        <v>2021</v>
      </c>
      <c r="F34" s="154">
        <v>97</v>
      </c>
      <c r="G34" s="154" t="s">
        <v>2103</v>
      </c>
      <c r="H34" s="154">
        <v>1</v>
      </c>
      <c r="I34" s="154" t="s">
        <v>30</v>
      </c>
      <c r="J34" s="154" t="s">
        <v>67</v>
      </c>
      <c r="K34" s="154" t="s">
        <v>32</v>
      </c>
      <c r="L34" s="154" t="s">
        <v>424</v>
      </c>
      <c r="M34" s="154" t="s">
        <v>3101</v>
      </c>
      <c r="N34" s="155" t="s">
        <v>2831</v>
      </c>
      <c r="O34" s="155" t="s">
        <v>2831</v>
      </c>
      <c r="P34" s="155"/>
      <c r="Q34" s="154" t="s">
        <v>3102</v>
      </c>
      <c r="R34" s="154" t="s">
        <v>3103</v>
      </c>
      <c r="S34" s="154" t="s">
        <v>3104</v>
      </c>
      <c r="T34" s="154" t="s">
        <v>3105</v>
      </c>
      <c r="U34" s="154">
        <v>1</v>
      </c>
      <c r="V34" s="154" t="s">
        <v>1910</v>
      </c>
      <c r="W34" s="154" t="s">
        <v>3050</v>
      </c>
      <c r="X34" s="156" t="s">
        <v>3094</v>
      </c>
      <c r="Y34" s="154" t="s">
        <v>42</v>
      </c>
      <c r="Z34" s="157" t="s">
        <v>1743</v>
      </c>
      <c r="AA34" s="161"/>
      <c r="AB34" s="161"/>
      <c r="AC34" s="159" t="s">
        <v>2005</v>
      </c>
      <c r="AD34" s="154" t="s">
        <v>1910</v>
      </c>
      <c r="AE34" s="160">
        <v>100</v>
      </c>
      <c r="AF34" s="160">
        <v>100</v>
      </c>
      <c r="AG34" s="161" t="s">
        <v>43</v>
      </c>
      <c r="AH34" s="162">
        <v>44596</v>
      </c>
      <c r="AI34" s="154" t="s">
        <v>2812</v>
      </c>
      <c r="AJ34" s="163" t="s">
        <v>3367</v>
      </c>
    </row>
    <row r="35" spans="1:36" s="164" customFormat="1" ht="14.25" customHeight="1" x14ac:dyDescent="0.35">
      <c r="A35" s="154" t="s">
        <v>3044</v>
      </c>
      <c r="B35" s="154" t="s">
        <v>26</v>
      </c>
      <c r="C35" s="154" t="s">
        <v>27</v>
      </c>
      <c r="D35" s="154" t="s">
        <v>28</v>
      </c>
      <c r="E35" s="154">
        <v>2021</v>
      </c>
      <c r="F35" s="154">
        <v>97</v>
      </c>
      <c r="G35" s="154" t="s">
        <v>2103</v>
      </c>
      <c r="H35" s="154">
        <v>2</v>
      </c>
      <c r="I35" s="154" t="s">
        <v>30</v>
      </c>
      <c r="J35" s="154" t="s">
        <v>67</v>
      </c>
      <c r="K35" s="154" t="s">
        <v>32</v>
      </c>
      <c r="L35" s="154" t="s">
        <v>424</v>
      </c>
      <c r="M35" s="154" t="s">
        <v>3101</v>
      </c>
      <c r="N35" s="155" t="s">
        <v>2831</v>
      </c>
      <c r="O35" s="155" t="s">
        <v>2831</v>
      </c>
      <c r="P35" s="155"/>
      <c r="Q35" s="154" t="s">
        <v>3102</v>
      </c>
      <c r="R35" s="154" t="s">
        <v>3106</v>
      </c>
      <c r="S35" s="154" t="s">
        <v>3107</v>
      </c>
      <c r="T35" s="154" t="s">
        <v>3108</v>
      </c>
      <c r="U35" s="154">
        <v>0.1</v>
      </c>
      <c r="V35" s="154" t="s">
        <v>1910</v>
      </c>
      <c r="W35" s="154" t="s">
        <v>3109</v>
      </c>
      <c r="X35" s="156" t="s">
        <v>3094</v>
      </c>
      <c r="Y35" s="154" t="s">
        <v>42</v>
      </c>
      <c r="Z35" s="157" t="s">
        <v>1743</v>
      </c>
      <c r="AA35" s="161"/>
      <c r="AB35" s="161"/>
      <c r="AC35" s="159" t="s">
        <v>2005</v>
      </c>
      <c r="AD35" s="154" t="s">
        <v>1910</v>
      </c>
      <c r="AE35" s="160">
        <v>100</v>
      </c>
      <c r="AF35" s="160">
        <v>100</v>
      </c>
      <c r="AG35" s="161" t="s">
        <v>43</v>
      </c>
      <c r="AH35" s="162">
        <v>44720</v>
      </c>
      <c r="AI35" s="154" t="s">
        <v>3379</v>
      </c>
      <c r="AJ35" s="163" t="s">
        <v>3382</v>
      </c>
    </row>
    <row r="36" spans="1:36" s="164" customFormat="1" ht="14.25" customHeight="1" x14ac:dyDescent="0.35">
      <c r="A36" s="154" t="s">
        <v>3044</v>
      </c>
      <c r="B36" s="154" t="s">
        <v>26</v>
      </c>
      <c r="C36" s="154" t="s">
        <v>27</v>
      </c>
      <c r="D36" s="154" t="s">
        <v>28</v>
      </c>
      <c r="E36" s="154">
        <v>2021</v>
      </c>
      <c r="F36" s="154">
        <v>97</v>
      </c>
      <c r="G36" s="154" t="s">
        <v>3110</v>
      </c>
      <c r="H36" s="154">
        <v>1</v>
      </c>
      <c r="I36" s="154" t="s">
        <v>30</v>
      </c>
      <c r="J36" s="154" t="s">
        <v>67</v>
      </c>
      <c r="K36" s="154" t="s">
        <v>32</v>
      </c>
      <c r="L36" s="154" t="s">
        <v>424</v>
      </c>
      <c r="M36" s="154" t="s">
        <v>3111</v>
      </c>
      <c r="N36" s="155" t="s">
        <v>2831</v>
      </c>
      <c r="O36" s="155" t="s">
        <v>2831</v>
      </c>
      <c r="P36" s="155"/>
      <c r="Q36" s="154" t="s">
        <v>3112</v>
      </c>
      <c r="R36" s="154" t="s">
        <v>3113</v>
      </c>
      <c r="S36" s="154" t="s">
        <v>3114</v>
      </c>
      <c r="T36" s="154" t="s">
        <v>3115</v>
      </c>
      <c r="U36" s="154">
        <v>1</v>
      </c>
      <c r="V36" s="154" t="s">
        <v>1910</v>
      </c>
      <c r="W36" s="154" t="s">
        <v>3050</v>
      </c>
      <c r="X36" s="156" t="s">
        <v>3051</v>
      </c>
      <c r="Y36" s="154" t="s">
        <v>42</v>
      </c>
      <c r="Z36" s="157" t="s">
        <v>3580</v>
      </c>
      <c r="AA36" s="158">
        <v>1</v>
      </c>
      <c r="AB36" s="158">
        <v>0.8</v>
      </c>
      <c r="AC36" s="159" t="s">
        <v>2005</v>
      </c>
      <c r="AD36" s="154" t="s">
        <v>1910</v>
      </c>
      <c r="AE36" s="160">
        <v>100</v>
      </c>
      <c r="AF36" s="160">
        <v>100</v>
      </c>
      <c r="AG36" s="161" t="s">
        <v>43</v>
      </c>
      <c r="AH36" s="162">
        <v>44567</v>
      </c>
      <c r="AI36" s="154" t="s">
        <v>2812</v>
      </c>
      <c r="AJ36" s="163" t="s">
        <v>3298</v>
      </c>
    </row>
    <row r="37" spans="1:36" s="164" customFormat="1" ht="14.25" customHeight="1" x14ac:dyDescent="0.35">
      <c r="A37" s="154" t="s">
        <v>3044</v>
      </c>
      <c r="B37" s="154" t="s">
        <v>26</v>
      </c>
      <c r="C37" s="154" t="s">
        <v>27</v>
      </c>
      <c r="D37" s="154" t="s">
        <v>28</v>
      </c>
      <c r="E37" s="154">
        <v>2021</v>
      </c>
      <c r="F37" s="154">
        <v>97</v>
      </c>
      <c r="G37" s="154" t="s">
        <v>2927</v>
      </c>
      <c r="H37" s="154">
        <v>1</v>
      </c>
      <c r="I37" s="154" t="s">
        <v>30</v>
      </c>
      <c r="J37" s="154" t="s">
        <v>67</v>
      </c>
      <c r="K37" s="154" t="s">
        <v>1017</v>
      </c>
      <c r="L37" s="154" t="s">
        <v>2928</v>
      </c>
      <c r="M37" s="154" t="s">
        <v>3116</v>
      </c>
      <c r="N37" s="155" t="s">
        <v>2831</v>
      </c>
      <c r="O37" s="155"/>
      <c r="P37" s="155"/>
      <c r="Q37" s="154" t="s">
        <v>3117</v>
      </c>
      <c r="R37" s="154" t="s">
        <v>3118</v>
      </c>
      <c r="S37" s="154" t="s">
        <v>3119</v>
      </c>
      <c r="T37" s="154" t="s">
        <v>3120</v>
      </c>
      <c r="U37" s="154">
        <v>1</v>
      </c>
      <c r="V37" s="154" t="s">
        <v>2005</v>
      </c>
      <c r="W37" s="154" t="s">
        <v>3050</v>
      </c>
      <c r="X37" s="156" t="s">
        <v>3051</v>
      </c>
      <c r="Y37" s="154" t="s">
        <v>42</v>
      </c>
      <c r="Z37" s="157" t="s">
        <v>3580</v>
      </c>
      <c r="AA37" s="158">
        <v>1</v>
      </c>
      <c r="AB37" s="158">
        <v>0.8</v>
      </c>
      <c r="AC37" s="159" t="s">
        <v>2005</v>
      </c>
      <c r="AD37" s="154" t="s">
        <v>2005</v>
      </c>
      <c r="AE37" s="160">
        <v>100</v>
      </c>
      <c r="AF37" s="160">
        <v>100</v>
      </c>
      <c r="AG37" s="161" t="s">
        <v>43</v>
      </c>
      <c r="AH37" s="162">
        <v>44564</v>
      </c>
      <c r="AI37" s="154" t="s">
        <v>2812</v>
      </c>
      <c r="AJ37" s="163" t="s">
        <v>3292</v>
      </c>
    </row>
    <row r="38" spans="1:36" s="164" customFormat="1" ht="14.25" customHeight="1" x14ac:dyDescent="0.35">
      <c r="A38" s="154" t="s">
        <v>3044</v>
      </c>
      <c r="B38" s="154" t="s">
        <v>26</v>
      </c>
      <c r="C38" s="154" t="s">
        <v>27</v>
      </c>
      <c r="D38" s="154" t="s">
        <v>28</v>
      </c>
      <c r="E38" s="154">
        <v>2021</v>
      </c>
      <c r="F38" s="154">
        <v>97</v>
      </c>
      <c r="G38" s="154" t="s">
        <v>2927</v>
      </c>
      <c r="H38" s="154">
        <v>2</v>
      </c>
      <c r="I38" s="154" t="s">
        <v>30</v>
      </c>
      <c r="J38" s="154" t="s">
        <v>67</v>
      </c>
      <c r="K38" s="154" t="s">
        <v>1017</v>
      </c>
      <c r="L38" s="154" t="s">
        <v>2928</v>
      </c>
      <c r="M38" s="154" t="s">
        <v>3116</v>
      </c>
      <c r="N38" s="155" t="s">
        <v>2831</v>
      </c>
      <c r="O38" s="155"/>
      <c r="P38" s="155"/>
      <c r="Q38" s="154" t="s">
        <v>3117</v>
      </c>
      <c r="R38" s="154" t="s">
        <v>3121</v>
      </c>
      <c r="S38" s="154" t="s">
        <v>912</v>
      </c>
      <c r="T38" s="154" t="s">
        <v>3122</v>
      </c>
      <c r="U38" s="154">
        <v>1</v>
      </c>
      <c r="V38" s="154" t="s">
        <v>1787</v>
      </c>
      <c r="W38" s="154" t="s">
        <v>3123</v>
      </c>
      <c r="X38" s="156" t="s">
        <v>3124</v>
      </c>
      <c r="Y38" s="154" t="s">
        <v>42</v>
      </c>
      <c r="Z38" s="157" t="s">
        <v>3580</v>
      </c>
      <c r="AA38" s="158">
        <v>1</v>
      </c>
      <c r="AB38" s="158">
        <v>0.8</v>
      </c>
      <c r="AC38" s="159" t="s">
        <v>1787</v>
      </c>
      <c r="AD38" s="154" t="s">
        <v>1787</v>
      </c>
      <c r="AE38" s="160">
        <v>100</v>
      </c>
      <c r="AF38" s="160">
        <v>100</v>
      </c>
      <c r="AG38" s="161" t="s">
        <v>43</v>
      </c>
      <c r="AH38" s="162">
        <v>44539</v>
      </c>
      <c r="AI38" s="154" t="s">
        <v>3216</v>
      </c>
      <c r="AJ38" s="163" t="s">
        <v>3217</v>
      </c>
    </row>
    <row r="39" spans="1:36" s="164" customFormat="1" ht="14.25" customHeight="1" x14ac:dyDescent="0.35">
      <c r="A39" s="154" t="s">
        <v>3044</v>
      </c>
      <c r="B39" s="154" t="s">
        <v>26</v>
      </c>
      <c r="C39" s="154" t="s">
        <v>27</v>
      </c>
      <c r="D39" s="154" t="s">
        <v>28</v>
      </c>
      <c r="E39" s="154">
        <v>2021</v>
      </c>
      <c r="F39" s="154">
        <v>97</v>
      </c>
      <c r="G39" s="154" t="s">
        <v>2927</v>
      </c>
      <c r="H39" s="154">
        <v>3</v>
      </c>
      <c r="I39" s="154" t="s">
        <v>30</v>
      </c>
      <c r="J39" s="154" t="s">
        <v>67</v>
      </c>
      <c r="K39" s="154" t="s">
        <v>1017</v>
      </c>
      <c r="L39" s="154" t="s">
        <v>2928</v>
      </c>
      <c r="M39" s="154" t="s">
        <v>3116</v>
      </c>
      <c r="N39" s="155" t="s">
        <v>2831</v>
      </c>
      <c r="O39" s="155"/>
      <c r="P39" s="155"/>
      <c r="Q39" s="154" t="s">
        <v>3117</v>
      </c>
      <c r="R39" s="154" t="s">
        <v>3125</v>
      </c>
      <c r="S39" s="154" t="s">
        <v>3126</v>
      </c>
      <c r="T39" s="154" t="s">
        <v>3127</v>
      </c>
      <c r="U39" s="154">
        <v>1</v>
      </c>
      <c r="V39" s="154" t="s">
        <v>3128</v>
      </c>
      <c r="W39" s="154" t="s">
        <v>3129</v>
      </c>
      <c r="X39" s="156" t="s">
        <v>3130</v>
      </c>
      <c r="Y39" s="154" t="s">
        <v>42</v>
      </c>
      <c r="Z39" s="157" t="s">
        <v>1743</v>
      </c>
      <c r="AA39" s="161"/>
      <c r="AB39" s="161"/>
      <c r="AC39" s="159" t="s">
        <v>3203</v>
      </c>
      <c r="AD39" s="154" t="s">
        <v>3128</v>
      </c>
      <c r="AE39" s="160">
        <v>100</v>
      </c>
      <c r="AF39" s="160">
        <v>100</v>
      </c>
      <c r="AG39" s="161" t="s">
        <v>43</v>
      </c>
      <c r="AH39" s="162">
        <v>44637</v>
      </c>
      <c r="AI39" s="154" t="s">
        <v>3216</v>
      </c>
      <c r="AJ39" s="163" t="s">
        <v>3374</v>
      </c>
    </row>
    <row r="40" spans="1:36" s="164" customFormat="1" ht="14.25" customHeight="1" x14ac:dyDescent="0.35">
      <c r="A40" s="154" t="s">
        <v>3044</v>
      </c>
      <c r="B40" s="154" t="s">
        <v>26</v>
      </c>
      <c r="C40" s="154" t="s">
        <v>27</v>
      </c>
      <c r="D40" s="154" t="s">
        <v>28</v>
      </c>
      <c r="E40" s="154">
        <v>2021</v>
      </c>
      <c r="F40" s="154">
        <v>97</v>
      </c>
      <c r="G40" s="154" t="s">
        <v>2929</v>
      </c>
      <c r="H40" s="154">
        <v>1</v>
      </c>
      <c r="I40" s="154" t="s">
        <v>30</v>
      </c>
      <c r="J40" s="154" t="s">
        <v>67</v>
      </c>
      <c r="K40" s="154" t="s">
        <v>1017</v>
      </c>
      <c r="L40" s="154" t="s">
        <v>2928</v>
      </c>
      <c r="M40" s="154" t="s">
        <v>3131</v>
      </c>
      <c r="N40" s="155" t="s">
        <v>2831</v>
      </c>
      <c r="O40" s="155"/>
      <c r="P40" s="155"/>
      <c r="Q40" s="154" t="s">
        <v>3117</v>
      </c>
      <c r="R40" s="154" t="s">
        <v>3132</v>
      </c>
      <c r="S40" s="154" t="s">
        <v>3119</v>
      </c>
      <c r="T40" s="154" t="s">
        <v>3133</v>
      </c>
      <c r="U40" s="154">
        <v>1</v>
      </c>
      <c r="V40" s="154" t="s">
        <v>2807</v>
      </c>
      <c r="W40" s="154" t="s">
        <v>3050</v>
      </c>
      <c r="X40" s="156" t="s">
        <v>3051</v>
      </c>
      <c r="Y40" s="154" t="s">
        <v>42</v>
      </c>
      <c r="Z40" s="157" t="s">
        <v>3580</v>
      </c>
      <c r="AA40" s="158">
        <v>1</v>
      </c>
      <c r="AB40" s="158">
        <v>0.8</v>
      </c>
      <c r="AC40" s="159" t="s">
        <v>2807</v>
      </c>
      <c r="AD40" s="154" t="s">
        <v>2807</v>
      </c>
      <c r="AE40" s="160">
        <v>100</v>
      </c>
      <c r="AF40" s="160">
        <v>100</v>
      </c>
      <c r="AG40" s="161" t="s">
        <v>43</v>
      </c>
      <c r="AH40" s="162">
        <v>44572</v>
      </c>
      <c r="AI40" s="154" t="s">
        <v>3362</v>
      </c>
      <c r="AJ40" s="163" t="s">
        <v>3363</v>
      </c>
    </row>
    <row r="41" spans="1:36" s="164" customFormat="1" ht="14.25" customHeight="1" x14ac:dyDescent="0.35">
      <c r="A41" s="154" t="s">
        <v>3044</v>
      </c>
      <c r="B41" s="154" t="s">
        <v>26</v>
      </c>
      <c r="C41" s="154" t="s">
        <v>27</v>
      </c>
      <c r="D41" s="154" t="s">
        <v>28</v>
      </c>
      <c r="E41" s="154">
        <v>2021</v>
      </c>
      <c r="F41" s="154">
        <v>97</v>
      </c>
      <c r="G41" s="154" t="s">
        <v>2929</v>
      </c>
      <c r="H41" s="154">
        <v>2</v>
      </c>
      <c r="I41" s="154" t="s">
        <v>30</v>
      </c>
      <c r="J41" s="154" t="s">
        <v>67</v>
      </c>
      <c r="K41" s="154" t="s">
        <v>1017</v>
      </c>
      <c r="L41" s="154" t="s">
        <v>2928</v>
      </c>
      <c r="M41" s="154" t="s">
        <v>3131</v>
      </c>
      <c r="N41" s="155" t="s">
        <v>2831</v>
      </c>
      <c r="O41" s="155"/>
      <c r="P41" s="155"/>
      <c r="Q41" s="154" t="s">
        <v>3117</v>
      </c>
      <c r="R41" s="154" t="s">
        <v>3121</v>
      </c>
      <c r="S41" s="154" t="s">
        <v>912</v>
      </c>
      <c r="T41" s="154" t="s">
        <v>3122</v>
      </c>
      <c r="U41" s="154">
        <v>1</v>
      </c>
      <c r="V41" s="154" t="s">
        <v>1787</v>
      </c>
      <c r="W41" s="154" t="s">
        <v>3123</v>
      </c>
      <c r="X41" s="156" t="s">
        <v>3124</v>
      </c>
      <c r="Y41" s="154" t="s">
        <v>42</v>
      </c>
      <c r="Z41" s="157" t="s">
        <v>3580</v>
      </c>
      <c r="AA41" s="158">
        <v>1</v>
      </c>
      <c r="AB41" s="158">
        <v>0.8</v>
      </c>
      <c r="AC41" s="159" t="s">
        <v>1787</v>
      </c>
      <c r="AD41" s="154" t="s">
        <v>1787</v>
      </c>
      <c r="AE41" s="160">
        <v>100</v>
      </c>
      <c r="AF41" s="160">
        <v>100</v>
      </c>
      <c r="AG41" s="161" t="s">
        <v>43</v>
      </c>
      <c r="AH41" s="162">
        <v>44539</v>
      </c>
      <c r="AI41" s="154" t="s">
        <v>3216</v>
      </c>
      <c r="AJ41" s="163" t="s">
        <v>3218</v>
      </c>
    </row>
    <row r="42" spans="1:36" s="164" customFormat="1" ht="14.25" customHeight="1" x14ac:dyDescent="0.35">
      <c r="A42" s="154" t="s">
        <v>3044</v>
      </c>
      <c r="B42" s="154" t="s">
        <v>26</v>
      </c>
      <c r="C42" s="154" t="s">
        <v>27</v>
      </c>
      <c r="D42" s="154" t="s">
        <v>28</v>
      </c>
      <c r="E42" s="154">
        <v>2021</v>
      </c>
      <c r="F42" s="154">
        <v>97</v>
      </c>
      <c r="G42" s="154" t="s">
        <v>2929</v>
      </c>
      <c r="H42" s="154">
        <v>3</v>
      </c>
      <c r="I42" s="154" t="s">
        <v>30</v>
      </c>
      <c r="J42" s="154" t="s">
        <v>67</v>
      </c>
      <c r="K42" s="154" t="s">
        <v>1017</v>
      </c>
      <c r="L42" s="154" t="s">
        <v>2928</v>
      </c>
      <c r="M42" s="154" t="s">
        <v>3131</v>
      </c>
      <c r="N42" s="155" t="s">
        <v>2831</v>
      </c>
      <c r="O42" s="155"/>
      <c r="P42" s="155"/>
      <c r="Q42" s="154" t="s">
        <v>3117</v>
      </c>
      <c r="R42" s="154" t="s">
        <v>3125</v>
      </c>
      <c r="S42" s="154" t="s">
        <v>3126</v>
      </c>
      <c r="T42" s="154" t="s">
        <v>3127</v>
      </c>
      <c r="U42" s="154">
        <v>1</v>
      </c>
      <c r="V42" s="154" t="s">
        <v>3128</v>
      </c>
      <c r="W42" s="154" t="s">
        <v>3129</v>
      </c>
      <c r="X42" s="156" t="s">
        <v>3130</v>
      </c>
      <c r="Y42" s="154" t="s">
        <v>42</v>
      </c>
      <c r="Z42" s="157" t="s">
        <v>1743</v>
      </c>
      <c r="AA42" s="161"/>
      <c r="AB42" s="161"/>
      <c r="AC42" s="159" t="s">
        <v>3203</v>
      </c>
      <c r="AD42" s="154" t="s">
        <v>3128</v>
      </c>
      <c r="AE42" s="160">
        <v>100</v>
      </c>
      <c r="AF42" s="160">
        <v>100</v>
      </c>
      <c r="AG42" s="161" t="s">
        <v>43</v>
      </c>
      <c r="AH42" s="162">
        <v>44637</v>
      </c>
      <c r="AI42" s="154" t="s">
        <v>3216</v>
      </c>
      <c r="AJ42" s="163" t="s">
        <v>3375</v>
      </c>
    </row>
    <row r="43" spans="1:36" s="164" customFormat="1" ht="14.25" customHeight="1" x14ac:dyDescent="0.35">
      <c r="A43" s="154" t="s">
        <v>3044</v>
      </c>
      <c r="B43" s="154" t="s">
        <v>26</v>
      </c>
      <c r="C43" s="154" t="s">
        <v>27</v>
      </c>
      <c r="D43" s="154" t="s">
        <v>28</v>
      </c>
      <c r="E43" s="154">
        <v>2021</v>
      </c>
      <c r="F43" s="154">
        <v>97</v>
      </c>
      <c r="G43" s="154" t="s">
        <v>2930</v>
      </c>
      <c r="H43" s="154">
        <v>1</v>
      </c>
      <c r="I43" s="154" t="s">
        <v>30</v>
      </c>
      <c r="J43" s="154" t="s">
        <v>67</v>
      </c>
      <c r="K43" s="154" t="s">
        <v>1017</v>
      </c>
      <c r="L43" s="154" t="s">
        <v>2928</v>
      </c>
      <c r="M43" s="154" t="s">
        <v>3134</v>
      </c>
      <c r="N43" s="155" t="s">
        <v>2831</v>
      </c>
      <c r="O43" s="155"/>
      <c r="P43" s="155"/>
      <c r="Q43" s="154" t="s">
        <v>3135</v>
      </c>
      <c r="R43" s="154" t="s">
        <v>3136</v>
      </c>
      <c r="S43" s="154" t="s">
        <v>3137</v>
      </c>
      <c r="T43" s="154" t="s">
        <v>3138</v>
      </c>
      <c r="U43" s="154">
        <v>0.8</v>
      </c>
      <c r="V43" s="154" t="s">
        <v>2005</v>
      </c>
      <c r="W43" s="154" t="s">
        <v>3050</v>
      </c>
      <c r="X43" s="156" t="s">
        <v>3051</v>
      </c>
      <c r="Y43" s="154" t="s">
        <v>42</v>
      </c>
      <c r="Z43" s="157" t="s">
        <v>3580</v>
      </c>
      <c r="AA43" s="158">
        <v>1</v>
      </c>
      <c r="AB43" s="158">
        <v>0.8</v>
      </c>
      <c r="AC43" s="159" t="s">
        <v>2005</v>
      </c>
      <c r="AD43" s="154" t="s">
        <v>2005</v>
      </c>
      <c r="AE43" s="160">
        <v>100</v>
      </c>
      <c r="AF43" s="160">
        <v>100</v>
      </c>
      <c r="AG43" s="161" t="s">
        <v>43</v>
      </c>
      <c r="AH43" s="162">
        <v>44566</v>
      </c>
      <c r="AI43" s="154" t="s">
        <v>2812</v>
      </c>
      <c r="AJ43" s="163" t="s">
        <v>3295</v>
      </c>
    </row>
    <row r="44" spans="1:36" s="164" customFormat="1" ht="14.25" customHeight="1" x14ac:dyDescent="0.35">
      <c r="A44" s="154" t="s">
        <v>3044</v>
      </c>
      <c r="B44" s="154" t="s">
        <v>26</v>
      </c>
      <c r="C44" s="154" t="s">
        <v>27</v>
      </c>
      <c r="D44" s="154" t="s">
        <v>28</v>
      </c>
      <c r="E44" s="154">
        <v>2021</v>
      </c>
      <c r="F44" s="154">
        <v>97</v>
      </c>
      <c r="G44" s="154" t="s">
        <v>3139</v>
      </c>
      <c r="H44" s="154">
        <v>1</v>
      </c>
      <c r="I44" s="154" t="s">
        <v>30</v>
      </c>
      <c r="J44" s="154" t="s">
        <v>67</v>
      </c>
      <c r="K44" s="154" t="s">
        <v>1017</v>
      </c>
      <c r="L44" s="154" t="s">
        <v>2928</v>
      </c>
      <c r="M44" s="154" t="s">
        <v>3140</v>
      </c>
      <c r="N44" s="155" t="s">
        <v>2831</v>
      </c>
      <c r="O44" s="155" t="s">
        <v>2831</v>
      </c>
      <c r="P44" s="155"/>
      <c r="Q44" s="154" t="s">
        <v>3141</v>
      </c>
      <c r="R44" s="154" t="s">
        <v>3142</v>
      </c>
      <c r="S44" s="154" t="s">
        <v>3143</v>
      </c>
      <c r="T44" s="154" t="s">
        <v>3144</v>
      </c>
      <c r="U44" s="154">
        <v>1</v>
      </c>
      <c r="V44" s="154" t="s">
        <v>3145</v>
      </c>
      <c r="W44" s="154" t="s">
        <v>3109</v>
      </c>
      <c r="X44" s="156" t="s">
        <v>3051</v>
      </c>
      <c r="Y44" s="154" t="s">
        <v>42</v>
      </c>
      <c r="Z44" s="157" t="s">
        <v>3580</v>
      </c>
      <c r="AA44" s="158">
        <v>1</v>
      </c>
      <c r="AB44" s="158">
        <v>0.8</v>
      </c>
      <c r="AC44" s="159" t="s">
        <v>2005</v>
      </c>
      <c r="AD44" s="154" t="s">
        <v>2005</v>
      </c>
      <c r="AE44" s="160">
        <v>100</v>
      </c>
      <c r="AF44" s="160">
        <v>100</v>
      </c>
      <c r="AG44" s="161" t="s">
        <v>43</v>
      </c>
      <c r="AH44" s="162">
        <v>44564</v>
      </c>
      <c r="AI44" s="154" t="s">
        <v>2812</v>
      </c>
      <c r="AJ44" s="163" t="s">
        <v>3296</v>
      </c>
    </row>
    <row r="45" spans="1:36" s="164" customFormat="1" ht="14.25" customHeight="1" x14ac:dyDescent="0.35">
      <c r="A45" s="154" t="s">
        <v>3044</v>
      </c>
      <c r="B45" s="154" t="s">
        <v>26</v>
      </c>
      <c r="C45" s="154" t="s">
        <v>27</v>
      </c>
      <c r="D45" s="154" t="s">
        <v>28</v>
      </c>
      <c r="E45" s="154">
        <v>2021</v>
      </c>
      <c r="F45" s="154">
        <v>97</v>
      </c>
      <c r="G45" s="154" t="s">
        <v>2931</v>
      </c>
      <c r="H45" s="154">
        <v>1</v>
      </c>
      <c r="I45" s="154" t="s">
        <v>30</v>
      </c>
      <c r="J45" s="154" t="s">
        <v>67</v>
      </c>
      <c r="K45" s="154" t="s">
        <v>1286</v>
      </c>
      <c r="L45" s="154" t="s">
        <v>2932</v>
      </c>
      <c r="M45" s="154" t="s">
        <v>3146</v>
      </c>
      <c r="N45" s="155" t="s">
        <v>2831</v>
      </c>
      <c r="O45" s="155" t="s">
        <v>2831</v>
      </c>
      <c r="P45" s="155"/>
      <c r="Q45" s="154" t="s">
        <v>3147</v>
      </c>
      <c r="R45" s="154" t="s">
        <v>3148</v>
      </c>
      <c r="S45" s="154" t="s">
        <v>2135</v>
      </c>
      <c r="T45" s="154" t="s">
        <v>2981</v>
      </c>
      <c r="U45" s="154">
        <v>12</v>
      </c>
      <c r="V45" s="154" t="s">
        <v>3149</v>
      </c>
      <c r="W45" s="154" t="s">
        <v>3050</v>
      </c>
      <c r="X45" s="156" t="s">
        <v>3078</v>
      </c>
      <c r="Y45" s="154" t="s">
        <v>42</v>
      </c>
      <c r="Z45" s="157" t="s">
        <v>1743</v>
      </c>
      <c r="AA45" s="161"/>
      <c r="AB45" s="161"/>
      <c r="AC45" s="159" t="s">
        <v>3149</v>
      </c>
      <c r="AD45" s="154" t="s">
        <v>3149</v>
      </c>
      <c r="AE45" s="160">
        <v>100</v>
      </c>
      <c r="AF45" s="160">
        <v>100</v>
      </c>
      <c r="AG45" s="161" t="s">
        <v>43</v>
      </c>
      <c r="AH45" s="162">
        <v>44753</v>
      </c>
      <c r="AI45" s="154" t="s">
        <v>3386</v>
      </c>
      <c r="AJ45" s="163" t="s">
        <v>3387</v>
      </c>
    </row>
    <row r="46" spans="1:36" s="164" customFormat="1" ht="14.25" customHeight="1" x14ac:dyDescent="0.35">
      <c r="A46" s="154" t="s">
        <v>3044</v>
      </c>
      <c r="B46" s="154" t="s">
        <v>26</v>
      </c>
      <c r="C46" s="154" t="s">
        <v>27</v>
      </c>
      <c r="D46" s="154" t="s">
        <v>28</v>
      </c>
      <c r="E46" s="154">
        <v>2021</v>
      </c>
      <c r="F46" s="154">
        <v>97</v>
      </c>
      <c r="G46" s="154" t="s">
        <v>3150</v>
      </c>
      <c r="H46" s="154">
        <v>1</v>
      </c>
      <c r="I46" s="154" t="s">
        <v>30</v>
      </c>
      <c r="J46" s="154" t="s">
        <v>67</v>
      </c>
      <c r="K46" s="154" t="s">
        <v>1286</v>
      </c>
      <c r="L46" s="154" t="s">
        <v>2932</v>
      </c>
      <c r="M46" s="154" t="s">
        <v>3151</v>
      </c>
      <c r="N46" s="155" t="s">
        <v>2831</v>
      </c>
      <c r="O46" s="155" t="s">
        <v>2831</v>
      </c>
      <c r="P46" s="155"/>
      <c r="Q46" s="154" t="s">
        <v>3152</v>
      </c>
      <c r="R46" s="154" t="s">
        <v>3153</v>
      </c>
      <c r="S46" s="154" t="s">
        <v>3154</v>
      </c>
      <c r="T46" s="154" t="s">
        <v>3155</v>
      </c>
      <c r="U46" s="154">
        <v>1</v>
      </c>
      <c r="V46" s="154" t="s">
        <v>481</v>
      </c>
      <c r="W46" s="154" t="s">
        <v>3050</v>
      </c>
      <c r="X46" s="156" t="s">
        <v>3051</v>
      </c>
      <c r="Y46" s="154" t="s">
        <v>42</v>
      </c>
      <c r="Z46" s="157" t="s">
        <v>3581</v>
      </c>
      <c r="AA46" s="158">
        <v>1</v>
      </c>
      <c r="AB46" s="158">
        <v>0.5</v>
      </c>
      <c r="AC46" s="159" t="s">
        <v>2809</v>
      </c>
      <c r="AD46" s="154" t="s">
        <v>481</v>
      </c>
      <c r="AE46" s="160">
        <v>100</v>
      </c>
      <c r="AF46" s="160">
        <v>100</v>
      </c>
      <c r="AG46" s="161" t="s">
        <v>43</v>
      </c>
      <c r="AH46" s="162">
        <v>44567</v>
      </c>
      <c r="AI46" s="154" t="s">
        <v>2982</v>
      </c>
      <c r="AJ46" s="163" t="s">
        <v>3353</v>
      </c>
    </row>
    <row r="47" spans="1:36" s="164" customFormat="1" ht="14.25" customHeight="1" x14ac:dyDescent="0.35">
      <c r="A47" s="154" t="s">
        <v>3044</v>
      </c>
      <c r="B47" s="154" t="s">
        <v>26</v>
      </c>
      <c r="C47" s="154" t="s">
        <v>27</v>
      </c>
      <c r="D47" s="154" t="s">
        <v>28</v>
      </c>
      <c r="E47" s="154">
        <v>2021</v>
      </c>
      <c r="F47" s="154">
        <v>97</v>
      </c>
      <c r="G47" s="154" t="s">
        <v>3150</v>
      </c>
      <c r="H47" s="154">
        <v>2</v>
      </c>
      <c r="I47" s="154" t="s">
        <v>30</v>
      </c>
      <c r="J47" s="154" t="s">
        <v>67</v>
      </c>
      <c r="K47" s="154" t="s">
        <v>1286</v>
      </c>
      <c r="L47" s="154" t="s">
        <v>2932</v>
      </c>
      <c r="M47" s="154" t="s">
        <v>3151</v>
      </c>
      <c r="N47" s="155" t="s">
        <v>2831</v>
      </c>
      <c r="O47" s="155" t="s">
        <v>2831</v>
      </c>
      <c r="P47" s="155"/>
      <c r="Q47" s="154" t="s">
        <v>3152</v>
      </c>
      <c r="R47" s="154" t="s">
        <v>3156</v>
      </c>
      <c r="S47" s="154" t="s">
        <v>1835</v>
      </c>
      <c r="T47" s="154" t="s">
        <v>3157</v>
      </c>
      <c r="U47" s="154">
        <v>1</v>
      </c>
      <c r="V47" s="154" t="s">
        <v>481</v>
      </c>
      <c r="W47" s="154" t="s">
        <v>3050</v>
      </c>
      <c r="X47" s="156" t="s">
        <v>3051</v>
      </c>
      <c r="Y47" s="154" t="s">
        <v>42</v>
      </c>
      <c r="Z47" s="157" t="s">
        <v>3581</v>
      </c>
      <c r="AA47" s="158">
        <v>1</v>
      </c>
      <c r="AB47" s="158">
        <v>0.5</v>
      </c>
      <c r="AC47" s="159" t="s">
        <v>2809</v>
      </c>
      <c r="AD47" s="154" t="s">
        <v>481</v>
      </c>
      <c r="AE47" s="160">
        <v>100</v>
      </c>
      <c r="AF47" s="160">
        <v>100</v>
      </c>
      <c r="AG47" s="161" t="s">
        <v>43</v>
      </c>
      <c r="AH47" s="162">
        <v>44567</v>
      </c>
      <c r="AI47" s="154" t="s">
        <v>2982</v>
      </c>
      <c r="AJ47" s="163" t="s">
        <v>3354</v>
      </c>
    </row>
    <row r="48" spans="1:36" s="164" customFormat="1" ht="14.25" customHeight="1" x14ac:dyDescent="0.35">
      <c r="A48" s="154" t="s">
        <v>3044</v>
      </c>
      <c r="B48" s="154" t="s">
        <v>26</v>
      </c>
      <c r="C48" s="154" t="s">
        <v>27</v>
      </c>
      <c r="D48" s="154" t="s">
        <v>28</v>
      </c>
      <c r="E48" s="154">
        <v>2021</v>
      </c>
      <c r="F48" s="154">
        <v>97</v>
      </c>
      <c r="G48" s="154" t="s">
        <v>2933</v>
      </c>
      <c r="H48" s="154">
        <v>1</v>
      </c>
      <c r="I48" s="154" t="s">
        <v>30</v>
      </c>
      <c r="J48" s="154" t="s">
        <v>67</v>
      </c>
      <c r="K48" s="154" t="s">
        <v>1286</v>
      </c>
      <c r="L48" s="154" t="s">
        <v>2932</v>
      </c>
      <c r="M48" s="154" t="s">
        <v>3158</v>
      </c>
      <c r="N48" s="155" t="s">
        <v>2831</v>
      </c>
      <c r="O48" s="155"/>
      <c r="P48" s="155"/>
      <c r="Q48" s="154" t="s">
        <v>3159</v>
      </c>
      <c r="R48" s="154" t="s">
        <v>3160</v>
      </c>
      <c r="S48" s="154" t="s">
        <v>3161</v>
      </c>
      <c r="T48" s="154" t="s">
        <v>2981</v>
      </c>
      <c r="U48" s="154">
        <v>2</v>
      </c>
      <c r="V48" s="154" t="s">
        <v>3162</v>
      </c>
      <c r="W48" s="154" t="s">
        <v>3050</v>
      </c>
      <c r="X48" s="156" t="s">
        <v>3051</v>
      </c>
      <c r="Y48" s="154" t="s">
        <v>42</v>
      </c>
      <c r="Z48" s="157" t="s">
        <v>3580</v>
      </c>
      <c r="AA48" s="158">
        <v>1</v>
      </c>
      <c r="AB48" s="158">
        <v>0.8</v>
      </c>
      <c r="AC48" s="159" t="s">
        <v>2809</v>
      </c>
      <c r="AD48" s="154" t="s">
        <v>3162</v>
      </c>
      <c r="AE48" s="160">
        <v>100</v>
      </c>
      <c r="AF48" s="160">
        <v>100</v>
      </c>
      <c r="AG48" s="161" t="s">
        <v>43</v>
      </c>
      <c r="AH48" s="162">
        <v>44567</v>
      </c>
      <c r="AI48" s="154" t="s">
        <v>2982</v>
      </c>
      <c r="AJ48" s="163" t="s">
        <v>3355</v>
      </c>
    </row>
    <row r="49" spans="1:36" s="164" customFormat="1" ht="14.25" customHeight="1" x14ac:dyDescent="0.35">
      <c r="A49" s="154" t="s">
        <v>3044</v>
      </c>
      <c r="B49" s="154" t="s">
        <v>26</v>
      </c>
      <c r="C49" s="154" t="s">
        <v>27</v>
      </c>
      <c r="D49" s="154" t="s">
        <v>28</v>
      </c>
      <c r="E49" s="154">
        <v>2021</v>
      </c>
      <c r="F49" s="154">
        <v>97</v>
      </c>
      <c r="G49" s="154" t="s">
        <v>2933</v>
      </c>
      <c r="H49" s="154">
        <v>2</v>
      </c>
      <c r="I49" s="154" t="s">
        <v>30</v>
      </c>
      <c r="J49" s="154" t="s">
        <v>67</v>
      </c>
      <c r="K49" s="154" t="s">
        <v>1286</v>
      </c>
      <c r="L49" s="154" t="s">
        <v>2932</v>
      </c>
      <c r="M49" s="154" t="s">
        <v>3158</v>
      </c>
      <c r="N49" s="155" t="s">
        <v>2831</v>
      </c>
      <c r="O49" s="155"/>
      <c r="P49" s="155"/>
      <c r="Q49" s="154" t="s">
        <v>3163</v>
      </c>
      <c r="R49" s="154" t="s">
        <v>3164</v>
      </c>
      <c r="S49" s="154" t="s">
        <v>3161</v>
      </c>
      <c r="T49" s="154" t="s">
        <v>2981</v>
      </c>
      <c r="U49" s="154">
        <v>4</v>
      </c>
      <c r="V49" s="154" t="s">
        <v>3165</v>
      </c>
      <c r="W49" s="154" t="s">
        <v>3050</v>
      </c>
      <c r="X49" s="156" t="s">
        <v>3078</v>
      </c>
      <c r="Y49" s="154" t="s">
        <v>42</v>
      </c>
      <c r="Z49" s="157" t="s">
        <v>1743</v>
      </c>
      <c r="AA49" s="161"/>
      <c r="AB49" s="161"/>
      <c r="AC49" s="159" t="s">
        <v>3149</v>
      </c>
      <c r="AD49" s="154" t="s">
        <v>3165</v>
      </c>
      <c r="AE49" s="160">
        <v>100</v>
      </c>
      <c r="AF49" s="160">
        <v>100</v>
      </c>
      <c r="AG49" s="161" t="s">
        <v>43</v>
      </c>
      <c r="AH49" s="162">
        <v>44753</v>
      </c>
      <c r="AI49" s="154" t="s">
        <v>3386</v>
      </c>
      <c r="AJ49" s="163" t="s">
        <v>3388</v>
      </c>
    </row>
    <row r="50" spans="1:36" s="164" customFormat="1" ht="14.25" customHeight="1" x14ac:dyDescent="0.35">
      <c r="A50" s="154" t="s">
        <v>3044</v>
      </c>
      <c r="B50" s="154" t="s">
        <v>26</v>
      </c>
      <c r="C50" s="154" t="s">
        <v>27</v>
      </c>
      <c r="D50" s="154" t="s">
        <v>28</v>
      </c>
      <c r="E50" s="154">
        <v>2021</v>
      </c>
      <c r="F50" s="154">
        <v>97</v>
      </c>
      <c r="G50" s="154" t="s">
        <v>3166</v>
      </c>
      <c r="H50" s="154">
        <v>1</v>
      </c>
      <c r="I50" s="154" t="s">
        <v>30</v>
      </c>
      <c r="J50" s="154" t="s">
        <v>67</v>
      </c>
      <c r="K50" s="154" t="s">
        <v>1286</v>
      </c>
      <c r="L50" s="154" t="s">
        <v>2932</v>
      </c>
      <c r="M50" s="154" t="s">
        <v>3167</v>
      </c>
      <c r="N50" s="155" t="s">
        <v>2831</v>
      </c>
      <c r="O50" s="155"/>
      <c r="P50" s="155"/>
      <c r="Q50" s="154" t="s">
        <v>3168</v>
      </c>
      <c r="R50" s="154" t="s">
        <v>3169</v>
      </c>
      <c r="S50" s="154" t="s">
        <v>3170</v>
      </c>
      <c r="T50" s="154" t="s">
        <v>3171</v>
      </c>
      <c r="U50" s="154">
        <v>1</v>
      </c>
      <c r="V50" s="154" t="s">
        <v>3172</v>
      </c>
      <c r="W50" s="154" t="s">
        <v>3050</v>
      </c>
      <c r="X50" s="156" t="s">
        <v>3078</v>
      </c>
      <c r="Y50" s="154" t="s">
        <v>42</v>
      </c>
      <c r="Z50" s="157" t="s">
        <v>1743</v>
      </c>
      <c r="AA50" s="161"/>
      <c r="AB50" s="161"/>
      <c r="AC50" s="159" t="s">
        <v>2808</v>
      </c>
      <c r="AD50" s="154" t="s">
        <v>3172</v>
      </c>
      <c r="AE50" s="160">
        <v>100</v>
      </c>
      <c r="AF50" s="160">
        <v>100</v>
      </c>
      <c r="AG50" s="161" t="s">
        <v>43</v>
      </c>
      <c r="AH50" s="162">
        <v>44753</v>
      </c>
      <c r="AI50" s="154" t="s">
        <v>3386</v>
      </c>
      <c r="AJ50" s="163" t="s">
        <v>3389</v>
      </c>
    </row>
    <row r="51" spans="1:36" s="164" customFormat="1" ht="14.25" customHeight="1" x14ac:dyDescent="0.35">
      <c r="A51" s="154" t="s">
        <v>3044</v>
      </c>
      <c r="B51" s="154" t="s">
        <v>26</v>
      </c>
      <c r="C51" s="154" t="s">
        <v>27</v>
      </c>
      <c r="D51" s="154" t="s">
        <v>28</v>
      </c>
      <c r="E51" s="154">
        <v>2021</v>
      </c>
      <c r="F51" s="154">
        <v>97</v>
      </c>
      <c r="G51" s="154" t="s">
        <v>2934</v>
      </c>
      <c r="H51" s="154">
        <v>1</v>
      </c>
      <c r="I51" s="154" t="s">
        <v>30</v>
      </c>
      <c r="J51" s="154" t="s">
        <v>67</v>
      </c>
      <c r="K51" s="154" t="s">
        <v>1286</v>
      </c>
      <c r="L51" s="154" t="s">
        <v>2932</v>
      </c>
      <c r="M51" s="154" t="s">
        <v>3173</v>
      </c>
      <c r="N51" s="155" t="s">
        <v>2831</v>
      </c>
      <c r="O51" s="155" t="s">
        <v>2831</v>
      </c>
      <c r="P51" s="155"/>
      <c r="Q51" s="154" t="s">
        <v>3174</v>
      </c>
      <c r="R51" s="154" t="s">
        <v>3175</v>
      </c>
      <c r="S51" s="154" t="s">
        <v>3176</v>
      </c>
      <c r="T51" s="154" t="s">
        <v>3177</v>
      </c>
      <c r="U51" s="154">
        <v>1</v>
      </c>
      <c r="V51" s="154" t="s">
        <v>481</v>
      </c>
      <c r="W51" s="154" t="s">
        <v>3050</v>
      </c>
      <c r="X51" s="156" t="s">
        <v>3078</v>
      </c>
      <c r="Y51" s="154" t="s">
        <v>42</v>
      </c>
      <c r="Z51" s="157" t="s">
        <v>1743</v>
      </c>
      <c r="AA51" s="161"/>
      <c r="AB51" s="161"/>
      <c r="AC51" s="159" t="s">
        <v>2809</v>
      </c>
      <c r="AD51" s="154" t="s">
        <v>481</v>
      </c>
      <c r="AE51" s="160">
        <v>100</v>
      </c>
      <c r="AF51" s="160">
        <v>100</v>
      </c>
      <c r="AG51" s="161" t="s">
        <v>43</v>
      </c>
      <c r="AH51" s="162">
        <v>44750</v>
      </c>
      <c r="AI51" s="154" t="s">
        <v>3368</v>
      </c>
      <c r="AJ51" s="163" t="s">
        <v>3392</v>
      </c>
    </row>
    <row r="52" spans="1:36" s="164" customFormat="1" ht="14.25" customHeight="1" x14ac:dyDescent="0.35">
      <c r="A52" s="154" t="s">
        <v>3044</v>
      </c>
      <c r="B52" s="154" t="s">
        <v>26</v>
      </c>
      <c r="C52" s="154" t="s">
        <v>27</v>
      </c>
      <c r="D52" s="154" t="s">
        <v>28</v>
      </c>
      <c r="E52" s="154">
        <v>2021</v>
      </c>
      <c r="F52" s="154">
        <v>97</v>
      </c>
      <c r="G52" s="154" t="s">
        <v>2935</v>
      </c>
      <c r="H52" s="154">
        <v>1</v>
      </c>
      <c r="I52" s="154" t="s">
        <v>30</v>
      </c>
      <c r="J52" s="154" t="s">
        <v>67</v>
      </c>
      <c r="K52" s="154" t="s">
        <v>1286</v>
      </c>
      <c r="L52" s="154" t="s">
        <v>2932</v>
      </c>
      <c r="M52" s="154" t="s">
        <v>3178</v>
      </c>
      <c r="N52" s="155" t="s">
        <v>2831</v>
      </c>
      <c r="O52" s="155"/>
      <c r="P52" s="155"/>
      <c r="Q52" s="154" t="s">
        <v>3179</v>
      </c>
      <c r="R52" s="154" t="s">
        <v>3180</v>
      </c>
      <c r="S52" s="154" t="s">
        <v>3181</v>
      </c>
      <c r="T52" s="154" t="s">
        <v>503</v>
      </c>
      <c r="U52" s="154">
        <v>1</v>
      </c>
      <c r="V52" s="154" t="s">
        <v>481</v>
      </c>
      <c r="W52" s="154" t="s">
        <v>3050</v>
      </c>
      <c r="X52" s="156" t="s">
        <v>3051</v>
      </c>
      <c r="Y52" s="154" t="s">
        <v>42</v>
      </c>
      <c r="Z52" s="157" t="s">
        <v>3580</v>
      </c>
      <c r="AA52" s="158">
        <v>1</v>
      </c>
      <c r="AB52" s="158">
        <v>0.8</v>
      </c>
      <c r="AC52" s="159" t="s">
        <v>2809</v>
      </c>
      <c r="AD52" s="154" t="s">
        <v>481</v>
      </c>
      <c r="AE52" s="160">
        <v>100</v>
      </c>
      <c r="AF52" s="160">
        <v>100</v>
      </c>
      <c r="AG52" s="161" t="s">
        <v>43</v>
      </c>
      <c r="AH52" s="162">
        <v>44567</v>
      </c>
      <c r="AI52" s="154" t="s">
        <v>2982</v>
      </c>
      <c r="AJ52" s="163" t="s">
        <v>3356</v>
      </c>
    </row>
    <row r="53" spans="1:36" s="164" customFormat="1" ht="14.25" customHeight="1" x14ac:dyDescent="0.35">
      <c r="A53" s="154" t="s">
        <v>3044</v>
      </c>
      <c r="B53" s="154" t="s">
        <v>26</v>
      </c>
      <c r="C53" s="154" t="s">
        <v>27</v>
      </c>
      <c r="D53" s="154" t="s">
        <v>28</v>
      </c>
      <c r="E53" s="154">
        <v>2021</v>
      </c>
      <c r="F53" s="154">
        <v>97</v>
      </c>
      <c r="G53" s="154" t="s">
        <v>2936</v>
      </c>
      <c r="H53" s="154">
        <v>1</v>
      </c>
      <c r="I53" s="154" t="s">
        <v>30</v>
      </c>
      <c r="J53" s="154" t="s">
        <v>67</v>
      </c>
      <c r="K53" s="154" t="s">
        <v>1286</v>
      </c>
      <c r="L53" s="154" t="s">
        <v>2932</v>
      </c>
      <c r="M53" s="154" t="s">
        <v>2937</v>
      </c>
      <c r="N53" s="155" t="s">
        <v>2831</v>
      </c>
      <c r="O53" s="155"/>
      <c r="P53" s="155"/>
      <c r="Q53" s="154" t="s">
        <v>3182</v>
      </c>
      <c r="R53" s="154" t="s">
        <v>3183</v>
      </c>
      <c r="S53" s="154" t="s">
        <v>3184</v>
      </c>
      <c r="T53" s="154" t="s">
        <v>3185</v>
      </c>
      <c r="U53" s="154">
        <v>1</v>
      </c>
      <c r="V53" s="154" t="s">
        <v>481</v>
      </c>
      <c r="W53" s="154" t="s">
        <v>3050</v>
      </c>
      <c r="X53" s="156" t="s">
        <v>3051</v>
      </c>
      <c r="Y53" s="154" t="s">
        <v>42</v>
      </c>
      <c r="Z53" s="157" t="s">
        <v>3580</v>
      </c>
      <c r="AA53" s="158">
        <v>1</v>
      </c>
      <c r="AB53" s="158">
        <v>0.8</v>
      </c>
      <c r="AC53" s="159" t="s">
        <v>2809</v>
      </c>
      <c r="AD53" s="154" t="s">
        <v>481</v>
      </c>
      <c r="AE53" s="160">
        <v>100</v>
      </c>
      <c r="AF53" s="160">
        <v>100</v>
      </c>
      <c r="AG53" s="161" t="s">
        <v>43</v>
      </c>
      <c r="AH53" s="162">
        <v>44567</v>
      </c>
      <c r="AI53" s="154" t="s">
        <v>2982</v>
      </c>
      <c r="AJ53" s="163" t="s">
        <v>3357</v>
      </c>
    </row>
    <row r="54" spans="1:36" s="164" customFormat="1" ht="14.25" customHeight="1" x14ac:dyDescent="0.35">
      <c r="A54" s="154" t="s">
        <v>3044</v>
      </c>
      <c r="B54" s="154" t="s">
        <v>26</v>
      </c>
      <c r="C54" s="154" t="s">
        <v>27</v>
      </c>
      <c r="D54" s="154" t="s">
        <v>28</v>
      </c>
      <c r="E54" s="154">
        <v>2021</v>
      </c>
      <c r="F54" s="154">
        <v>97</v>
      </c>
      <c r="G54" s="154" t="s">
        <v>2938</v>
      </c>
      <c r="H54" s="154">
        <v>1</v>
      </c>
      <c r="I54" s="154" t="s">
        <v>30</v>
      </c>
      <c r="J54" s="154" t="s">
        <v>67</v>
      </c>
      <c r="K54" s="154" t="s">
        <v>1286</v>
      </c>
      <c r="L54" s="154" t="s">
        <v>2932</v>
      </c>
      <c r="M54" s="154" t="s">
        <v>2939</v>
      </c>
      <c r="N54" s="155" t="s">
        <v>2831</v>
      </c>
      <c r="O54" s="155"/>
      <c r="P54" s="155"/>
      <c r="Q54" s="154" t="s">
        <v>3186</v>
      </c>
      <c r="R54" s="154" t="s">
        <v>2970</v>
      </c>
      <c r="S54" s="154" t="s">
        <v>3187</v>
      </c>
      <c r="T54" s="154" t="s">
        <v>3188</v>
      </c>
      <c r="U54" s="154">
        <v>1</v>
      </c>
      <c r="V54" s="154" t="s">
        <v>481</v>
      </c>
      <c r="W54" s="154" t="s">
        <v>3050</v>
      </c>
      <c r="X54" s="156" t="s">
        <v>3051</v>
      </c>
      <c r="Y54" s="154" t="s">
        <v>42</v>
      </c>
      <c r="Z54" s="157" t="s">
        <v>3580</v>
      </c>
      <c r="AA54" s="158">
        <v>1</v>
      </c>
      <c r="AB54" s="158">
        <v>0.8</v>
      </c>
      <c r="AC54" s="159" t="s">
        <v>2809</v>
      </c>
      <c r="AD54" s="154" t="s">
        <v>481</v>
      </c>
      <c r="AE54" s="160">
        <v>100</v>
      </c>
      <c r="AF54" s="160">
        <v>100</v>
      </c>
      <c r="AG54" s="161" t="s">
        <v>43</v>
      </c>
      <c r="AH54" s="162">
        <v>44567</v>
      </c>
      <c r="AI54" s="154" t="s">
        <v>2982</v>
      </c>
      <c r="AJ54" s="163" t="s">
        <v>3350</v>
      </c>
    </row>
    <row r="55" spans="1:36" s="164" customFormat="1" ht="14.25" customHeight="1" x14ac:dyDescent="0.35">
      <c r="A55" s="154" t="s">
        <v>3044</v>
      </c>
      <c r="B55" s="154" t="s">
        <v>26</v>
      </c>
      <c r="C55" s="154" t="s">
        <v>27</v>
      </c>
      <c r="D55" s="154" t="s">
        <v>28</v>
      </c>
      <c r="E55" s="154">
        <v>2021</v>
      </c>
      <c r="F55" s="154">
        <v>97</v>
      </c>
      <c r="G55" s="154" t="s">
        <v>2940</v>
      </c>
      <c r="H55" s="154">
        <v>1</v>
      </c>
      <c r="I55" s="154" t="s">
        <v>30</v>
      </c>
      <c r="J55" s="154" t="s">
        <v>67</v>
      </c>
      <c r="K55" s="154" t="s">
        <v>1286</v>
      </c>
      <c r="L55" s="154" t="s">
        <v>926</v>
      </c>
      <c r="M55" s="154" t="s">
        <v>3189</v>
      </c>
      <c r="N55" s="155" t="s">
        <v>2831</v>
      </c>
      <c r="O55" s="155"/>
      <c r="P55" s="155"/>
      <c r="Q55" s="154" t="s">
        <v>3190</v>
      </c>
      <c r="R55" s="154" t="s">
        <v>3191</v>
      </c>
      <c r="S55" s="154" t="s">
        <v>3192</v>
      </c>
      <c r="T55" s="154" t="s">
        <v>3193</v>
      </c>
      <c r="U55" s="154">
        <v>6</v>
      </c>
      <c r="V55" s="154" t="s">
        <v>481</v>
      </c>
      <c r="W55" s="154" t="s">
        <v>3050</v>
      </c>
      <c r="X55" s="156" t="s">
        <v>3051</v>
      </c>
      <c r="Y55" s="154" t="s">
        <v>42</v>
      </c>
      <c r="Z55" s="157" t="s">
        <v>3580</v>
      </c>
      <c r="AA55" s="158">
        <v>1</v>
      </c>
      <c r="AB55" s="158">
        <v>0.8</v>
      </c>
      <c r="AC55" s="159" t="s">
        <v>2809</v>
      </c>
      <c r="AD55" s="154" t="s">
        <v>481</v>
      </c>
      <c r="AE55" s="160">
        <v>100</v>
      </c>
      <c r="AF55" s="160">
        <v>100</v>
      </c>
      <c r="AG55" s="161" t="s">
        <v>43</v>
      </c>
      <c r="AH55" s="162">
        <v>44567</v>
      </c>
      <c r="AI55" s="154" t="s">
        <v>2982</v>
      </c>
      <c r="AJ55" s="163" t="s">
        <v>3359</v>
      </c>
    </row>
    <row r="56" spans="1:36" s="164" customFormat="1" ht="14.25" customHeight="1" x14ac:dyDescent="0.35">
      <c r="A56" s="154" t="s">
        <v>3044</v>
      </c>
      <c r="B56" s="154" t="s">
        <v>26</v>
      </c>
      <c r="C56" s="154" t="s">
        <v>27</v>
      </c>
      <c r="D56" s="154" t="s">
        <v>28</v>
      </c>
      <c r="E56" s="154">
        <v>2021</v>
      </c>
      <c r="F56" s="154">
        <v>97</v>
      </c>
      <c r="G56" s="154" t="s">
        <v>2940</v>
      </c>
      <c r="H56" s="154">
        <v>2</v>
      </c>
      <c r="I56" s="154" t="s">
        <v>30</v>
      </c>
      <c r="J56" s="154" t="s">
        <v>67</v>
      </c>
      <c r="K56" s="154" t="s">
        <v>1286</v>
      </c>
      <c r="L56" s="154" t="s">
        <v>926</v>
      </c>
      <c r="M56" s="154" t="s">
        <v>3189</v>
      </c>
      <c r="N56" s="155" t="s">
        <v>2831</v>
      </c>
      <c r="O56" s="155"/>
      <c r="P56" s="155"/>
      <c r="Q56" s="154" t="s">
        <v>3190</v>
      </c>
      <c r="R56" s="154" t="s">
        <v>3194</v>
      </c>
      <c r="S56" s="154" t="s">
        <v>3195</v>
      </c>
      <c r="T56" s="154" t="s">
        <v>3196</v>
      </c>
      <c r="U56" s="154">
        <v>1</v>
      </c>
      <c r="V56" s="154" t="s">
        <v>1188</v>
      </c>
      <c r="W56" s="154" t="s">
        <v>3050</v>
      </c>
      <c r="X56" s="156" t="s">
        <v>3051</v>
      </c>
      <c r="Y56" s="154" t="s">
        <v>42</v>
      </c>
      <c r="Z56" s="157" t="s">
        <v>3580</v>
      </c>
      <c r="AA56" s="158">
        <v>1</v>
      </c>
      <c r="AB56" s="158">
        <v>0.8</v>
      </c>
      <c r="AC56" s="159" t="s">
        <v>1188</v>
      </c>
      <c r="AD56" s="154" t="s">
        <v>1188</v>
      </c>
      <c r="AE56" s="160">
        <v>100</v>
      </c>
      <c r="AF56" s="160">
        <v>100</v>
      </c>
      <c r="AG56" s="161" t="s">
        <v>43</v>
      </c>
      <c r="AH56" s="162">
        <v>44207</v>
      </c>
      <c r="AI56" s="154" t="s">
        <v>2982</v>
      </c>
      <c r="AJ56" s="163" t="s">
        <v>3366</v>
      </c>
    </row>
    <row r="57" spans="1:36" s="164" customFormat="1" ht="14.25" customHeight="1" x14ac:dyDescent="0.35">
      <c r="A57" s="154" t="s">
        <v>3044</v>
      </c>
      <c r="B57" s="154" t="s">
        <v>26</v>
      </c>
      <c r="C57" s="154" t="s">
        <v>27</v>
      </c>
      <c r="D57" s="154" t="s">
        <v>28</v>
      </c>
      <c r="E57" s="154">
        <v>2021</v>
      </c>
      <c r="F57" s="154">
        <v>97</v>
      </c>
      <c r="G57" s="154" t="s">
        <v>2940</v>
      </c>
      <c r="H57" s="154">
        <v>3</v>
      </c>
      <c r="I57" s="154" t="s">
        <v>30</v>
      </c>
      <c r="J57" s="154" t="s">
        <v>67</v>
      </c>
      <c r="K57" s="154" t="s">
        <v>1286</v>
      </c>
      <c r="L57" s="154" t="s">
        <v>926</v>
      </c>
      <c r="M57" s="154" t="s">
        <v>3189</v>
      </c>
      <c r="N57" s="155" t="s">
        <v>2831</v>
      </c>
      <c r="O57" s="155"/>
      <c r="P57" s="155"/>
      <c r="Q57" s="154" t="s">
        <v>3190</v>
      </c>
      <c r="R57" s="154" t="s">
        <v>3197</v>
      </c>
      <c r="S57" s="154" t="s">
        <v>2135</v>
      </c>
      <c r="T57" s="154" t="s">
        <v>2981</v>
      </c>
      <c r="U57" s="154">
        <v>3</v>
      </c>
      <c r="V57" s="154" t="s">
        <v>3198</v>
      </c>
      <c r="W57" s="154" t="s">
        <v>3050</v>
      </c>
      <c r="X57" s="156" t="s">
        <v>3051</v>
      </c>
      <c r="Y57" s="154" t="s">
        <v>42</v>
      </c>
      <c r="Z57" s="157" t="s">
        <v>3580</v>
      </c>
      <c r="AA57" s="158">
        <v>1</v>
      </c>
      <c r="AB57" s="158">
        <v>0.8</v>
      </c>
      <c r="AC57" s="159" t="s">
        <v>3202</v>
      </c>
      <c r="AD57" s="154" t="s">
        <v>3198</v>
      </c>
      <c r="AE57" s="160">
        <v>100</v>
      </c>
      <c r="AF57" s="160">
        <v>100</v>
      </c>
      <c r="AG57" s="161" t="s">
        <v>43</v>
      </c>
      <c r="AH57" s="162">
        <v>44568</v>
      </c>
      <c r="AI57" s="154" t="s">
        <v>3025</v>
      </c>
      <c r="AJ57" s="163" t="s">
        <v>3364</v>
      </c>
    </row>
    <row r="58" spans="1:36" s="164" customFormat="1" ht="14.25" customHeight="1" x14ac:dyDescent="0.35">
      <c r="A58" s="154" t="s">
        <v>3044</v>
      </c>
      <c r="B58" s="154" t="s">
        <v>26</v>
      </c>
      <c r="C58" s="154" t="s">
        <v>27</v>
      </c>
      <c r="D58" s="154" t="s">
        <v>28</v>
      </c>
      <c r="E58" s="154">
        <v>2021</v>
      </c>
      <c r="F58" s="154">
        <v>97</v>
      </c>
      <c r="G58" s="154" t="s">
        <v>2940</v>
      </c>
      <c r="H58" s="154">
        <v>4</v>
      </c>
      <c r="I58" s="154" t="s">
        <v>30</v>
      </c>
      <c r="J58" s="154" t="s">
        <v>67</v>
      </c>
      <c r="K58" s="154" t="s">
        <v>1286</v>
      </c>
      <c r="L58" s="154" t="s">
        <v>926</v>
      </c>
      <c r="M58" s="154" t="s">
        <v>3189</v>
      </c>
      <c r="N58" s="155" t="s">
        <v>2831</v>
      </c>
      <c r="O58" s="155"/>
      <c r="P58" s="155"/>
      <c r="Q58" s="154" t="s">
        <v>3190</v>
      </c>
      <c r="R58" s="154" t="s">
        <v>3199</v>
      </c>
      <c r="S58" s="154" t="s">
        <v>3200</v>
      </c>
      <c r="T58" s="154" t="s">
        <v>3201</v>
      </c>
      <c r="U58" s="154">
        <v>1</v>
      </c>
      <c r="V58" s="154" t="s">
        <v>481</v>
      </c>
      <c r="W58" s="154" t="s">
        <v>3050</v>
      </c>
      <c r="X58" s="156" t="s">
        <v>3051</v>
      </c>
      <c r="Y58" s="154" t="s">
        <v>42</v>
      </c>
      <c r="Z58" s="157" t="s">
        <v>3580</v>
      </c>
      <c r="AA58" s="158">
        <v>1</v>
      </c>
      <c r="AB58" s="158">
        <v>0.8</v>
      </c>
      <c r="AC58" s="159" t="s">
        <v>2809</v>
      </c>
      <c r="AD58" s="154" t="s">
        <v>481</v>
      </c>
      <c r="AE58" s="160">
        <v>100</v>
      </c>
      <c r="AF58" s="160">
        <v>100</v>
      </c>
      <c r="AG58" s="161" t="s">
        <v>43</v>
      </c>
      <c r="AH58" s="162">
        <v>44567</v>
      </c>
      <c r="AI58" s="154" t="s">
        <v>2982</v>
      </c>
      <c r="AJ58" s="163" t="s">
        <v>3360</v>
      </c>
    </row>
    <row r="59" spans="1:36" s="164" customFormat="1" ht="14.25" customHeight="1" x14ac:dyDescent="0.35">
      <c r="A59" s="154" t="s">
        <v>3220</v>
      </c>
      <c r="B59" s="154" t="s">
        <v>26</v>
      </c>
      <c r="C59" s="154" t="s">
        <v>27</v>
      </c>
      <c r="D59" s="154" t="s">
        <v>28</v>
      </c>
      <c r="E59" s="154">
        <v>2021</v>
      </c>
      <c r="F59" s="154">
        <v>102</v>
      </c>
      <c r="G59" s="154" t="s">
        <v>3221</v>
      </c>
      <c r="H59" s="154">
        <v>1</v>
      </c>
      <c r="I59" s="154" t="s">
        <v>30</v>
      </c>
      <c r="J59" s="154" t="s">
        <v>1723</v>
      </c>
      <c r="K59" s="154" t="s">
        <v>32</v>
      </c>
      <c r="L59" s="154" t="s">
        <v>424</v>
      </c>
      <c r="M59" s="154" t="s">
        <v>3222</v>
      </c>
      <c r="N59" s="155" t="s">
        <v>2831</v>
      </c>
      <c r="O59" s="155" t="s">
        <v>2831</v>
      </c>
      <c r="P59" s="155"/>
      <c r="Q59" s="154" t="s">
        <v>3223</v>
      </c>
      <c r="R59" s="154" t="s">
        <v>3224</v>
      </c>
      <c r="S59" s="154" t="s">
        <v>3225</v>
      </c>
      <c r="T59" s="154" t="s">
        <v>3226</v>
      </c>
      <c r="U59" s="154">
        <v>1</v>
      </c>
      <c r="V59" s="154" t="s">
        <v>1910</v>
      </c>
      <c r="W59" s="154" t="s">
        <v>3109</v>
      </c>
      <c r="X59" s="156" t="s">
        <v>3227</v>
      </c>
      <c r="Y59" s="154" t="s">
        <v>42</v>
      </c>
      <c r="Z59" s="157" t="s">
        <v>3580</v>
      </c>
      <c r="AA59" s="158">
        <v>1</v>
      </c>
      <c r="AB59" s="158">
        <v>0.8</v>
      </c>
      <c r="AC59" s="159" t="s">
        <v>2005</v>
      </c>
      <c r="AD59" s="154" t="s">
        <v>1910</v>
      </c>
      <c r="AE59" s="160">
        <v>100</v>
      </c>
      <c r="AF59" s="160">
        <v>100</v>
      </c>
      <c r="AG59" s="161" t="s">
        <v>43</v>
      </c>
      <c r="AH59" s="162">
        <v>44539</v>
      </c>
      <c r="AI59" s="154" t="s">
        <v>2812</v>
      </c>
      <c r="AJ59" s="163" t="s">
        <v>3289</v>
      </c>
    </row>
    <row r="60" spans="1:36" s="164" customFormat="1" ht="14.25" customHeight="1" x14ac:dyDescent="0.35">
      <c r="A60" s="154" t="s">
        <v>3220</v>
      </c>
      <c r="B60" s="154" t="s">
        <v>26</v>
      </c>
      <c r="C60" s="154" t="s">
        <v>27</v>
      </c>
      <c r="D60" s="154" t="s">
        <v>28</v>
      </c>
      <c r="E60" s="154">
        <v>2021</v>
      </c>
      <c r="F60" s="154">
        <v>102</v>
      </c>
      <c r="G60" s="154" t="s">
        <v>3221</v>
      </c>
      <c r="H60" s="154">
        <v>2</v>
      </c>
      <c r="I60" s="154" t="s">
        <v>30</v>
      </c>
      <c r="J60" s="154" t="s">
        <v>1723</v>
      </c>
      <c r="K60" s="154" t="s">
        <v>32</v>
      </c>
      <c r="L60" s="154" t="s">
        <v>424</v>
      </c>
      <c r="M60" s="154" t="s">
        <v>3222</v>
      </c>
      <c r="N60" s="155" t="s">
        <v>2831</v>
      </c>
      <c r="O60" s="155" t="s">
        <v>2831</v>
      </c>
      <c r="P60" s="155"/>
      <c r="Q60" s="154" t="s">
        <v>3223</v>
      </c>
      <c r="R60" s="154" t="s">
        <v>3228</v>
      </c>
      <c r="S60" s="154" t="s">
        <v>2459</v>
      </c>
      <c r="T60" s="154" t="s">
        <v>3229</v>
      </c>
      <c r="U60" s="154">
        <v>2</v>
      </c>
      <c r="V60" s="154" t="s">
        <v>1910</v>
      </c>
      <c r="W60" s="154" t="s">
        <v>3109</v>
      </c>
      <c r="X60" s="156" t="s">
        <v>3230</v>
      </c>
      <c r="Y60" s="154" t="s">
        <v>42</v>
      </c>
      <c r="Z60" s="157" t="s">
        <v>1743</v>
      </c>
      <c r="AA60" s="161"/>
      <c r="AB60" s="161" t="s">
        <v>3582</v>
      </c>
      <c r="AC60" s="159" t="s">
        <v>2005</v>
      </c>
      <c r="AD60" s="154" t="s">
        <v>1910</v>
      </c>
      <c r="AE60" s="160">
        <v>100</v>
      </c>
      <c r="AF60" s="160">
        <v>100</v>
      </c>
      <c r="AG60" s="161" t="s">
        <v>43</v>
      </c>
      <c r="AH60" s="162">
        <v>44564</v>
      </c>
      <c r="AI60" s="154" t="s">
        <v>2812</v>
      </c>
      <c r="AJ60" s="163" t="s">
        <v>3293</v>
      </c>
    </row>
    <row r="61" spans="1:36" s="164" customFormat="1" ht="14.25" customHeight="1" x14ac:dyDescent="0.35">
      <c r="A61" s="154" t="s">
        <v>3220</v>
      </c>
      <c r="B61" s="154" t="s">
        <v>26</v>
      </c>
      <c r="C61" s="154" t="s">
        <v>27</v>
      </c>
      <c r="D61" s="154" t="s">
        <v>28</v>
      </c>
      <c r="E61" s="154">
        <v>2021</v>
      </c>
      <c r="F61" s="154">
        <v>102</v>
      </c>
      <c r="G61" s="154" t="s">
        <v>3231</v>
      </c>
      <c r="H61" s="154">
        <v>1</v>
      </c>
      <c r="I61" s="154" t="s">
        <v>30</v>
      </c>
      <c r="J61" s="154" t="s">
        <v>1723</v>
      </c>
      <c r="K61" s="154" t="s">
        <v>32</v>
      </c>
      <c r="L61" s="154" t="s">
        <v>424</v>
      </c>
      <c r="M61" s="154" t="s">
        <v>3232</v>
      </c>
      <c r="N61" s="155" t="s">
        <v>2831</v>
      </c>
      <c r="O61" s="155" t="s">
        <v>2831</v>
      </c>
      <c r="P61" s="155"/>
      <c r="Q61" s="154" t="s">
        <v>3233</v>
      </c>
      <c r="R61" s="154" t="s">
        <v>3234</v>
      </c>
      <c r="S61" s="154" t="s">
        <v>3235</v>
      </c>
      <c r="T61" s="154" t="s">
        <v>3236</v>
      </c>
      <c r="U61" s="154">
        <v>1</v>
      </c>
      <c r="V61" s="154" t="s">
        <v>3237</v>
      </c>
      <c r="W61" s="154" t="s">
        <v>3109</v>
      </c>
      <c r="X61" s="156" t="s">
        <v>3230</v>
      </c>
      <c r="Y61" s="154" t="s">
        <v>42</v>
      </c>
      <c r="Z61" s="157" t="s">
        <v>1743</v>
      </c>
      <c r="AA61" s="161"/>
      <c r="AB61" s="161"/>
      <c r="AC61" s="159" t="s">
        <v>3258</v>
      </c>
      <c r="AD61" s="154" t="s">
        <v>3237</v>
      </c>
      <c r="AE61" s="160">
        <v>100</v>
      </c>
      <c r="AF61" s="160">
        <v>100</v>
      </c>
      <c r="AG61" s="161" t="s">
        <v>43</v>
      </c>
      <c r="AH61" s="162">
        <v>44659</v>
      </c>
      <c r="AI61" s="154" t="s">
        <v>3025</v>
      </c>
      <c r="AJ61" s="163" t="s">
        <v>3377</v>
      </c>
    </row>
    <row r="62" spans="1:36" s="164" customFormat="1" ht="14.25" customHeight="1" x14ac:dyDescent="0.35">
      <c r="A62" s="154" t="s">
        <v>3220</v>
      </c>
      <c r="B62" s="154" t="s">
        <v>26</v>
      </c>
      <c r="C62" s="154" t="s">
        <v>27</v>
      </c>
      <c r="D62" s="154" t="s">
        <v>28</v>
      </c>
      <c r="E62" s="154">
        <v>2021</v>
      </c>
      <c r="F62" s="154">
        <v>102</v>
      </c>
      <c r="G62" s="154" t="s">
        <v>3231</v>
      </c>
      <c r="H62" s="154">
        <v>2</v>
      </c>
      <c r="I62" s="154" t="s">
        <v>30</v>
      </c>
      <c r="J62" s="154" t="s">
        <v>1723</v>
      </c>
      <c r="K62" s="154" t="s">
        <v>32</v>
      </c>
      <c r="L62" s="154" t="s">
        <v>424</v>
      </c>
      <c r="M62" s="154" t="s">
        <v>3232</v>
      </c>
      <c r="N62" s="155" t="s">
        <v>2831</v>
      </c>
      <c r="O62" s="155" t="s">
        <v>2831</v>
      </c>
      <c r="P62" s="155"/>
      <c r="Q62" s="154" t="s">
        <v>3238</v>
      </c>
      <c r="R62" s="154" t="s">
        <v>3239</v>
      </c>
      <c r="S62" s="154" t="s">
        <v>3240</v>
      </c>
      <c r="T62" s="154" t="s">
        <v>3241</v>
      </c>
      <c r="U62" s="154">
        <v>1</v>
      </c>
      <c r="V62" s="154" t="s">
        <v>3237</v>
      </c>
      <c r="W62" s="154" t="s">
        <v>3109</v>
      </c>
      <c r="X62" s="156" t="s">
        <v>3242</v>
      </c>
      <c r="Y62" s="154" t="s">
        <v>42</v>
      </c>
      <c r="Z62" s="157" t="s">
        <v>1743</v>
      </c>
      <c r="AA62" s="161"/>
      <c r="AB62" s="161"/>
      <c r="AC62" s="159" t="s">
        <v>3258</v>
      </c>
      <c r="AD62" s="154" t="s">
        <v>3237</v>
      </c>
      <c r="AE62" s="160">
        <v>100</v>
      </c>
      <c r="AF62" s="160">
        <v>100</v>
      </c>
      <c r="AG62" s="161" t="s">
        <v>43</v>
      </c>
      <c r="AH62" s="162">
        <v>44659</v>
      </c>
      <c r="AI62" s="154" t="s">
        <v>3025</v>
      </c>
      <c r="AJ62" s="163" t="s">
        <v>3378</v>
      </c>
    </row>
    <row r="63" spans="1:36" s="164" customFormat="1" ht="14.25" customHeight="1" x14ac:dyDescent="0.35">
      <c r="A63" s="154" t="s">
        <v>3220</v>
      </c>
      <c r="B63" s="154" t="s">
        <v>26</v>
      </c>
      <c r="C63" s="154" t="s">
        <v>27</v>
      </c>
      <c r="D63" s="154" t="s">
        <v>28</v>
      </c>
      <c r="E63" s="154">
        <v>2021</v>
      </c>
      <c r="F63" s="154">
        <v>102</v>
      </c>
      <c r="G63" s="154" t="s">
        <v>2936</v>
      </c>
      <c r="H63" s="154">
        <v>1</v>
      </c>
      <c r="I63" s="154" t="s">
        <v>30</v>
      </c>
      <c r="J63" s="154" t="s">
        <v>1723</v>
      </c>
      <c r="K63" s="154" t="s">
        <v>32</v>
      </c>
      <c r="L63" s="154" t="s">
        <v>424</v>
      </c>
      <c r="M63" s="154" t="s">
        <v>3243</v>
      </c>
      <c r="N63" s="155" t="s">
        <v>2831</v>
      </c>
      <c r="O63" s="155"/>
      <c r="P63" s="155"/>
      <c r="Q63" s="154" t="s">
        <v>3244</v>
      </c>
      <c r="R63" s="154" t="s">
        <v>3245</v>
      </c>
      <c r="S63" s="154" t="s">
        <v>3246</v>
      </c>
      <c r="T63" s="154" t="s">
        <v>3247</v>
      </c>
      <c r="U63" s="154">
        <v>3</v>
      </c>
      <c r="V63" s="154" t="s">
        <v>3248</v>
      </c>
      <c r="W63" s="154" t="s">
        <v>3109</v>
      </c>
      <c r="X63" s="156" t="s">
        <v>3051</v>
      </c>
      <c r="Y63" s="154" t="s">
        <v>42</v>
      </c>
      <c r="Z63" s="157" t="s">
        <v>3580</v>
      </c>
      <c r="AA63" s="158">
        <v>1</v>
      </c>
      <c r="AB63" s="158">
        <v>0.8</v>
      </c>
      <c r="AC63" s="159" t="s">
        <v>2005</v>
      </c>
      <c r="AD63" s="154" t="s">
        <v>3248</v>
      </c>
      <c r="AE63" s="160">
        <v>100</v>
      </c>
      <c r="AF63" s="160">
        <v>100</v>
      </c>
      <c r="AG63" s="161" t="s">
        <v>43</v>
      </c>
      <c r="AH63" s="162">
        <v>44564</v>
      </c>
      <c r="AI63" s="154" t="s">
        <v>2812</v>
      </c>
      <c r="AJ63" s="163" t="s">
        <v>3297</v>
      </c>
    </row>
    <row r="64" spans="1:36" s="164" customFormat="1" ht="14.25" customHeight="1" x14ac:dyDescent="0.35">
      <c r="A64" s="154" t="s">
        <v>3220</v>
      </c>
      <c r="B64" s="154" t="s">
        <v>26</v>
      </c>
      <c r="C64" s="154" t="s">
        <v>27</v>
      </c>
      <c r="D64" s="154" t="s">
        <v>28</v>
      </c>
      <c r="E64" s="154">
        <v>2021</v>
      </c>
      <c r="F64" s="154">
        <v>102</v>
      </c>
      <c r="G64" s="154" t="s">
        <v>2936</v>
      </c>
      <c r="H64" s="154">
        <v>2</v>
      </c>
      <c r="I64" s="154" t="s">
        <v>30</v>
      </c>
      <c r="J64" s="154" t="s">
        <v>1723</v>
      </c>
      <c r="K64" s="154" t="s">
        <v>32</v>
      </c>
      <c r="L64" s="154" t="s">
        <v>424</v>
      </c>
      <c r="M64" s="154" t="s">
        <v>3243</v>
      </c>
      <c r="N64" s="155" t="s">
        <v>2831</v>
      </c>
      <c r="O64" s="155"/>
      <c r="P64" s="155"/>
      <c r="Q64" s="154" t="s">
        <v>3244</v>
      </c>
      <c r="R64" s="154" t="s">
        <v>3249</v>
      </c>
      <c r="S64" s="154" t="s">
        <v>3250</v>
      </c>
      <c r="T64" s="154" t="s">
        <v>3250</v>
      </c>
      <c r="U64" s="154">
        <v>3</v>
      </c>
      <c r="V64" s="154" t="s">
        <v>307</v>
      </c>
      <c r="W64" s="154" t="s">
        <v>3109</v>
      </c>
      <c r="X64" s="156" t="s">
        <v>3051</v>
      </c>
      <c r="Y64" s="154" t="s">
        <v>42</v>
      </c>
      <c r="Z64" s="157" t="s">
        <v>3580</v>
      </c>
      <c r="AA64" s="158">
        <v>1</v>
      </c>
      <c r="AB64" s="158">
        <v>0.8</v>
      </c>
      <c r="AC64" s="159" t="s">
        <v>2809</v>
      </c>
      <c r="AD64" s="154" t="s">
        <v>307</v>
      </c>
      <c r="AE64" s="160">
        <v>100</v>
      </c>
      <c r="AF64" s="160">
        <v>100</v>
      </c>
      <c r="AG64" s="161" t="s">
        <v>43</v>
      </c>
      <c r="AH64" s="162">
        <v>44567</v>
      </c>
      <c r="AI64" s="154" t="s">
        <v>2982</v>
      </c>
      <c r="AJ64" s="163" t="s">
        <v>3358</v>
      </c>
    </row>
    <row r="65" spans="1:36" s="164" customFormat="1" ht="14.25" customHeight="1" x14ac:dyDescent="0.35">
      <c r="A65" s="154" t="s">
        <v>3220</v>
      </c>
      <c r="B65" s="154" t="s">
        <v>26</v>
      </c>
      <c r="C65" s="154" t="s">
        <v>27</v>
      </c>
      <c r="D65" s="154" t="s">
        <v>28</v>
      </c>
      <c r="E65" s="154">
        <v>2021</v>
      </c>
      <c r="F65" s="154">
        <v>102</v>
      </c>
      <c r="G65" s="154" t="s">
        <v>2938</v>
      </c>
      <c r="H65" s="154">
        <v>1</v>
      </c>
      <c r="I65" s="154" t="s">
        <v>30</v>
      </c>
      <c r="J65" s="154" t="s">
        <v>1723</v>
      </c>
      <c r="K65" s="154" t="s">
        <v>32</v>
      </c>
      <c r="L65" s="154" t="s">
        <v>424</v>
      </c>
      <c r="M65" s="154" t="s">
        <v>3251</v>
      </c>
      <c r="N65" s="155" t="s">
        <v>2831</v>
      </c>
      <c r="O65" s="155" t="s">
        <v>2831</v>
      </c>
      <c r="P65" s="155"/>
      <c r="Q65" s="154" t="s">
        <v>3252</v>
      </c>
      <c r="R65" s="154" t="s">
        <v>3253</v>
      </c>
      <c r="S65" s="154" t="s">
        <v>3254</v>
      </c>
      <c r="T65" s="154" t="s">
        <v>3254</v>
      </c>
      <c r="U65" s="154">
        <v>6</v>
      </c>
      <c r="V65" s="154" t="s">
        <v>307</v>
      </c>
      <c r="W65" s="154" t="s">
        <v>3109</v>
      </c>
      <c r="X65" s="156" t="s">
        <v>3255</v>
      </c>
      <c r="Y65" s="154" t="s">
        <v>42</v>
      </c>
      <c r="Z65" s="157" t="s">
        <v>1743</v>
      </c>
      <c r="AA65" s="161"/>
      <c r="AB65" s="161"/>
      <c r="AC65" s="159" t="s">
        <v>2809</v>
      </c>
      <c r="AD65" s="154" t="s">
        <v>307</v>
      </c>
      <c r="AE65" s="160">
        <v>100</v>
      </c>
      <c r="AF65" s="160">
        <v>100</v>
      </c>
      <c r="AG65" s="161" t="s">
        <v>43</v>
      </c>
      <c r="AH65" s="162">
        <v>44567</v>
      </c>
      <c r="AI65" s="154" t="s">
        <v>2982</v>
      </c>
      <c r="AJ65" s="163" t="s">
        <v>3351</v>
      </c>
    </row>
    <row r="66" spans="1:36" s="164" customFormat="1" ht="14.25" customHeight="1" x14ac:dyDescent="0.35">
      <c r="A66" s="154" t="s">
        <v>3220</v>
      </c>
      <c r="B66" s="154" t="s">
        <v>26</v>
      </c>
      <c r="C66" s="154" t="s">
        <v>27</v>
      </c>
      <c r="D66" s="154" t="s">
        <v>28</v>
      </c>
      <c r="E66" s="154">
        <v>2021</v>
      </c>
      <c r="F66" s="154">
        <v>102</v>
      </c>
      <c r="G66" s="154" t="s">
        <v>2938</v>
      </c>
      <c r="H66" s="154">
        <v>2</v>
      </c>
      <c r="I66" s="154" t="s">
        <v>30</v>
      </c>
      <c r="J66" s="154" t="s">
        <v>1723</v>
      </c>
      <c r="K66" s="154" t="s">
        <v>32</v>
      </c>
      <c r="L66" s="154" t="s">
        <v>424</v>
      </c>
      <c r="M66" s="154" t="s">
        <v>3251</v>
      </c>
      <c r="N66" s="155" t="s">
        <v>2831</v>
      </c>
      <c r="O66" s="155" t="s">
        <v>2831</v>
      </c>
      <c r="P66" s="155"/>
      <c r="Q66" s="154" t="s">
        <v>3256</v>
      </c>
      <c r="R66" s="154" t="s">
        <v>3257</v>
      </c>
      <c r="S66" s="154" t="s">
        <v>640</v>
      </c>
      <c r="T66" s="154" t="s">
        <v>640</v>
      </c>
      <c r="U66" s="154">
        <v>1</v>
      </c>
      <c r="V66" s="154" t="s">
        <v>307</v>
      </c>
      <c r="W66" s="154" t="s">
        <v>3109</v>
      </c>
      <c r="X66" s="156" t="s">
        <v>3051</v>
      </c>
      <c r="Y66" s="154" t="s">
        <v>42</v>
      </c>
      <c r="Z66" s="157" t="s">
        <v>3580</v>
      </c>
      <c r="AA66" s="158">
        <v>1</v>
      </c>
      <c r="AB66" s="158">
        <v>0.8</v>
      </c>
      <c r="AC66" s="159" t="s">
        <v>2809</v>
      </c>
      <c r="AD66" s="154" t="s">
        <v>307</v>
      </c>
      <c r="AE66" s="160">
        <v>100</v>
      </c>
      <c r="AF66" s="160">
        <v>100</v>
      </c>
      <c r="AG66" s="161" t="s">
        <v>43</v>
      </c>
      <c r="AH66" s="162">
        <v>44567</v>
      </c>
      <c r="AI66" s="154" t="s">
        <v>2982</v>
      </c>
      <c r="AJ66" s="163" t="s">
        <v>3352</v>
      </c>
    </row>
    <row r="67" spans="1:36" s="164" customFormat="1" ht="14.25" customHeight="1" x14ac:dyDescent="0.35">
      <c r="A67" s="154" t="s">
        <v>3261</v>
      </c>
      <c r="B67" s="154" t="s">
        <v>26</v>
      </c>
      <c r="C67" s="154" t="s">
        <v>27</v>
      </c>
      <c r="D67" s="154" t="s">
        <v>28</v>
      </c>
      <c r="E67" s="154">
        <v>2021</v>
      </c>
      <c r="F67" s="154">
        <v>509</v>
      </c>
      <c r="G67" s="154" t="s">
        <v>2498</v>
      </c>
      <c r="H67" s="154">
        <v>1</v>
      </c>
      <c r="I67" s="154" t="s">
        <v>30</v>
      </c>
      <c r="J67" s="154" t="s">
        <v>1452</v>
      </c>
      <c r="K67" s="154" t="s">
        <v>1286</v>
      </c>
      <c r="L67" s="154" t="s">
        <v>2899</v>
      </c>
      <c r="M67" s="154" t="s">
        <v>3279</v>
      </c>
      <c r="N67" s="155" t="s">
        <v>2831</v>
      </c>
      <c r="O67" s="155" t="s">
        <v>2831</v>
      </c>
      <c r="P67" s="155" t="s">
        <v>2831</v>
      </c>
      <c r="Q67" s="154" t="s">
        <v>3262</v>
      </c>
      <c r="R67" s="154" t="s">
        <v>3263</v>
      </c>
      <c r="S67" s="154" t="s">
        <v>3264</v>
      </c>
      <c r="T67" s="154" t="s">
        <v>2102</v>
      </c>
      <c r="U67" s="154">
        <v>1</v>
      </c>
      <c r="V67" s="154" t="s">
        <v>3265</v>
      </c>
      <c r="W67" s="154" t="s">
        <v>3266</v>
      </c>
      <c r="X67" s="156" t="s">
        <v>3130</v>
      </c>
      <c r="Y67" s="154" t="s">
        <v>42</v>
      </c>
      <c r="Z67" s="157" t="s">
        <v>1743</v>
      </c>
      <c r="AA67" s="161"/>
      <c r="AB67" s="161"/>
      <c r="AC67" s="159" t="s">
        <v>3280</v>
      </c>
      <c r="AD67" s="154" t="s">
        <v>3265</v>
      </c>
      <c r="AE67" s="160">
        <v>100</v>
      </c>
      <c r="AF67" s="160">
        <v>100</v>
      </c>
      <c r="AG67" s="161" t="s">
        <v>43</v>
      </c>
      <c r="AH67" s="162">
        <v>44650</v>
      </c>
      <c r="AI67" s="154" t="s">
        <v>2812</v>
      </c>
      <c r="AJ67" s="163" t="s">
        <v>3372</v>
      </c>
    </row>
    <row r="68" spans="1:36" s="164" customFormat="1" ht="14.25" customHeight="1" x14ac:dyDescent="0.35">
      <c r="A68" s="154" t="s">
        <v>3261</v>
      </c>
      <c r="B68" s="154" t="s">
        <v>26</v>
      </c>
      <c r="C68" s="154" t="s">
        <v>27</v>
      </c>
      <c r="D68" s="154" t="s">
        <v>28</v>
      </c>
      <c r="E68" s="154">
        <v>2021</v>
      </c>
      <c r="F68" s="154">
        <v>509</v>
      </c>
      <c r="G68" s="154" t="s">
        <v>2498</v>
      </c>
      <c r="H68" s="154">
        <v>2</v>
      </c>
      <c r="I68" s="154" t="s">
        <v>30</v>
      </c>
      <c r="J68" s="154" t="s">
        <v>1452</v>
      </c>
      <c r="K68" s="154" t="s">
        <v>1286</v>
      </c>
      <c r="L68" s="154" t="s">
        <v>2899</v>
      </c>
      <c r="M68" s="154" t="s">
        <v>3279</v>
      </c>
      <c r="N68" s="155" t="s">
        <v>2831</v>
      </c>
      <c r="O68" s="155" t="s">
        <v>2831</v>
      </c>
      <c r="P68" s="155" t="s">
        <v>2831</v>
      </c>
      <c r="Q68" s="154" t="s">
        <v>3262</v>
      </c>
      <c r="R68" s="154" t="s">
        <v>3267</v>
      </c>
      <c r="S68" s="154" t="s">
        <v>3268</v>
      </c>
      <c r="T68" s="154" t="s">
        <v>3269</v>
      </c>
      <c r="U68" s="154">
        <v>1</v>
      </c>
      <c r="V68" s="154" t="s">
        <v>3265</v>
      </c>
      <c r="W68" s="154" t="s">
        <v>3266</v>
      </c>
      <c r="X68" s="156" t="s">
        <v>3130</v>
      </c>
      <c r="Y68" s="154" t="s">
        <v>42</v>
      </c>
      <c r="Z68" s="157" t="s">
        <v>1743</v>
      </c>
      <c r="AA68" s="161"/>
      <c r="AB68" s="161"/>
      <c r="AC68" s="159" t="s">
        <v>3280</v>
      </c>
      <c r="AD68" s="154" t="s">
        <v>3265</v>
      </c>
      <c r="AE68" s="160">
        <v>100</v>
      </c>
      <c r="AF68" s="160">
        <v>100</v>
      </c>
      <c r="AG68" s="161" t="s">
        <v>43</v>
      </c>
      <c r="AH68" s="162">
        <v>44650</v>
      </c>
      <c r="AI68" s="154" t="s">
        <v>2812</v>
      </c>
      <c r="AJ68" s="163" t="s">
        <v>3373</v>
      </c>
    </row>
    <row r="69" spans="1:36" s="164" customFormat="1" ht="14.25" customHeight="1" x14ac:dyDescent="0.35">
      <c r="A69" s="154" t="s">
        <v>3261</v>
      </c>
      <c r="B69" s="154" t="s">
        <v>26</v>
      </c>
      <c r="C69" s="154" t="s">
        <v>27</v>
      </c>
      <c r="D69" s="154" t="s">
        <v>28</v>
      </c>
      <c r="E69" s="154">
        <v>2021</v>
      </c>
      <c r="F69" s="154">
        <v>509</v>
      </c>
      <c r="G69" s="154" t="s">
        <v>2541</v>
      </c>
      <c r="H69" s="154">
        <v>1</v>
      </c>
      <c r="I69" s="154" t="s">
        <v>30</v>
      </c>
      <c r="J69" s="154" t="s">
        <v>1452</v>
      </c>
      <c r="K69" s="154" t="s">
        <v>1286</v>
      </c>
      <c r="L69" s="154" t="s">
        <v>2899</v>
      </c>
      <c r="M69" s="154" t="s">
        <v>3270</v>
      </c>
      <c r="N69" s="155" t="s">
        <v>2831</v>
      </c>
      <c r="O69" s="155" t="s">
        <v>2831</v>
      </c>
      <c r="P69" s="155" t="s">
        <v>2831</v>
      </c>
      <c r="Q69" s="154" t="s">
        <v>3271</v>
      </c>
      <c r="R69" s="154" t="s">
        <v>3272</v>
      </c>
      <c r="S69" s="154" t="s">
        <v>3273</v>
      </c>
      <c r="T69" s="154" t="s">
        <v>3269</v>
      </c>
      <c r="U69" s="154">
        <v>1</v>
      </c>
      <c r="V69" s="154" t="s">
        <v>3274</v>
      </c>
      <c r="W69" s="154" t="s">
        <v>3266</v>
      </c>
      <c r="X69" s="156" t="s">
        <v>3130</v>
      </c>
      <c r="Y69" s="154" t="s">
        <v>42</v>
      </c>
      <c r="Z69" s="157" t="s">
        <v>1743</v>
      </c>
      <c r="AA69" s="161"/>
      <c r="AB69" s="161"/>
      <c r="AC69" s="159" t="s">
        <v>3281</v>
      </c>
      <c r="AD69" s="154" t="s">
        <v>3274</v>
      </c>
      <c r="AE69" s="160">
        <v>100</v>
      </c>
      <c r="AF69" s="160">
        <v>100</v>
      </c>
      <c r="AG69" s="161" t="s">
        <v>43</v>
      </c>
      <c r="AH69" s="162">
        <v>44636</v>
      </c>
      <c r="AI69" s="154" t="s">
        <v>2812</v>
      </c>
      <c r="AJ69" s="163" t="s">
        <v>3371</v>
      </c>
    </row>
    <row r="70" spans="1:36" s="164" customFormat="1" ht="14.25" customHeight="1" x14ac:dyDescent="0.35">
      <c r="A70" s="154" t="s">
        <v>3261</v>
      </c>
      <c r="B70" s="154" t="s">
        <v>26</v>
      </c>
      <c r="C70" s="154" t="s">
        <v>27</v>
      </c>
      <c r="D70" s="154" t="s">
        <v>28</v>
      </c>
      <c r="E70" s="154">
        <v>2021</v>
      </c>
      <c r="F70" s="154">
        <v>509</v>
      </c>
      <c r="G70" s="154" t="s">
        <v>2545</v>
      </c>
      <c r="H70" s="154">
        <v>1</v>
      </c>
      <c r="I70" s="154" t="s">
        <v>30</v>
      </c>
      <c r="J70" s="154" t="s">
        <v>1452</v>
      </c>
      <c r="K70" s="154" t="s">
        <v>1286</v>
      </c>
      <c r="L70" s="154" t="s">
        <v>2899</v>
      </c>
      <c r="M70" s="154" t="s">
        <v>3275</v>
      </c>
      <c r="N70" s="155" t="s">
        <v>2831</v>
      </c>
      <c r="O70" s="155" t="s">
        <v>2831</v>
      </c>
      <c r="P70" s="155" t="s">
        <v>2831</v>
      </c>
      <c r="Q70" s="154" t="s">
        <v>3276</v>
      </c>
      <c r="R70" s="154" t="s">
        <v>3272</v>
      </c>
      <c r="S70" s="154" t="s">
        <v>3277</v>
      </c>
      <c r="T70" s="154" t="s">
        <v>3278</v>
      </c>
      <c r="U70" s="154">
        <v>1</v>
      </c>
      <c r="V70" s="154" t="s">
        <v>3274</v>
      </c>
      <c r="W70" s="154" t="s">
        <v>3266</v>
      </c>
      <c r="X70" s="156" t="s">
        <v>3130</v>
      </c>
      <c r="Y70" s="154" t="s">
        <v>42</v>
      </c>
      <c r="Z70" s="157" t="s">
        <v>1743</v>
      </c>
      <c r="AA70" s="161"/>
      <c r="AB70" s="161"/>
      <c r="AC70" s="159" t="s">
        <v>3281</v>
      </c>
      <c r="AD70" s="154" t="s">
        <v>3274</v>
      </c>
      <c r="AE70" s="160">
        <v>100</v>
      </c>
      <c r="AF70" s="160">
        <v>100</v>
      </c>
      <c r="AG70" s="161" t="s">
        <v>43</v>
      </c>
      <c r="AH70" s="162">
        <v>44636</v>
      </c>
      <c r="AI70" s="154" t="s">
        <v>2812</v>
      </c>
      <c r="AJ70" s="163" t="s">
        <v>3371</v>
      </c>
    </row>
    <row r="71" spans="1:36" s="164" customFormat="1" ht="14.25" customHeight="1" x14ac:dyDescent="0.35">
      <c r="A71" s="154" t="s">
        <v>3299</v>
      </c>
      <c r="B71" s="154" t="s">
        <v>26</v>
      </c>
      <c r="C71" s="154" t="s">
        <v>27</v>
      </c>
      <c r="D71" s="154" t="s">
        <v>28</v>
      </c>
      <c r="E71" s="154">
        <v>2021</v>
      </c>
      <c r="F71" s="154">
        <v>107</v>
      </c>
      <c r="G71" s="154" t="s">
        <v>2325</v>
      </c>
      <c r="H71" s="154">
        <v>1</v>
      </c>
      <c r="I71" s="154" t="s">
        <v>30</v>
      </c>
      <c r="J71" s="154" t="s">
        <v>1723</v>
      </c>
      <c r="K71" s="154" t="s">
        <v>32</v>
      </c>
      <c r="L71" s="154" t="s">
        <v>424</v>
      </c>
      <c r="M71" s="154" t="s">
        <v>3300</v>
      </c>
      <c r="N71" s="155" t="s">
        <v>2831</v>
      </c>
      <c r="O71" s="155" t="s">
        <v>2831</v>
      </c>
      <c r="P71" s="155"/>
      <c r="Q71" s="154" t="s">
        <v>3301</v>
      </c>
      <c r="R71" s="154" t="s">
        <v>3302</v>
      </c>
      <c r="S71" s="154" t="s">
        <v>3303</v>
      </c>
      <c r="T71" s="154" t="s">
        <v>3304</v>
      </c>
      <c r="U71" s="154">
        <v>1</v>
      </c>
      <c r="V71" s="154" t="s">
        <v>2740</v>
      </c>
      <c r="W71" s="154" t="s">
        <v>3305</v>
      </c>
      <c r="X71" s="156" t="s">
        <v>3306</v>
      </c>
      <c r="Y71" s="154" t="s">
        <v>42</v>
      </c>
      <c r="Z71" s="157" t="s">
        <v>1743</v>
      </c>
      <c r="AA71" s="161"/>
      <c r="AB71" s="161"/>
      <c r="AC71" s="159" t="s">
        <v>2804</v>
      </c>
      <c r="AD71" s="154" t="s">
        <v>2740</v>
      </c>
      <c r="AE71" s="160">
        <v>100</v>
      </c>
      <c r="AF71" s="160">
        <v>100</v>
      </c>
      <c r="AG71" s="161" t="s">
        <v>43</v>
      </c>
      <c r="AH71" s="162">
        <v>44750</v>
      </c>
      <c r="AI71" s="154" t="s">
        <v>3368</v>
      </c>
      <c r="AJ71" s="163" t="s">
        <v>3393</v>
      </c>
    </row>
    <row r="72" spans="1:36" s="164" customFormat="1" ht="14.25" customHeight="1" x14ac:dyDescent="0.35">
      <c r="A72" s="154" t="s">
        <v>3299</v>
      </c>
      <c r="B72" s="154" t="s">
        <v>26</v>
      </c>
      <c r="C72" s="154" t="s">
        <v>27</v>
      </c>
      <c r="D72" s="154" t="s">
        <v>28</v>
      </c>
      <c r="E72" s="154">
        <v>2021</v>
      </c>
      <c r="F72" s="154">
        <v>107</v>
      </c>
      <c r="G72" s="154" t="s">
        <v>2325</v>
      </c>
      <c r="H72" s="154">
        <v>2</v>
      </c>
      <c r="I72" s="154" t="s">
        <v>30</v>
      </c>
      <c r="J72" s="154" t="s">
        <v>1723</v>
      </c>
      <c r="K72" s="154" t="s">
        <v>32</v>
      </c>
      <c r="L72" s="154" t="s">
        <v>424</v>
      </c>
      <c r="M72" s="154" t="s">
        <v>3300</v>
      </c>
      <c r="N72" s="155" t="s">
        <v>2831</v>
      </c>
      <c r="O72" s="155" t="s">
        <v>2831</v>
      </c>
      <c r="P72" s="155"/>
      <c r="Q72" s="154" t="s">
        <v>3301</v>
      </c>
      <c r="R72" s="154" t="s">
        <v>3307</v>
      </c>
      <c r="S72" s="154" t="s">
        <v>918</v>
      </c>
      <c r="T72" s="154" t="s">
        <v>3308</v>
      </c>
      <c r="U72" s="154">
        <v>1</v>
      </c>
      <c r="V72" s="154" t="s">
        <v>2740</v>
      </c>
      <c r="W72" s="154" t="s">
        <v>3305</v>
      </c>
      <c r="X72" s="156" t="s">
        <v>3306</v>
      </c>
      <c r="Y72" s="154" t="s">
        <v>42</v>
      </c>
      <c r="Z72" s="157" t="s">
        <v>1743</v>
      </c>
      <c r="AA72" s="161"/>
      <c r="AB72" s="161"/>
      <c r="AC72" s="159" t="s">
        <v>2804</v>
      </c>
      <c r="AD72" s="154" t="s">
        <v>2740</v>
      </c>
      <c r="AE72" s="160">
        <v>100</v>
      </c>
      <c r="AF72" s="160">
        <v>100</v>
      </c>
      <c r="AG72" s="161" t="s">
        <v>43</v>
      </c>
      <c r="AH72" s="162">
        <v>44687</v>
      </c>
      <c r="AI72" s="154" t="s">
        <v>3368</v>
      </c>
      <c r="AJ72" s="163" t="s">
        <v>3380</v>
      </c>
    </row>
    <row r="73" spans="1:36" ht="37.5" customHeight="1" x14ac:dyDescent="0.35">
      <c r="A73" s="173" t="s">
        <v>3299</v>
      </c>
      <c r="B73" s="173" t="s">
        <v>26</v>
      </c>
      <c r="C73" s="173" t="s">
        <v>27</v>
      </c>
      <c r="D73" s="173" t="s">
        <v>28</v>
      </c>
      <c r="E73" s="173">
        <v>2021</v>
      </c>
      <c r="F73" s="173">
        <v>107</v>
      </c>
      <c r="G73" s="173" t="s">
        <v>2325</v>
      </c>
      <c r="H73" s="173">
        <v>3</v>
      </c>
      <c r="I73" s="154" t="s">
        <v>30</v>
      </c>
      <c r="J73" s="154" t="s">
        <v>1723</v>
      </c>
      <c r="K73" s="154" t="s">
        <v>32</v>
      </c>
      <c r="L73" s="154" t="s">
        <v>424</v>
      </c>
      <c r="M73" s="154" t="s">
        <v>3300</v>
      </c>
      <c r="N73" s="155" t="s">
        <v>2831</v>
      </c>
      <c r="O73" s="155" t="s">
        <v>2831</v>
      </c>
      <c r="P73" s="155"/>
      <c r="Q73" s="154" t="s">
        <v>3301</v>
      </c>
      <c r="R73" s="173" t="s">
        <v>3309</v>
      </c>
      <c r="S73" s="154" t="s">
        <v>3303</v>
      </c>
      <c r="T73" s="154" t="s">
        <v>3304</v>
      </c>
      <c r="U73" s="154">
        <v>1</v>
      </c>
      <c r="V73" s="154" t="s">
        <v>2740</v>
      </c>
      <c r="W73" s="154" t="s">
        <v>3305</v>
      </c>
      <c r="X73" s="156" t="s">
        <v>3310</v>
      </c>
      <c r="Y73" s="154" t="s">
        <v>42</v>
      </c>
      <c r="Z73" s="157" t="s">
        <v>1743</v>
      </c>
      <c r="AA73" s="161"/>
      <c r="AB73" s="161"/>
      <c r="AC73" s="159" t="s">
        <v>2804</v>
      </c>
      <c r="AD73" s="173" t="s">
        <v>2740</v>
      </c>
      <c r="AE73" s="160">
        <v>0</v>
      </c>
      <c r="AF73" s="160">
        <v>0</v>
      </c>
      <c r="AG73" s="174" t="s">
        <v>1743</v>
      </c>
      <c r="AH73" s="175">
        <v>44811</v>
      </c>
      <c r="AI73" s="173" t="s">
        <v>3368</v>
      </c>
      <c r="AJ73" s="176" t="s">
        <v>3607</v>
      </c>
    </row>
    <row r="74" spans="1:36" s="164" customFormat="1" ht="14.25" customHeight="1" x14ac:dyDescent="0.35">
      <c r="A74" s="154" t="s">
        <v>3299</v>
      </c>
      <c r="B74" s="154" t="s">
        <v>26</v>
      </c>
      <c r="C74" s="154" t="s">
        <v>27</v>
      </c>
      <c r="D74" s="154" t="s">
        <v>28</v>
      </c>
      <c r="E74" s="154">
        <v>2021</v>
      </c>
      <c r="F74" s="154">
        <v>107</v>
      </c>
      <c r="G74" s="154" t="s">
        <v>3139</v>
      </c>
      <c r="H74" s="154">
        <v>1</v>
      </c>
      <c r="I74" s="154" t="s">
        <v>30</v>
      </c>
      <c r="J74" s="154" t="s">
        <v>1723</v>
      </c>
      <c r="K74" s="154" t="s">
        <v>32</v>
      </c>
      <c r="L74" s="154" t="s">
        <v>424</v>
      </c>
      <c r="M74" s="154" t="s">
        <v>3311</v>
      </c>
      <c r="N74" s="155" t="s">
        <v>2831</v>
      </c>
      <c r="O74" s="155"/>
      <c r="P74" s="155"/>
      <c r="Q74" s="154" t="s">
        <v>3312</v>
      </c>
      <c r="R74" s="154" t="s">
        <v>3313</v>
      </c>
      <c r="S74" s="154" t="s">
        <v>3314</v>
      </c>
      <c r="T74" s="154" t="s">
        <v>3314</v>
      </c>
      <c r="U74" s="154">
        <v>1</v>
      </c>
      <c r="V74" s="154" t="s">
        <v>2740</v>
      </c>
      <c r="W74" s="154" t="s">
        <v>3305</v>
      </c>
      <c r="X74" s="156" t="s">
        <v>3094</v>
      </c>
      <c r="Y74" s="154" t="s">
        <v>42</v>
      </c>
      <c r="Z74" s="157" t="s">
        <v>1743</v>
      </c>
      <c r="AA74" s="161"/>
      <c r="AB74" s="161"/>
      <c r="AC74" s="159" t="s">
        <v>2804</v>
      </c>
      <c r="AD74" s="154" t="s">
        <v>2740</v>
      </c>
      <c r="AE74" s="160">
        <v>100</v>
      </c>
      <c r="AF74" s="160">
        <v>100</v>
      </c>
      <c r="AG74" s="161" t="s">
        <v>43</v>
      </c>
      <c r="AH74" s="162">
        <v>44719</v>
      </c>
      <c r="AI74" s="154" t="s">
        <v>3368</v>
      </c>
      <c r="AJ74" s="163" t="s">
        <v>3381</v>
      </c>
    </row>
    <row r="75" spans="1:36" ht="14.25" customHeight="1" x14ac:dyDescent="0.35">
      <c r="A75" s="173" t="s">
        <v>3299</v>
      </c>
      <c r="B75" s="173" t="s">
        <v>26</v>
      </c>
      <c r="C75" s="173" t="s">
        <v>27</v>
      </c>
      <c r="D75" s="173" t="s">
        <v>28</v>
      </c>
      <c r="E75" s="173">
        <v>2021</v>
      </c>
      <c r="F75" s="173">
        <v>107</v>
      </c>
      <c r="G75" s="173" t="s">
        <v>3139</v>
      </c>
      <c r="H75" s="173">
        <v>2</v>
      </c>
      <c r="I75" s="154" t="s">
        <v>30</v>
      </c>
      <c r="J75" s="154" t="s">
        <v>1723</v>
      </c>
      <c r="K75" s="154" t="s">
        <v>32</v>
      </c>
      <c r="L75" s="154" t="s">
        <v>424</v>
      </c>
      <c r="M75" s="154" t="s">
        <v>3311</v>
      </c>
      <c r="N75" s="155" t="s">
        <v>2831</v>
      </c>
      <c r="O75" s="155"/>
      <c r="P75" s="155"/>
      <c r="Q75" s="154" t="s">
        <v>3312</v>
      </c>
      <c r="R75" s="173" t="s">
        <v>3315</v>
      </c>
      <c r="S75" s="154" t="s">
        <v>3316</v>
      </c>
      <c r="T75" s="154" t="s">
        <v>3317</v>
      </c>
      <c r="U75" s="154">
        <v>1</v>
      </c>
      <c r="V75" s="154" t="s">
        <v>2740</v>
      </c>
      <c r="W75" s="154" t="s">
        <v>3318</v>
      </c>
      <c r="X75" s="156" t="s">
        <v>3310</v>
      </c>
      <c r="Y75" s="154" t="s">
        <v>42</v>
      </c>
      <c r="Z75" s="157" t="s">
        <v>1743</v>
      </c>
      <c r="AA75" s="161"/>
      <c r="AB75" s="161"/>
      <c r="AC75" s="159" t="s">
        <v>2804</v>
      </c>
      <c r="AD75" s="173" t="s">
        <v>2740</v>
      </c>
      <c r="AE75" s="160">
        <v>0</v>
      </c>
      <c r="AF75" s="160">
        <v>0</v>
      </c>
      <c r="AG75" s="174" t="s">
        <v>1743</v>
      </c>
      <c r="AH75" s="175">
        <v>44811</v>
      </c>
      <c r="AI75" s="173" t="s">
        <v>3368</v>
      </c>
      <c r="AJ75" s="176" t="s">
        <v>3608</v>
      </c>
    </row>
    <row r="76" spans="1:36" s="164" customFormat="1" ht="14.25" customHeight="1" x14ac:dyDescent="0.35">
      <c r="A76" s="154" t="s">
        <v>3299</v>
      </c>
      <c r="B76" s="154" t="s">
        <v>26</v>
      </c>
      <c r="C76" s="154" t="s">
        <v>27</v>
      </c>
      <c r="D76" s="154" t="s">
        <v>28</v>
      </c>
      <c r="E76" s="154">
        <v>2021</v>
      </c>
      <c r="F76" s="154">
        <v>107</v>
      </c>
      <c r="G76" s="154" t="s">
        <v>3319</v>
      </c>
      <c r="H76" s="154">
        <v>1</v>
      </c>
      <c r="I76" s="154" t="s">
        <v>30</v>
      </c>
      <c r="J76" s="154" t="s">
        <v>1723</v>
      </c>
      <c r="K76" s="154" t="s">
        <v>32</v>
      </c>
      <c r="L76" s="154" t="s">
        <v>424</v>
      </c>
      <c r="M76" s="154" t="s">
        <v>3320</v>
      </c>
      <c r="N76" s="155" t="s">
        <v>2831</v>
      </c>
      <c r="O76" s="155" t="s">
        <v>2831</v>
      </c>
      <c r="P76" s="155"/>
      <c r="Q76" s="154" t="s">
        <v>3321</v>
      </c>
      <c r="R76" s="154" t="s">
        <v>3322</v>
      </c>
      <c r="S76" s="154" t="s">
        <v>3323</v>
      </c>
      <c r="T76" s="154" t="s">
        <v>3324</v>
      </c>
      <c r="U76" s="154">
        <v>1</v>
      </c>
      <c r="V76" s="154" t="s">
        <v>2740</v>
      </c>
      <c r="W76" s="154" t="s">
        <v>3305</v>
      </c>
      <c r="X76" s="156" t="s">
        <v>3306</v>
      </c>
      <c r="Y76" s="154" t="s">
        <v>42</v>
      </c>
      <c r="Z76" s="157" t="s">
        <v>1743</v>
      </c>
      <c r="AA76" s="161"/>
      <c r="AB76" s="161"/>
      <c r="AC76" s="159" t="s">
        <v>2804</v>
      </c>
      <c r="AD76" s="154" t="s">
        <v>2740</v>
      </c>
      <c r="AE76" s="160">
        <v>100</v>
      </c>
      <c r="AF76" s="160">
        <v>100</v>
      </c>
      <c r="AG76" s="161" t="s">
        <v>43</v>
      </c>
      <c r="AH76" s="162">
        <v>44750</v>
      </c>
      <c r="AI76" s="154" t="s">
        <v>3368</v>
      </c>
      <c r="AJ76" s="163" t="s">
        <v>3394</v>
      </c>
    </row>
    <row r="77" spans="1:36" ht="14.25" customHeight="1" x14ac:dyDescent="0.35">
      <c r="A77" s="173" t="s">
        <v>3299</v>
      </c>
      <c r="B77" s="173" t="s">
        <v>26</v>
      </c>
      <c r="C77" s="173" t="s">
        <v>27</v>
      </c>
      <c r="D77" s="173" t="s">
        <v>28</v>
      </c>
      <c r="E77" s="173">
        <v>2021</v>
      </c>
      <c r="F77" s="173">
        <v>107</v>
      </c>
      <c r="G77" s="173" t="s">
        <v>3325</v>
      </c>
      <c r="H77" s="173">
        <v>1</v>
      </c>
      <c r="I77" s="154" t="s">
        <v>30</v>
      </c>
      <c r="J77" s="154" t="s">
        <v>1723</v>
      </c>
      <c r="K77" s="154" t="s">
        <v>32</v>
      </c>
      <c r="L77" s="154" t="s">
        <v>424</v>
      </c>
      <c r="M77" s="154" t="s">
        <v>3326</v>
      </c>
      <c r="N77" s="155" t="s">
        <v>2831</v>
      </c>
      <c r="O77" s="155"/>
      <c r="P77" s="155"/>
      <c r="Q77" s="154" t="s">
        <v>3327</v>
      </c>
      <c r="R77" s="173" t="s">
        <v>3328</v>
      </c>
      <c r="S77" s="154" t="s">
        <v>3329</v>
      </c>
      <c r="T77" s="154" t="s">
        <v>3330</v>
      </c>
      <c r="U77" s="154">
        <v>2</v>
      </c>
      <c r="V77" s="154" t="s">
        <v>2740</v>
      </c>
      <c r="W77" s="154" t="s">
        <v>3305</v>
      </c>
      <c r="X77" s="156" t="s">
        <v>3310</v>
      </c>
      <c r="Y77" s="154" t="s">
        <v>42</v>
      </c>
      <c r="Z77" s="157" t="s">
        <v>1743</v>
      </c>
      <c r="AA77" s="161"/>
      <c r="AB77" s="161"/>
      <c r="AC77" s="159" t="s">
        <v>2804</v>
      </c>
      <c r="AD77" s="173" t="s">
        <v>2740</v>
      </c>
      <c r="AE77" s="160">
        <v>0</v>
      </c>
      <c r="AF77" s="160">
        <v>0</v>
      </c>
      <c r="AG77" s="174" t="s">
        <v>1743</v>
      </c>
      <c r="AH77" s="175">
        <v>44811</v>
      </c>
      <c r="AI77" s="173" t="s">
        <v>3368</v>
      </c>
      <c r="AJ77" s="176" t="s">
        <v>3609</v>
      </c>
    </row>
    <row r="78" spans="1:36" ht="14.25" customHeight="1" x14ac:dyDescent="0.35">
      <c r="A78" s="173" t="s">
        <v>3299</v>
      </c>
      <c r="B78" s="173" t="s">
        <v>26</v>
      </c>
      <c r="C78" s="173" t="s">
        <v>27</v>
      </c>
      <c r="D78" s="173" t="s">
        <v>28</v>
      </c>
      <c r="E78" s="173">
        <v>2021</v>
      </c>
      <c r="F78" s="173">
        <v>107</v>
      </c>
      <c r="G78" s="173" t="s">
        <v>3325</v>
      </c>
      <c r="H78" s="173">
        <v>2</v>
      </c>
      <c r="I78" s="154" t="s">
        <v>30</v>
      </c>
      <c r="J78" s="154" t="s">
        <v>1723</v>
      </c>
      <c r="K78" s="154" t="s">
        <v>32</v>
      </c>
      <c r="L78" s="154" t="s">
        <v>424</v>
      </c>
      <c r="M78" s="154" t="s">
        <v>3326</v>
      </c>
      <c r="N78" s="155" t="s">
        <v>2831</v>
      </c>
      <c r="O78" s="155"/>
      <c r="P78" s="155"/>
      <c r="Q78" s="154" t="s">
        <v>3327</v>
      </c>
      <c r="R78" s="173" t="s">
        <v>3331</v>
      </c>
      <c r="S78" s="154" t="s">
        <v>3332</v>
      </c>
      <c r="T78" s="154" t="s">
        <v>3333</v>
      </c>
      <c r="U78" s="154">
        <v>1</v>
      </c>
      <c r="V78" s="154" t="s">
        <v>2740</v>
      </c>
      <c r="W78" s="154" t="s">
        <v>3305</v>
      </c>
      <c r="X78" s="156" t="s">
        <v>3310</v>
      </c>
      <c r="Y78" s="154" t="s">
        <v>42</v>
      </c>
      <c r="Z78" s="157" t="s">
        <v>1743</v>
      </c>
      <c r="AA78" s="161"/>
      <c r="AB78" s="161"/>
      <c r="AC78" s="159" t="s">
        <v>2804</v>
      </c>
      <c r="AD78" s="173" t="s">
        <v>2740</v>
      </c>
      <c r="AE78" s="160">
        <v>0</v>
      </c>
      <c r="AF78" s="160">
        <v>0</v>
      </c>
      <c r="AG78" s="174" t="s">
        <v>1743</v>
      </c>
      <c r="AH78" s="175">
        <v>44811</v>
      </c>
      <c r="AI78" s="173" t="s">
        <v>3368</v>
      </c>
      <c r="AJ78" s="176" t="s">
        <v>3610</v>
      </c>
    </row>
    <row r="79" spans="1:36" ht="14.25" customHeight="1" x14ac:dyDescent="0.35">
      <c r="A79" s="173" t="s">
        <v>3299</v>
      </c>
      <c r="B79" s="173" t="s">
        <v>26</v>
      </c>
      <c r="C79" s="173" t="s">
        <v>27</v>
      </c>
      <c r="D79" s="173" t="s">
        <v>28</v>
      </c>
      <c r="E79" s="173">
        <v>2021</v>
      </c>
      <c r="F79" s="173">
        <v>107</v>
      </c>
      <c r="G79" s="173" t="s">
        <v>3334</v>
      </c>
      <c r="H79" s="173">
        <v>1</v>
      </c>
      <c r="I79" s="154" t="s">
        <v>30</v>
      </c>
      <c r="J79" s="154" t="s">
        <v>1723</v>
      </c>
      <c r="K79" s="154" t="s">
        <v>32</v>
      </c>
      <c r="L79" s="154" t="s">
        <v>424</v>
      </c>
      <c r="M79" s="154" t="s">
        <v>3335</v>
      </c>
      <c r="N79" s="155" t="s">
        <v>2831</v>
      </c>
      <c r="O79" s="155"/>
      <c r="P79" s="155"/>
      <c r="Q79" s="154" t="s">
        <v>3336</v>
      </c>
      <c r="R79" s="173" t="s">
        <v>3337</v>
      </c>
      <c r="S79" s="154" t="s">
        <v>3338</v>
      </c>
      <c r="T79" s="154" t="s">
        <v>3339</v>
      </c>
      <c r="U79" s="154">
        <v>1</v>
      </c>
      <c r="V79" s="154" t="s">
        <v>2740</v>
      </c>
      <c r="W79" s="154" t="s">
        <v>3305</v>
      </c>
      <c r="X79" s="156" t="s">
        <v>3310</v>
      </c>
      <c r="Y79" s="154" t="s">
        <v>42</v>
      </c>
      <c r="Z79" s="157" t="s">
        <v>1743</v>
      </c>
      <c r="AA79" s="161"/>
      <c r="AB79" s="161"/>
      <c r="AC79" s="159" t="s">
        <v>2804</v>
      </c>
      <c r="AD79" s="173" t="s">
        <v>2740</v>
      </c>
      <c r="AE79" s="160">
        <v>0</v>
      </c>
      <c r="AF79" s="160">
        <v>0</v>
      </c>
      <c r="AG79" s="174" t="s">
        <v>1743</v>
      </c>
      <c r="AH79" s="175">
        <v>44811</v>
      </c>
      <c r="AI79" s="173" t="s">
        <v>3368</v>
      </c>
      <c r="AJ79" s="176" t="s">
        <v>3611</v>
      </c>
    </row>
    <row r="80" spans="1:36" s="164" customFormat="1" ht="14.25" customHeight="1" x14ac:dyDescent="0.35">
      <c r="A80" s="154" t="s">
        <v>3299</v>
      </c>
      <c r="B80" s="154" t="s">
        <v>26</v>
      </c>
      <c r="C80" s="154" t="s">
        <v>27</v>
      </c>
      <c r="D80" s="154" t="s">
        <v>28</v>
      </c>
      <c r="E80" s="154">
        <v>2021</v>
      </c>
      <c r="F80" s="154">
        <v>107</v>
      </c>
      <c r="G80" s="154" t="s">
        <v>3340</v>
      </c>
      <c r="H80" s="154">
        <v>1</v>
      </c>
      <c r="I80" s="154" t="s">
        <v>30</v>
      </c>
      <c r="J80" s="154" t="s">
        <v>1723</v>
      </c>
      <c r="K80" s="154" t="s">
        <v>32</v>
      </c>
      <c r="L80" s="154" t="s">
        <v>424</v>
      </c>
      <c r="M80" s="154" t="s">
        <v>3341</v>
      </c>
      <c r="N80" s="155" t="s">
        <v>2831</v>
      </c>
      <c r="O80" s="155" t="s">
        <v>2831</v>
      </c>
      <c r="P80" s="155"/>
      <c r="Q80" s="154" t="s">
        <v>3342</v>
      </c>
      <c r="R80" s="154" t="s">
        <v>3343</v>
      </c>
      <c r="S80" s="154" t="s">
        <v>3344</v>
      </c>
      <c r="T80" s="154" t="s">
        <v>3345</v>
      </c>
      <c r="U80" s="154">
        <v>1</v>
      </c>
      <c r="V80" s="154" t="s">
        <v>3346</v>
      </c>
      <c r="W80" s="154" t="s">
        <v>3305</v>
      </c>
      <c r="X80" s="156" t="s">
        <v>3347</v>
      </c>
      <c r="Y80" s="154" t="s">
        <v>42</v>
      </c>
      <c r="Z80" s="157" t="s">
        <v>1743</v>
      </c>
      <c r="AA80" s="161"/>
      <c r="AB80" s="161"/>
      <c r="AC80" s="159" t="s">
        <v>3348</v>
      </c>
      <c r="AD80" s="154" t="s">
        <v>3346</v>
      </c>
      <c r="AE80" s="160">
        <v>100</v>
      </c>
      <c r="AF80" s="160">
        <v>100</v>
      </c>
      <c r="AG80" s="161" t="s">
        <v>43</v>
      </c>
      <c r="AH80" s="162">
        <v>44658</v>
      </c>
      <c r="AI80" s="154" t="s">
        <v>3368</v>
      </c>
      <c r="AJ80" s="163" t="s">
        <v>3376</v>
      </c>
    </row>
    <row r="81" spans="1:36" ht="14.25" customHeight="1" x14ac:dyDescent="0.35">
      <c r="A81" s="173">
        <v>44740</v>
      </c>
      <c r="B81" s="173" t="s">
        <v>26</v>
      </c>
      <c r="C81" s="173" t="s">
        <v>27</v>
      </c>
      <c r="D81" s="173" t="s">
        <v>28</v>
      </c>
      <c r="E81" s="173">
        <v>2022</v>
      </c>
      <c r="F81" s="173">
        <v>97</v>
      </c>
      <c r="G81" s="173" t="s">
        <v>2973</v>
      </c>
      <c r="H81" s="173">
        <v>1</v>
      </c>
      <c r="I81" s="154" t="s">
        <v>30</v>
      </c>
      <c r="J81" s="154" t="s">
        <v>67</v>
      </c>
      <c r="K81" s="154" t="s">
        <v>32</v>
      </c>
      <c r="L81" s="154" t="s">
        <v>3569</v>
      </c>
      <c r="M81" s="154" t="s">
        <v>3570</v>
      </c>
      <c r="N81" s="155" t="s">
        <v>2831</v>
      </c>
      <c r="O81" s="155"/>
      <c r="P81" s="155"/>
      <c r="Q81" s="154" t="s">
        <v>3411</v>
      </c>
      <c r="R81" s="173" t="s">
        <v>3438</v>
      </c>
      <c r="S81" s="154" t="s">
        <v>3479</v>
      </c>
      <c r="T81" s="154" t="s">
        <v>3480</v>
      </c>
      <c r="U81" s="154">
        <v>1</v>
      </c>
      <c r="V81" s="154" t="s">
        <v>3547</v>
      </c>
      <c r="W81" s="165">
        <v>44727</v>
      </c>
      <c r="X81" s="156">
        <v>45090</v>
      </c>
      <c r="Y81" s="154"/>
      <c r="Z81" s="157" t="s">
        <v>1743</v>
      </c>
      <c r="AA81" s="161"/>
      <c r="AB81" s="161"/>
      <c r="AC81" s="159" t="s">
        <v>2005</v>
      </c>
      <c r="AD81" s="173" t="s">
        <v>3583</v>
      </c>
      <c r="AE81" s="160">
        <v>0</v>
      </c>
      <c r="AF81" s="160">
        <v>0</v>
      </c>
      <c r="AG81" s="174" t="s">
        <v>1743</v>
      </c>
      <c r="AH81" s="179">
        <v>44812</v>
      </c>
      <c r="AI81" s="180" t="s">
        <v>3627</v>
      </c>
      <c r="AJ81" s="181" t="s">
        <v>3628</v>
      </c>
    </row>
    <row r="82" spans="1:36" ht="14.25" customHeight="1" x14ac:dyDescent="0.35">
      <c r="A82" s="173">
        <v>44740</v>
      </c>
      <c r="B82" s="173" t="s">
        <v>26</v>
      </c>
      <c r="C82" s="173" t="s">
        <v>27</v>
      </c>
      <c r="D82" s="173" t="s">
        <v>28</v>
      </c>
      <c r="E82" s="173">
        <v>2022</v>
      </c>
      <c r="F82" s="173">
        <v>97</v>
      </c>
      <c r="G82" s="173" t="s">
        <v>3395</v>
      </c>
      <c r="H82" s="173">
        <v>1</v>
      </c>
      <c r="I82" s="154" t="s">
        <v>30</v>
      </c>
      <c r="J82" s="154" t="s">
        <v>67</v>
      </c>
      <c r="K82" s="154" t="s">
        <v>32</v>
      </c>
      <c r="L82" s="154" t="s">
        <v>3569</v>
      </c>
      <c r="M82" s="154" t="s">
        <v>3570</v>
      </c>
      <c r="N82" s="155" t="s">
        <v>2831</v>
      </c>
      <c r="O82" s="155"/>
      <c r="P82" s="155"/>
      <c r="Q82" s="154" t="s">
        <v>3412</v>
      </c>
      <c r="R82" s="173" t="s">
        <v>3439</v>
      </c>
      <c r="S82" s="154" t="s">
        <v>3481</v>
      </c>
      <c r="T82" s="154" t="s">
        <v>3481</v>
      </c>
      <c r="U82" s="154">
        <v>1</v>
      </c>
      <c r="V82" s="154" t="s">
        <v>3548</v>
      </c>
      <c r="W82" s="165">
        <v>44727</v>
      </c>
      <c r="X82" s="156">
        <v>44834</v>
      </c>
      <c r="Y82" s="154"/>
      <c r="Z82" s="157" t="s">
        <v>1743</v>
      </c>
      <c r="AA82" s="161"/>
      <c r="AB82" s="161"/>
      <c r="AC82" s="159" t="s">
        <v>2809</v>
      </c>
      <c r="AD82" s="173" t="s">
        <v>3548</v>
      </c>
      <c r="AE82" s="160">
        <v>0</v>
      </c>
      <c r="AF82" s="160">
        <v>0</v>
      </c>
      <c r="AG82" s="174" t="s">
        <v>1743</v>
      </c>
      <c r="AH82" s="182">
        <v>44811</v>
      </c>
      <c r="AI82" s="183" t="s">
        <v>3368</v>
      </c>
      <c r="AJ82" s="184" t="s">
        <v>3612</v>
      </c>
    </row>
    <row r="83" spans="1:36" ht="14.25" customHeight="1" x14ac:dyDescent="0.35">
      <c r="A83" s="173">
        <v>44740</v>
      </c>
      <c r="B83" s="173" t="s">
        <v>26</v>
      </c>
      <c r="C83" s="173" t="s">
        <v>27</v>
      </c>
      <c r="D83" s="173" t="s">
        <v>28</v>
      </c>
      <c r="E83" s="173">
        <v>2022</v>
      </c>
      <c r="F83" s="173">
        <v>97</v>
      </c>
      <c r="G83" s="173" t="s">
        <v>3395</v>
      </c>
      <c r="H83" s="173">
        <v>2</v>
      </c>
      <c r="I83" s="154" t="s">
        <v>30</v>
      </c>
      <c r="J83" s="154" t="s">
        <v>67</v>
      </c>
      <c r="K83" s="154" t="s">
        <v>32</v>
      </c>
      <c r="L83" s="154" t="s">
        <v>3569</v>
      </c>
      <c r="M83" s="154" t="s">
        <v>3570</v>
      </c>
      <c r="N83" s="155" t="s">
        <v>2831</v>
      </c>
      <c r="O83" s="155"/>
      <c r="P83" s="155"/>
      <c r="Q83" s="154" t="s">
        <v>3412</v>
      </c>
      <c r="R83" s="173" t="s">
        <v>3440</v>
      </c>
      <c r="S83" s="154" t="s">
        <v>3482</v>
      </c>
      <c r="T83" s="154" t="s">
        <v>3482</v>
      </c>
      <c r="U83" s="154">
        <v>1</v>
      </c>
      <c r="V83" s="154" t="s">
        <v>3549</v>
      </c>
      <c r="W83" s="165">
        <v>44727</v>
      </c>
      <c r="X83" s="156">
        <v>44925</v>
      </c>
      <c r="Y83" s="154"/>
      <c r="Z83" s="157" t="s">
        <v>1743</v>
      </c>
      <c r="AA83" s="161"/>
      <c r="AB83" s="161"/>
      <c r="AC83" s="159" t="s">
        <v>2005</v>
      </c>
      <c r="AD83" s="173" t="s">
        <v>3584</v>
      </c>
      <c r="AE83" s="160">
        <v>0</v>
      </c>
      <c r="AF83" s="160">
        <v>0</v>
      </c>
      <c r="AG83" s="174" t="s">
        <v>1743</v>
      </c>
      <c r="AH83" s="179">
        <v>44812</v>
      </c>
      <c r="AI83" s="173" t="s">
        <v>3627</v>
      </c>
      <c r="AJ83" s="181" t="s">
        <v>3629</v>
      </c>
    </row>
    <row r="84" spans="1:36" ht="14.25" customHeight="1" x14ac:dyDescent="0.35">
      <c r="A84" s="173">
        <v>44740</v>
      </c>
      <c r="B84" s="173" t="s">
        <v>26</v>
      </c>
      <c r="C84" s="173" t="s">
        <v>27</v>
      </c>
      <c r="D84" s="173" t="s">
        <v>28</v>
      </c>
      <c r="E84" s="173">
        <v>2022</v>
      </c>
      <c r="F84" s="173">
        <v>97</v>
      </c>
      <c r="G84" s="173" t="s">
        <v>3396</v>
      </c>
      <c r="H84" s="173">
        <v>1</v>
      </c>
      <c r="I84" s="154" t="s">
        <v>30</v>
      </c>
      <c r="J84" s="154" t="s">
        <v>67</v>
      </c>
      <c r="K84" s="154" t="s">
        <v>32</v>
      </c>
      <c r="L84" s="154" t="s">
        <v>3569</v>
      </c>
      <c r="M84" s="154" t="s">
        <v>3570</v>
      </c>
      <c r="N84" s="155" t="s">
        <v>2831</v>
      </c>
      <c r="O84" s="155"/>
      <c r="P84" s="155"/>
      <c r="Q84" s="154" t="s">
        <v>3413</v>
      </c>
      <c r="R84" s="173" t="s">
        <v>3441</v>
      </c>
      <c r="S84" s="154" t="s">
        <v>3483</v>
      </c>
      <c r="T84" s="154" t="s">
        <v>3483</v>
      </c>
      <c r="U84" s="154">
        <v>1</v>
      </c>
      <c r="V84" s="154" t="s">
        <v>3548</v>
      </c>
      <c r="W84" s="165">
        <v>44727</v>
      </c>
      <c r="X84" s="156">
        <v>44834</v>
      </c>
      <c r="Y84" s="154"/>
      <c r="Z84" s="157" t="s">
        <v>1743</v>
      </c>
      <c r="AA84" s="161"/>
      <c r="AB84" s="161"/>
      <c r="AC84" s="159" t="s">
        <v>2809</v>
      </c>
      <c r="AD84" s="173" t="s">
        <v>3548</v>
      </c>
      <c r="AE84" s="160">
        <v>0</v>
      </c>
      <c r="AF84" s="160">
        <v>0</v>
      </c>
      <c r="AG84" s="174" t="s">
        <v>1743</v>
      </c>
      <c r="AH84" s="182">
        <v>44811</v>
      </c>
      <c r="AI84" s="183" t="s">
        <v>3368</v>
      </c>
      <c r="AJ84" s="184" t="s">
        <v>3612</v>
      </c>
    </row>
    <row r="85" spans="1:36" ht="25.5" customHeight="1" x14ac:dyDescent="0.35">
      <c r="A85" s="173">
        <v>44740</v>
      </c>
      <c r="B85" s="173" t="s">
        <v>26</v>
      </c>
      <c r="C85" s="173" t="s">
        <v>27</v>
      </c>
      <c r="D85" s="173" t="s">
        <v>28</v>
      </c>
      <c r="E85" s="173">
        <v>2022</v>
      </c>
      <c r="F85" s="173">
        <v>97</v>
      </c>
      <c r="G85" s="173" t="s">
        <v>3397</v>
      </c>
      <c r="H85" s="173">
        <v>1</v>
      </c>
      <c r="I85" s="154" t="s">
        <v>30</v>
      </c>
      <c r="J85" s="154" t="s">
        <v>67</v>
      </c>
      <c r="K85" s="154" t="s">
        <v>32</v>
      </c>
      <c r="L85" s="154" t="s">
        <v>3569</v>
      </c>
      <c r="M85" s="154" t="s">
        <v>3570</v>
      </c>
      <c r="N85" s="155" t="s">
        <v>2831</v>
      </c>
      <c r="O85" s="155"/>
      <c r="P85" s="155"/>
      <c r="Q85" s="154" t="s">
        <v>3414</v>
      </c>
      <c r="R85" s="178" t="s">
        <v>3442</v>
      </c>
      <c r="S85" s="171" t="s">
        <v>3484</v>
      </c>
      <c r="T85" s="171" t="s">
        <v>3485</v>
      </c>
      <c r="U85" s="172">
        <v>2</v>
      </c>
      <c r="V85" s="154" t="s">
        <v>3550</v>
      </c>
      <c r="W85" s="165">
        <v>44726</v>
      </c>
      <c r="X85" s="156">
        <v>45090</v>
      </c>
      <c r="Y85" s="154"/>
      <c r="Z85" s="157" t="s">
        <v>1743</v>
      </c>
      <c r="AA85" s="161"/>
      <c r="AB85" s="161"/>
      <c r="AC85" s="159" t="s">
        <v>3571</v>
      </c>
      <c r="AD85" s="173" t="s">
        <v>2168</v>
      </c>
      <c r="AE85" s="160">
        <v>0</v>
      </c>
      <c r="AF85" s="160">
        <v>0</v>
      </c>
      <c r="AG85" s="174" t="s">
        <v>1743</v>
      </c>
      <c r="AH85" s="182">
        <v>44811</v>
      </c>
      <c r="AI85" s="183" t="s">
        <v>3362</v>
      </c>
      <c r="AJ85" s="184" t="s">
        <v>3598</v>
      </c>
    </row>
    <row r="86" spans="1:36" ht="22.5" customHeight="1" x14ac:dyDescent="0.35">
      <c r="A86" s="173">
        <v>44740</v>
      </c>
      <c r="B86" s="173" t="s">
        <v>26</v>
      </c>
      <c r="C86" s="173" t="s">
        <v>27</v>
      </c>
      <c r="D86" s="173" t="s">
        <v>28</v>
      </c>
      <c r="E86" s="173">
        <v>2022</v>
      </c>
      <c r="F86" s="173">
        <v>97</v>
      </c>
      <c r="G86" s="173" t="s">
        <v>3397</v>
      </c>
      <c r="H86" s="173">
        <v>2</v>
      </c>
      <c r="I86" s="154" t="s">
        <v>30</v>
      </c>
      <c r="J86" s="154" t="s">
        <v>67</v>
      </c>
      <c r="K86" s="154" t="s">
        <v>32</v>
      </c>
      <c r="L86" s="154" t="s">
        <v>3569</v>
      </c>
      <c r="M86" s="154" t="s">
        <v>3570</v>
      </c>
      <c r="N86" s="155" t="s">
        <v>2831</v>
      </c>
      <c r="O86" s="155"/>
      <c r="P86" s="155"/>
      <c r="Q86" s="154" t="s">
        <v>3414</v>
      </c>
      <c r="R86" s="178" t="s">
        <v>3443</v>
      </c>
      <c r="S86" s="171" t="s">
        <v>3486</v>
      </c>
      <c r="T86" s="171" t="s">
        <v>3487</v>
      </c>
      <c r="U86" s="172">
        <v>1</v>
      </c>
      <c r="V86" s="154" t="s">
        <v>3550</v>
      </c>
      <c r="W86" s="165">
        <v>44726</v>
      </c>
      <c r="X86" s="156">
        <v>44925</v>
      </c>
      <c r="Y86" s="154"/>
      <c r="Z86" s="157" t="s">
        <v>1743</v>
      </c>
      <c r="AA86" s="161"/>
      <c r="AB86" s="161"/>
      <c r="AC86" s="159" t="s">
        <v>3571</v>
      </c>
      <c r="AD86" s="173" t="s">
        <v>2168</v>
      </c>
      <c r="AE86" s="160">
        <v>0</v>
      </c>
      <c r="AF86" s="160">
        <v>0</v>
      </c>
      <c r="AG86" s="174" t="s">
        <v>1743</v>
      </c>
      <c r="AH86" s="182">
        <v>44811</v>
      </c>
      <c r="AI86" s="183" t="s">
        <v>3362</v>
      </c>
      <c r="AJ86" s="184" t="s">
        <v>3599</v>
      </c>
    </row>
    <row r="87" spans="1:36" ht="44" customHeight="1" x14ac:dyDescent="0.35">
      <c r="A87" s="173">
        <v>44740</v>
      </c>
      <c r="B87" s="173" t="s">
        <v>26</v>
      </c>
      <c r="C87" s="173" t="s">
        <v>27</v>
      </c>
      <c r="D87" s="173" t="s">
        <v>28</v>
      </c>
      <c r="E87" s="173">
        <v>2022</v>
      </c>
      <c r="F87" s="173">
        <v>97</v>
      </c>
      <c r="G87" s="173" t="s">
        <v>3398</v>
      </c>
      <c r="H87" s="173">
        <v>1</v>
      </c>
      <c r="I87" s="154" t="s">
        <v>30</v>
      </c>
      <c r="J87" s="154" t="s">
        <v>67</v>
      </c>
      <c r="K87" s="154" t="s">
        <v>32</v>
      </c>
      <c r="L87" s="154" t="s">
        <v>3569</v>
      </c>
      <c r="M87" s="154" t="s">
        <v>3570</v>
      </c>
      <c r="N87" s="155" t="s">
        <v>2831</v>
      </c>
      <c r="O87" s="155" t="s">
        <v>2831</v>
      </c>
      <c r="P87" s="155" t="s">
        <v>2831</v>
      </c>
      <c r="Q87" s="154" t="s">
        <v>3415</v>
      </c>
      <c r="R87" s="173" t="s">
        <v>3444</v>
      </c>
      <c r="S87" s="154" t="s">
        <v>3488</v>
      </c>
      <c r="T87" s="154" t="s">
        <v>3489</v>
      </c>
      <c r="U87" s="154">
        <v>1</v>
      </c>
      <c r="V87" s="154" t="s">
        <v>3547</v>
      </c>
      <c r="W87" s="165">
        <v>44727</v>
      </c>
      <c r="X87" s="156">
        <v>45090</v>
      </c>
      <c r="Y87" s="154"/>
      <c r="Z87" s="157" t="s">
        <v>1743</v>
      </c>
      <c r="AA87" s="161"/>
      <c r="AB87" s="161"/>
      <c r="AC87" s="159" t="s">
        <v>2005</v>
      </c>
      <c r="AD87" s="173" t="s">
        <v>3583</v>
      </c>
      <c r="AE87" s="160">
        <v>0</v>
      </c>
      <c r="AF87" s="160">
        <v>0</v>
      </c>
      <c r="AG87" s="174" t="s">
        <v>1743</v>
      </c>
      <c r="AH87" s="179">
        <v>44812</v>
      </c>
      <c r="AI87" s="180" t="s">
        <v>3627</v>
      </c>
      <c r="AJ87" s="181" t="s">
        <v>3630</v>
      </c>
    </row>
    <row r="88" spans="1:36" ht="14.25" customHeight="1" x14ac:dyDescent="0.35">
      <c r="A88" s="173">
        <v>44740</v>
      </c>
      <c r="B88" s="173" t="s">
        <v>26</v>
      </c>
      <c r="C88" s="173" t="s">
        <v>27</v>
      </c>
      <c r="D88" s="173" t="s">
        <v>28</v>
      </c>
      <c r="E88" s="173">
        <v>2022</v>
      </c>
      <c r="F88" s="173">
        <v>97</v>
      </c>
      <c r="G88" s="173" t="s">
        <v>3398</v>
      </c>
      <c r="H88" s="173">
        <v>2</v>
      </c>
      <c r="I88" s="154" t="s">
        <v>30</v>
      </c>
      <c r="J88" s="154" t="s">
        <v>67</v>
      </c>
      <c r="K88" s="154" t="s">
        <v>32</v>
      </c>
      <c r="L88" s="154" t="s">
        <v>3569</v>
      </c>
      <c r="M88" s="154" t="s">
        <v>3570</v>
      </c>
      <c r="N88" s="155" t="s">
        <v>2831</v>
      </c>
      <c r="O88" s="155" t="s">
        <v>2831</v>
      </c>
      <c r="P88" s="155" t="s">
        <v>2831</v>
      </c>
      <c r="Q88" s="154" t="s">
        <v>3416</v>
      </c>
      <c r="R88" s="173" t="s">
        <v>3445</v>
      </c>
      <c r="S88" s="154" t="s">
        <v>3490</v>
      </c>
      <c r="T88" s="154" t="s">
        <v>3491</v>
      </c>
      <c r="U88" s="154">
        <v>1</v>
      </c>
      <c r="V88" s="154" t="s">
        <v>3547</v>
      </c>
      <c r="W88" s="165">
        <v>44727</v>
      </c>
      <c r="X88" s="156">
        <v>45090</v>
      </c>
      <c r="Y88" s="154"/>
      <c r="Z88" s="157" t="s">
        <v>1743</v>
      </c>
      <c r="AA88" s="161"/>
      <c r="AB88" s="161"/>
      <c r="AC88" s="159" t="s">
        <v>2005</v>
      </c>
      <c r="AD88" s="173" t="s">
        <v>3583</v>
      </c>
      <c r="AE88" s="160">
        <v>0</v>
      </c>
      <c r="AF88" s="160">
        <v>0</v>
      </c>
      <c r="AG88" s="174" t="s">
        <v>1743</v>
      </c>
      <c r="AH88" s="179">
        <v>44812</v>
      </c>
      <c r="AI88" s="180" t="s">
        <v>3627</v>
      </c>
      <c r="AJ88" s="181" t="s">
        <v>3631</v>
      </c>
    </row>
    <row r="89" spans="1:36" ht="39" customHeight="1" x14ac:dyDescent="0.35">
      <c r="A89" s="173">
        <v>44740</v>
      </c>
      <c r="B89" s="173" t="s">
        <v>26</v>
      </c>
      <c r="C89" s="173" t="s">
        <v>27</v>
      </c>
      <c r="D89" s="173" t="s">
        <v>28</v>
      </c>
      <c r="E89" s="173">
        <v>2022</v>
      </c>
      <c r="F89" s="173">
        <v>97</v>
      </c>
      <c r="G89" s="173" t="s">
        <v>3399</v>
      </c>
      <c r="H89" s="173">
        <v>1</v>
      </c>
      <c r="I89" s="154" t="s">
        <v>30</v>
      </c>
      <c r="J89" s="154" t="s">
        <v>67</v>
      </c>
      <c r="K89" s="154" t="s">
        <v>32</v>
      </c>
      <c r="L89" s="154" t="s">
        <v>3569</v>
      </c>
      <c r="M89" s="154" t="s">
        <v>3570</v>
      </c>
      <c r="N89" s="155" t="s">
        <v>2831</v>
      </c>
      <c r="O89" s="155"/>
      <c r="P89" s="155"/>
      <c r="Q89" s="154" t="s">
        <v>3416</v>
      </c>
      <c r="R89" s="173" t="s">
        <v>3446</v>
      </c>
      <c r="S89" s="154" t="s">
        <v>3492</v>
      </c>
      <c r="T89" s="154" t="s">
        <v>3493</v>
      </c>
      <c r="U89" s="154">
        <v>1</v>
      </c>
      <c r="V89" s="154" t="s">
        <v>3551</v>
      </c>
      <c r="W89" s="165">
        <v>44727</v>
      </c>
      <c r="X89" s="156">
        <v>44926</v>
      </c>
      <c r="Y89" s="154"/>
      <c r="Z89" s="157" t="s">
        <v>1743</v>
      </c>
      <c r="AA89" s="161"/>
      <c r="AB89" s="161"/>
      <c r="AC89" s="159" t="s">
        <v>2005</v>
      </c>
      <c r="AD89" s="173" t="s">
        <v>3551</v>
      </c>
      <c r="AE89" s="160">
        <v>0</v>
      </c>
      <c r="AF89" s="160">
        <v>0</v>
      </c>
      <c r="AG89" s="174" t="s">
        <v>1743</v>
      </c>
      <c r="AH89" s="179">
        <v>44812</v>
      </c>
      <c r="AI89" s="180" t="s">
        <v>3627</v>
      </c>
      <c r="AJ89" s="181" t="s">
        <v>3632</v>
      </c>
    </row>
    <row r="90" spans="1:36" ht="14.25" customHeight="1" x14ac:dyDescent="0.35">
      <c r="A90" s="173">
        <v>44740</v>
      </c>
      <c r="B90" s="173" t="s">
        <v>26</v>
      </c>
      <c r="C90" s="173" t="s">
        <v>27</v>
      </c>
      <c r="D90" s="173" t="s">
        <v>28</v>
      </c>
      <c r="E90" s="173">
        <v>2022</v>
      </c>
      <c r="F90" s="173">
        <v>97</v>
      </c>
      <c r="G90" s="173" t="s">
        <v>3400</v>
      </c>
      <c r="H90" s="173">
        <v>1</v>
      </c>
      <c r="I90" s="154" t="s">
        <v>30</v>
      </c>
      <c r="J90" s="154" t="s">
        <v>67</v>
      </c>
      <c r="K90" s="154" t="s">
        <v>32</v>
      </c>
      <c r="L90" s="154" t="s">
        <v>3569</v>
      </c>
      <c r="M90" s="154" t="s">
        <v>3570</v>
      </c>
      <c r="N90" s="155" t="s">
        <v>2831</v>
      </c>
      <c r="O90" s="155"/>
      <c r="P90" s="155"/>
      <c r="Q90" s="154" t="s">
        <v>3417</v>
      </c>
      <c r="R90" s="173" t="s">
        <v>3447</v>
      </c>
      <c r="S90" s="154" t="s">
        <v>3494</v>
      </c>
      <c r="T90" s="154" t="s">
        <v>3494</v>
      </c>
      <c r="U90" s="154">
        <v>1</v>
      </c>
      <c r="V90" s="154" t="s">
        <v>3548</v>
      </c>
      <c r="W90" s="165">
        <v>44727</v>
      </c>
      <c r="X90" s="156">
        <v>44834</v>
      </c>
      <c r="Y90" s="154"/>
      <c r="Z90" s="157" t="s">
        <v>1743</v>
      </c>
      <c r="AA90" s="161"/>
      <c r="AB90" s="161"/>
      <c r="AC90" s="159" t="s">
        <v>2809</v>
      </c>
      <c r="AD90" s="173" t="s">
        <v>3548</v>
      </c>
      <c r="AE90" s="160">
        <v>0</v>
      </c>
      <c r="AF90" s="160">
        <v>0</v>
      </c>
      <c r="AG90" s="174" t="s">
        <v>1743</v>
      </c>
      <c r="AH90" s="182">
        <v>44811</v>
      </c>
      <c r="AI90" s="183" t="s">
        <v>3368</v>
      </c>
      <c r="AJ90" s="184" t="s">
        <v>3612</v>
      </c>
    </row>
    <row r="91" spans="1:36" ht="14.25" customHeight="1" x14ac:dyDescent="0.35">
      <c r="A91" s="173">
        <v>44740</v>
      </c>
      <c r="B91" s="173" t="s">
        <v>26</v>
      </c>
      <c r="C91" s="173" t="s">
        <v>27</v>
      </c>
      <c r="D91" s="173" t="s">
        <v>28</v>
      </c>
      <c r="E91" s="173">
        <v>2022</v>
      </c>
      <c r="F91" s="173">
        <v>97</v>
      </c>
      <c r="G91" s="173" t="s">
        <v>3400</v>
      </c>
      <c r="H91" s="173">
        <v>2</v>
      </c>
      <c r="I91" s="154" t="s">
        <v>30</v>
      </c>
      <c r="J91" s="154" t="s">
        <v>67</v>
      </c>
      <c r="K91" s="154" t="s">
        <v>32</v>
      </c>
      <c r="L91" s="154" t="s">
        <v>3569</v>
      </c>
      <c r="M91" s="154" t="s">
        <v>3570</v>
      </c>
      <c r="N91" s="155" t="s">
        <v>2831</v>
      </c>
      <c r="O91" s="155"/>
      <c r="P91" s="155"/>
      <c r="Q91" s="154" t="s">
        <v>3417</v>
      </c>
      <c r="R91" s="173" t="s">
        <v>3448</v>
      </c>
      <c r="S91" s="154" t="s">
        <v>3492</v>
      </c>
      <c r="T91" s="154" t="s">
        <v>3492</v>
      </c>
      <c r="U91" s="154">
        <v>1</v>
      </c>
      <c r="V91" s="154" t="s">
        <v>3551</v>
      </c>
      <c r="W91" s="165">
        <v>44727</v>
      </c>
      <c r="X91" s="156">
        <v>44834</v>
      </c>
      <c r="Y91" s="154"/>
      <c r="Z91" s="157" t="s">
        <v>1743</v>
      </c>
      <c r="AA91" s="161"/>
      <c r="AB91" s="161"/>
      <c r="AC91" s="159" t="s">
        <v>2005</v>
      </c>
      <c r="AD91" s="173" t="s">
        <v>3551</v>
      </c>
      <c r="AE91" s="160">
        <v>0</v>
      </c>
      <c r="AF91" s="160">
        <v>0</v>
      </c>
      <c r="AG91" s="174" t="s">
        <v>1743</v>
      </c>
      <c r="AH91" s="179">
        <v>44812</v>
      </c>
      <c r="AI91" s="180" t="s">
        <v>3627</v>
      </c>
      <c r="AJ91" s="181" t="s">
        <v>3633</v>
      </c>
    </row>
    <row r="92" spans="1:36" ht="14.25" customHeight="1" x14ac:dyDescent="0.35">
      <c r="A92" s="173">
        <v>44740</v>
      </c>
      <c r="B92" s="173" t="s">
        <v>26</v>
      </c>
      <c r="C92" s="173" t="s">
        <v>27</v>
      </c>
      <c r="D92" s="173" t="s">
        <v>28</v>
      </c>
      <c r="E92" s="173">
        <v>2022</v>
      </c>
      <c r="F92" s="173">
        <v>97</v>
      </c>
      <c r="G92" s="173" t="s">
        <v>3401</v>
      </c>
      <c r="H92" s="173">
        <v>1</v>
      </c>
      <c r="I92" s="154" t="s">
        <v>30</v>
      </c>
      <c r="J92" s="154" t="s">
        <v>67</v>
      </c>
      <c r="K92" s="154" t="s">
        <v>32</v>
      </c>
      <c r="L92" s="154" t="s">
        <v>3569</v>
      </c>
      <c r="M92" s="154" t="s">
        <v>3570</v>
      </c>
      <c r="N92" s="155" t="s">
        <v>2831</v>
      </c>
      <c r="O92" s="155"/>
      <c r="P92" s="155"/>
      <c r="Q92" s="154" t="s">
        <v>3418</v>
      </c>
      <c r="R92" s="178" t="s">
        <v>3449</v>
      </c>
      <c r="S92" s="171" t="s">
        <v>3484</v>
      </c>
      <c r="T92" s="171" t="s">
        <v>3485</v>
      </c>
      <c r="U92" s="172">
        <v>2</v>
      </c>
      <c r="V92" s="154" t="s">
        <v>3550</v>
      </c>
      <c r="W92" s="165">
        <v>44726</v>
      </c>
      <c r="X92" s="156">
        <v>45090</v>
      </c>
      <c r="Y92" s="154"/>
      <c r="Z92" s="157" t="s">
        <v>1743</v>
      </c>
      <c r="AA92" s="161"/>
      <c r="AB92" s="161"/>
      <c r="AC92" s="159" t="s">
        <v>3571</v>
      </c>
      <c r="AD92" s="173" t="s">
        <v>2168</v>
      </c>
      <c r="AE92" s="160">
        <v>0</v>
      </c>
      <c r="AF92" s="160">
        <v>0</v>
      </c>
      <c r="AG92" s="174" t="s">
        <v>1743</v>
      </c>
      <c r="AH92" s="182">
        <v>44811</v>
      </c>
      <c r="AI92" s="183" t="s">
        <v>3362</v>
      </c>
      <c r="AJ92" s="184" t="s">
        <v>3600</v>
      </c>
    </row>
    <row r="93" spans="1:36" ht="14.25" customHeight="1" x14ac:dyDescent="0.35">
      <c r="A93" s="173">
        <v>44740</v>
      </c>
      <c r="B93" s="173" t="s">
        <v>26</v>
      </c>
      <c r="C93" s="173" t="s">
        <v>27</v>
      </c>
      <c r="D93" s="173" t="s">
        <v>28</v>
      </c>
      <c r="E93" s="173">
        <v>2022</v>
      </c>
      <c r="F93" s="173">
        <v>97</v>
      </c>
      <c r="G93" s="173" t="s">
        <v>3401</v>
      </c>
      <c r="H93" s="173">
        <v>2</v>
      </c>
      <c r="I93" s="154" t="s">
        <v>30</v>
      </c>
      <c r="J93" s="154" t="s">
        <v>67</v>
      </c>
      <c r="K93" s="154" t="s">
        <v>32</v>
      </c>
      <c r="L93" s="154" t="s">
        <v>3569</v>
      </c>
      <c r="M93" s="154" t="s">
        <v>3570</v>
      </c>
      <c r="N93" s="155" t="s">
        <v>2831</v>
      </c>
      <c r="O93" s="155"/>
      <c r="P93" s="155"/>
      <c r="Q93" s="154" t="s">
        <v>3418</v>
      </c>
      <c r="R93" s="178" t="s">
        <v>3450</v>
      </c>
      <c r="S93" s="171" t="s">
        <v>3495</v>
      </c>
      <c r="T93" s="171" t="s">
        <v>3495</v>
      </c>
      <c r="U93" s="172">
        <v>1</v>
      </c>
      <c r="V93" s="154" t="s">
        <v>3550</v>
      </c>
      <c r="W93" s="165">
        <v>44726</v>
      </c>
      <c r="X93" s="156">
        <v>45090</v>
      </c>
      <c r="Y93" s="154"/>
      <c r="Z93" s="157" t="s">
        <v>1743</v>
      </c>
      <c r="AA93" s="161"/>
      <c r="AB93" s="161"/>
      <c r="AC93" s="159" t="s">
        <v>3571</v>
      </c>
      <c r="AD93" s="173" t="s">
        <v>2168</v>
      </c>
      <c r="AE93" s="160">
        <v>0</v>
      </c>
      <c r="AF93" s="160">
        <v>0</v>
      </c>
      <c r="AG93" s="174" t="s">
        <v>1743</v>
      </c>
      <c r="AH93" s="182">
        <v>44811</v>
      </c>
      <c r="AI93" s="183" t="s">
        <v>3362</v>
      </c>
      <c r="AJ93" s="184" t="s">
        <v>3601</v>
      </c>
    </row>
    <row r="94" spans="1:36" ht="45" customHeight="1" x14ac:dyDescent="0.35">
      <c r="A94" s="173">
        <v>44740</v>
      </c>
      <c r="B94" s="173" t="s">
        <v>26</v>
      </c>
      <c r="C94" s="173" t="s">
        <v>27</v>
      </c>
      <c r="D94" s="173" t="s">
        <v>28</v>
      </c>
      <c r="E94" s="173">
        <v>2022</v>
      </c>
      <c r="F94" s="173">
        <v>97</v>
      </c>
      <c r="G94" s="173" t="s">
        <v>3402</v>
      </c>
      <c r="H94" s="173">
        <v>1</v>
      </c>
      <c r="I94" s="154" t="s">
        <v>30</v>
      </c>
      <c r="J94" s="154" t="s">
        <v>67</v>
      </c>
      <c r="K94" s="154" t="s">
        <v>32</v>
      </c>
      <c r="L94" s="154" t="s">
        <v>3569</v>
      </c>
      <c r="M94" s="154" t="s">
        <v>3570</v>
      </c>
      <c r="N94" s="155" t="s">
        <v>2831</v>
      </c>
      <c r="O94" s="155" t="s">
        <v>2831</v>
      </c>
      <c r="P94" s="155"/>
      <c r="Q94" s="154" t="s">
        <v>3419</v>
      </c>
      <c r="R94" s="178" t="s">
        <v>3451</v>
      </c>
      <c r="S94" s="171" t="s">
        <v>3496</v>
      </c>
      <c r="T94" s="171" t="s">
        <v>3497</v>
      </c>
      <c r="U94" s="172">
        <v>1</v>
      </c>
      <c r="V94" s="154" t="s">
        <v>3552</v>
      </c>
      <c r="W94" s="165">
        <v>44726</v>
      </c>
      <c r="X94" s="156">
        <v>44926</v>
      </c>
      <c r="Y94" s="154"/>
      <c r="Z94" s="157" t="s">
        <v>1743</v>
      </c>
      <c r="AA94" s="161"/>
      <c r="AB94" s="161"/>
      <c r="AC94" s="159" t="s">
        <v>3572</v>
      </c>
      <c r="AD94" s="173" t="s">
        <v>3585</v>
      </c>
      <c r="AE94" s="160">
        <v>0</v>
      </c>
      <c r="AF94" s="160">
        <v>0</v>
      </c>
      <c r="AG94" s="174" t="s">
        <v>1743</v>
      </c>
      <c r="AH94" s="182">
        <v>44811</v>
      </c>
      <c r="AI94" s="183" t="s">
        <v>3362</v>
      </c>
      <c r="AJ94" s="184" t="s">
        <v>3602</v>
      </c>
    </row>
    <row r="95" spans="1:36" ht="42" customHeight="1" x14ac:dyDescent="0.35">
      <c r="A95" s="173">
        <v>44740</v>
      </c>
      <c r="B95" s="173" t="s">
        <v>26</v>
      </c>
      <c r="C95" s="173" t="s">
        <v>27</v>
      </c>
      <c r="D95" s="173" t="s">
        <v>28</v>
      </c>
      <c r="E95" s="173">
        <v>2022</v>
      </c>
      <c r="F95" s="173">
        <v>97</v>
      </c>
      <c r="G95" s="173" t="s">
        <v>3402</v>
      </c>
      <c r="H95" s="173">
        <v>2</v>
      </c>
      <c r="I95" s="154" t="s">
        <v>30</v>
      </c>
      <c r="J95" s="154" t="s">
        <v>67</v>
      </c>
      <c r="K95" s="154" t="s">
        <v>32</v>
      </c>
      <c r="L95" s="154" t="s">
        <v>3569</v>
      </c>
      <c r="M95" s="154" t="s">
        <v>3570</v>
      </c>
      <c r="N95" s="155" t="s">
        <v>2831</v>
      </c>
      <c r="O95" s="155" t="s">
        <v>2831</v>
      </c>
      <c r="P95" s="155"/>
      <c r="Q95" s="154" t="s">
        <v>3419</v>
      </c>
      <c r="R95" s="173" t="s">
        <v>3452</v>
      </c>
      <c r="S95" s="154" t="s">
        <v>3498</v>
      </c>
      <c r="T95" s="154" t="s">
        <v>3499</v>
      </c>
      <c r="U95" s="154">
        <v>1</v>
      </c>
      <c r="V95" s="154" t="s">
        <v>3553</v>
      </c>
      <c r="W95" s="165">
        <v>44726</v>
      </c>
      <c r="X95" s="156">
        <v>44926</v>
      </c>
      <c r="Y95" s="154"/>
      <c r="Z95" s="157" t="s">
        <v>1743</v>
      </c>
      <c r="AA95" s="161"/>
      <c r="AB95" s="161"/>
      <c r="AC95" s="159" t="s">
        <v>3573</v>
      </c>
      <c r="AD95" s="173" t="s">
        <v>2807</v>
      </c>
      <c r="AE95" s="160">
        <v>0</v>
      </c>
      <c r="AF95" s="160">
        <v>0</v>
      </c>
      <c r="AG95" s="174" t="s">
        <v>1743</v>
      </c>
      <c r="AH95" s="182">
        <v>44812</v>
      </c>
      <c r="AI95" s="183" t="s">
        <v>3386</v>
      </c>
      <c r="AJ95" s="184" t="s">
        <v>3606</v>
      </c>
    </row>
    <row r="96" spans="1:36" ht="14.25" customHeight="1" x14ac:dyDescent="0.35">
      <c r="A96" s="173">
        <v>44740</v>
      </c>
      <c r="B96" s="173" t="s">
        <v>26</v>
      </c>
      <c r="C96" s="173" t="s">
        <v>27</v>
      </c>
      <c r="D96" s="173" t="s">
        <v>28</v>
      </c>
      <c r="E96" s="173">
        <v>2022</v>
      </c>
      <c r="F96" s="173">
        <v>97</v>
      </c>
      <c r="G96" s="173" t="s">
        <v>3403</v>
      </c>
      <c r="H96" s="173">
        <v>1</v>
      </c>
      <c r="I96" s="154" t="s">
        <v>30</v>
      </c>
      <c r="J96" s="154" t="s">
        <v>67</v>
      </c>
      <c r="K96" s="154" t="s">
        <v>32</v>
      </c>
      <c r="L96" s="154" t="s">
        <v>3569</v>
      </c>
      <c r="M96" s="154" t="s">
        <v>3570</v>
      </c>
      <c r="N96" s="155" t="s">
        <v>2831</v>
      </c>
      <c r="O96" s="155" t="s">
        <v>2831</v>
      </c>
      <c r="P96" s="155" t="s">
        <v>2831</v>
      </c>
      <c r="Q96" s="154" t="s">
        <v>3420</v>
      </c>
      <c r="R96" s="178" t="s">
        <v>3453</v>
      </c>
      <c r="S96" s="171" t="s">
        <v>3500</v>
      </c>
      <c r="T96" s="171" t="s">
        <v>3500</v>
      </c>
      <c r="U96" s="172">
        <v>1</v>
      </c>
      <c r="V96" s="154" t="s">
        <v>3554</v>
      </c>
      <c r="W96" s="165">
        <v>44726</v>
      </c>
      <c r="X96" s="156">
        <v>44865</v>
      </c>
      <c r="Y96" s="154"/>
      <c r="Z96" s="157" t="s">
        <v>1743</v>
      </c>
      <c r="AA96" s="161"/>
      <c r="AB96" s="161"/>
      <c r="AC96" s="159" t="s">
        <v>3571</v>
      </c>
      <c r="AD96" s="173" t="s">
        <v>1902</v>
      </c>
      <c r="AE96" s="160">
        <v>0</v>
      </c>
      <c r="AF96" s="160">
        <v>0</v>
      </c>
      <c r="AG96" s="174" t="s">
        <v>1743</v>
      </c>
      <c r="AH96" s="182">
        <v>44811</v>
      </c>
      <c r="AI96" s="183" t="s">
        <v>3362</v>
      </c>
      <c r="AJ96" s="184" t="s">
        <v>3603</v>
      </c>
    </row>
    <row r="97" spans="1:39" ht="14.25" customHeight="1" x14ac:dyDescent="0.35">
      <c r="A97" s="173">
        <v>44740</v>
      </c>
      <c r="B97" s="173" t="s">
        <v>26</v>
      </c>
      <c r="C97" s="173" t="s">
        <v>27</v>
      </c>
      <c r="D97" s="173" t="s">
        <v>28</v>
      </c>
      <c r="E97" s="173">
        <v>2022</v>
      </c>
      <c r="F97" s="173">
        <v>97</v>
      </c>
      <c r="G97" s="173" t="s">
        <v>3403</v>
      </c>
      <c r="H97" s="173">
        <v>2</v>
      </c>
      <c r="I97" s="154" t="s">
        <v>30</v>
      </c>
      <c r="J97" s="154" t="s">
        <v>67</v>
      </c>
      <c r="K97" s="154" t="s">
        <v>32</v>
      </c>
      <c r="L97" s="154" t="s">
        <v>3569</v>
      </c>
      <c r="M97" s="154" t="s">
        <v>3570</v>
      </c>
      <c r="N97" s="155" t="s">
        <v>2831</v>
      </c>
      <c r="O97" s="155" t="s">
        <v>2831</v>
      </c>
      <c r="P97" s="155" t="s">
        <v>2831</v>
      </c>
      <c r="Q97" s="154" t="s">
        <v>3420</v>
      </c>
      <c r="R97" s="178" t="s">
        <v>3454</v>
      </c>
      <c r="S97" s="171" t="s">
        <v>3501</v>
      </c>
      <c r="T97" s="171" t="s">
        <v>3502</v>
      </c>
      <c r="U97" s="172">
        <v>1</v>
      </c>
      <c r="V97" s="154" t="s">
        <v>3554</v>
      </c>
      <c r="W97" s="165">
        <v>44726</v>
      </c>
      <c r="X97" s="156">
        <v>44926</v>
      </c>
      <c r="Y97" s="154"/>
      <c r="Z97" s="157" t="s">
        <v>1743</v>
      </c>
      <c r="AA97" s="161"/>
      <c r="AB97" s="161"/>
      <c r="AC97" s="159" t="s">
        <v>3571</v>
      </c>
      <c r="AD97" s="173" t="s">
        <v>1902</v>
      </c>
      <c r="AE97" s="160">
        <v>0</v>
      </c>
      <c r="AF97" s="160">
        <v>0</v>
      </c>
      <c r="AG97" s="174" t="s">
        <v>1743</v>
      </c>
      <c r="AH97" s="182">
        <v>44811</v>
      </c>
      <c r="AI97" s="183" t="s">
        <v>3362</v>
      </c>
      <c r="AJ97" s="184" t="s">
        <v>3604</v>
      </c>
    </row>
    <row r="98" spans="1:39" ht="14.25" customHeight="1" x14ac:dyDescent="0.35">
      <c r="A98" s="173">
        <v>44740</v>
      </c>
      <c r="B98" s="173" t="s">
        <v>26</v>
      </c>
      <c r="C98" s="173" t="s">
        <v>27</v>
      </c>
      <c r="D98" s="173" t="s">
        <v>28</v>
      </c>
      <c r="E98" s="173">
        <v>2022</v>
      </c>
      <c r="F98" s="173">
        <v>97</v>
      </c>
      <c r="G98" s="173" t="s">
        <v>3404</v>
      </c>
      <c r="H98" s="173">
        <v>1</v>
      </c>
      <c r="I98" s="154" t="s">
        <v>30</v>
      </c>
      <c r="J98" s="154" t="s">
        <v>67</v>
      </c>
      <c r="K98" s="154" t="s">
        <v>32</v>
      </c>
      <c r="L98" s="154" t="s">
        <v>3569</v>
      </c>
      <c r="M98" s="154" t="s">
        <v>3570</v>
      </c>
      <c r="N98" s="155" t="s">
        <v>2831</v>
      </c>
      <c r="O98" s="155" t="s">
        <v>2831</v>
      </c>
      <c r="P98" s="155"/>
      <c r="Q98" s="154" t="s">
        <v>3421</v>
      </c>
      <c r="R98" s="178" t="s">
        <v>3455</v>
      </c>
      <c r="S98" s="171" t="s">
        <v>3501</v>
      </c>
      <c r="T98" s="171" t="s">
        <v>3502</v>
      </c>
      <c r="U98" s="172">
        <v>1</v>
      </c>
      <c r="V98" s="154" t="s">
        <v>3554</v>
      </c>
      <c r="W98" s="165">
        <v>44726</v>
      </c>
      <c r="X98" s="156">
        <v>44926</v>
      </c>
      <c r="Y98" s="154"/>
      <c r="Z98" s="157" t="s">
        <v>1743</v>
      </c>
      <c r="AA98" s="161"/>
      <c r="AB98" s="161"/>
      <c r="AC98" s="159" t="s">
        <v>3571</v>
      </c>
      <c r="AD98" s="173" t="s">
        <v>1902</v>
      </c>
      <c r="AE98" s="160">
        <v>0</v>
      </c>
      <c r="AF98" s="160">
        <v>0</v>
      </c>
      <c r="AG98" s="174" t="s">
        <v>1743</v>
      </c>
      <c r="AH98" s="182">
        <v>44811</v>
      </c>
      <c r="AI98" s="183" t="s">
        <v>3362</v>
      </c>
      <c r="AJ98" s="184" t="s">
        <v>3604</v>
      </c>
    </row>
    <row r="99" spans="1:39" ht="14.25" customHeight="1" x14ac:dyDescent="0.35">
      <c r="A99" s="177">
        <v>44740</v>
      </c>
      <c r="B99" s="173" t="s">
        <v>26</v>
      </c>
      <c r="C99" s="173" t="s">
        <v>27</v>
      </c>
      <c r="D99" s="173" t="s">
        <v>28</v>
      </c>
      <c r="E99" s="173">
        <v>2022</v>
      </c>
      <c r="F99" s="173">
        <v>97</v>
      </c>
      <c r="G99" s="173" t="s">
        <v>3405</v>
      </c>
      <c r="H99" s="173">
        <v>1</v>
      </c>
      <c r="I99" s="154" t="s">
        <v>30</v>
      </c>
      <c r="J99" s="154" t="s">
        <v>67</v>
      </c>
      <c r="K99" s="154" t="s">
        <v>32</v>
      </c>
      <c r="L99" s="154" t="s">
        <v>3569</v>
      </c>
      <c r="M99" s="154" t="s">
        <v>3570</v>
      </c>
      <c r="N99" s="155" t="s">
        <v>2831</v>
      </c>
      <c r="O99" s="155" t="s">
        <v>2831</v>
      </c>
      <c r="P99" s="155"/>
      <c r="Q99" s="154" t="s">
        <v>3422</v>
      </c>
      <c r="R99" s="173" t="s">
        <v>3456</v>
      </c>
      <c r="S99" s="154" t="s">
        <v>3503</v>
      </c>
      <c r="T99" s="154" t="s">
        <v>3504</v>
      </c>
      <c r="U99" s="154">
        <v>1</v>
      </c>
      <c r="V99" s="154" t="s">
        <v>3555</v>
      </c>
      <c r="W99" s="165">
        <v>44743</v>
      </c>
      <c r="X99" s="156">
        <v>44907</v>
      </c>
      <c r="Y99" s="154"/>
      <c r="Z99" s="157" t="s">
        <v>1743</v>
      </c>
      <c r="AA99" s="161"/>
      <c r="AB99" s="161"/>
      <c r="AC99" s="159" t="s">
        <v>3576</v>
      </c>
      <c r="AD99" s="173" t="s">
        <v>3586</v>
      </c>
      <c r="AE99" s="160">
        <v>0</v>
      </c>
      <c r="AF99" s="160">
        <v>0</v>
      </c>
      <c r="AG99" s="174" t="s">
        <v>1743</v>
      </c>
      <c r="AH99" s="182">
        <v>44811</v>
      </c>
      <c r="AI99" s="183" t="s">
        <v>3368</v>
      </c>
      <c r="AJ99" s="184" t="s">
        <v>3613</v>
      </c>
    </row>
    <row r="100" spans="1:39" ht="14.25" customHeight="1" x14ac:dyDescent="0.35">
      <c r="A100" s="177">
        <v>44740</v>
      </c>
      <c r="B100" s="173" t="s">
        <v>26</v>
      </c>
      <c r="C100" s="173" t="s">
        <v>27</v>
      </c>
      <c r="D100" s="173" t="s">
        <v>28</v>
      </c>
      <c r="E100" s="173">
        <v>2022</v>
      </c>
      <c r="F100" s="173">
        <v>97</v>
      </c>
      <c r="G100" s="173" t="s">
        <v>3405</v>
      </c>
      <c r="H100" s="173">
        <v>2</v>
      </c>
      <c r="I100" s="154" t="s">
        <v>30</v>
      </c>
      <c r="J100" s="154" t="s">
        <v>67</v>
      </c>
      <c r="K100" s="154" t="s">
        <v>32</v>
      </c>
      <c r="L100" s="154" t="s">
        <v>3569</v>
      </c>
      <c r="M100" s="154" t="s">
        <v>3570</v>
      </c>
      <c r="N100" s="155" t="s">
        <v>2831</v>
      </c>
      <c r="O100" s="155" t="s">
        <v>2831</v>
      </c>
      <c r="P100" s="155"/>
      <c r="Q100" s="154" t="s">
        <v>3422</v>
      </c>
      <c r="R100" s="173" t="s">
        <v>3457</v>
      </c>
      <c r="S100" s="154" t="s">
        <v>3505</v>
      </c>
      <c r="T100" s="154" t="s">
        <v>3506</v>
      </c>
      <c r="U100" s="154">
        <v>1</v>
      </c>
      <c r="V100" s="154" t="s">
        <v>3555</v>
      </c>
      <c r="W100" s="165">
        <v>44743</v>
      </c>
      <c r="X100" s="156">
        <v>45090</v>
      </c>
      <c r="Y100" s="154"/>
      <c r="Z100" s="157" t="s">
        <v>1743</v>
      </c>
      <c r="AA100" s="161"/>
      <c r="AB100" s="161"/>
      <c r="AC100" s="159" t="s">
        <v>3576</v>
      </c>
      <c r="AD100" s="173" t="s">
        <v>3586</v>
      </c>
      <c r="AE100" s="160">
        <v>0</v>
      </c>
      <c r="AF100" s="160">
        <v>0</v>
      </c>
      <c r="AG100" s="174" t="s">
        <v>1743</v>
      </c>
      <c r="AH100" s="182">
        <v>44811</v>
      </c>
      <c r="AI100" s="183" t="s">
        <v>3368</v>
      </c>
      <c r="AJ100" s="184" t="s">
        <v>3613</v>
      </c>
    </row>
    <row r="101" spans="1:39" ht="14.25" customHeight="1" x14ac:dyDescent="0.35">
      <c r="A101" s="173">
        <v>44740</v>
      </c>
      <c r="B101" s="173" t="s">
        <v>26</v>
      </c>
      <c r="C101" s="173" t="s">
        <v>27</v>
      </c>
      <c r="D101" s="173" t="s">
        <v>28</v>
      </c>
      <c r="E101" s="173">
        <v>2022</v>
      </c>
      <c r="F101" s="173">
        <v>97</v>
      </c>
      <c r="G101" s="173" t="s">
        <v>3405</v>
      </c>
      <c r="H101" s="173">
        <v>3</v>
      </c>
      <c r="I101" s="154" t="s">
        <v>30</v>
      </c>
      <c r="J101" s="154" t="s">
        <v>67</v>
      </c>
      <c r="K101" s="154" t="s">
        <v>32</v>
      </c>
      <c r="L101" s="154" t="s">
        <v>3569</v>
      </c>
      <c r="M101" s="154" t="s">
        <v>3570</v>
      </c>
      <c r="N101" s="155" t="s">
        <v>2831</v>
      </c>
      <c r="O101" s="155" t="s">
        <v>2831</v>
      </c>
      <c r="P101" s="155"/>
      <c r="Q101" s="154" t="s">
        <v>3422</v>
      </c>
      <c r="R101" s="173" t="s">
        <v>3458</v>
      </c>
      <c r="S101" s="154" t="s">
        <v>3507</v>
      </c>
      <c r="T101" s="154" t="s">
        <v>3508</v>
      </c>
      <c r="U101" s="154">
        <v>1</v>
      </c>
      <c r="V101" s="154" t="s">
        <v>3556</v>
      </c>
      <c r="W101" s="165">
        <v>44726</v>
      </c>
      <c r="X101" s="156">
        <v>44926</v>
      </c>
      <c r="Y101" s="154"/>
      <c r="Z101" s="157" t="s">
        <v>1743</v>
      </c>
      <c r="AA101" s="161"/>
      <c r="AB101" s="161"/>
      <c r="AC101" s="159" t="s">
        <v>3577</v>
      </c>
      <c r="AD101" s="173" t="s">
        <v>3587</v>
      </c>
      <c r="AE101" s="160">
        <v>0</v>
      </c>
      <c r="AF101" s="160">
        <v>0</v>
      </c>
      <c r="AG101" s="174" t="s">
        <v>1743</v>
      </c>
      <c r="AH101" s="175">
        <v>44813</v>
      </c>
      <c r="AI101" s="183" t="s">
        <v>3386</v>
      </c>
      <c r="AJ101" s="176" t="s">
        <v>3636</v>
      </c>
    </row>
    <row r="102" spans="1:39" ht="14.25" customHeight="1" x14ac:dyDescent="0.35">
      <c r="A102" s="177">
        <v>44740</v>
      </c>
      <c r="B102" s="173" t="s">
        <v>26</v>
      </c>
      <c r="C102" s="173" t="s">
        <v>27</v>
      </c>
      <c r="D102" s="173" t="s">
        <v>28</v>
      </c>
      <c r="E102" s="173">
        <v>2022</v>
      </c>
      <c r="F102" s="173">
        <v>97</v>
      </c>
      <c r="G102" s="173" t="s">
        <v>3406</v>
      </c>
      <c r="H102" s="173">
        <v>1</v>
      </c>
      <c r="I102" s="154" t="s">
        <v>30</v>
      </c>
      <c r="J102" s="154" t="s">
        <v>67</v>
      </c>
      <c r="K102" s="154" t="s">
        <v>32</v>
      </c>
      <c r="L102" s="154" t="s">
        <v>3569</v>
      </c>
      <c r="M102" s="154" t="s">
        <v>3570</v>
      </c>
      <c r="N102" s="155" t="s">
        <v>2831</v>
      </c>
      <c r="O102" s="155"/>
      <c r="P102" s="155"/>
      <c r="Q102" s="154" t="s">
        <v>3423</v>
      </c>
      <c r="R102" s="173" t="s">
        <v>3459</v>
      </c>
      <c r="S102" s="154" t="s">
        <v>3509</v>
      </c>
      <c r="T102" s="154" t="s">
        <v>3510</v>
      </c>
      <c r="U102" s="154">
        <v>2</v>
      </c>
      <c r="V102" s="154" t="s">
        <v>3555</v>
      </c>
      <c r="W102" s="165">
        <v>44743</v>
      </c>
      <c r="X102" s="156">
        <v>44926</v>
      </c>
      <c r="Y102" s="154"/>
      <c r="Z102" s="157" t="s">
        <v>1743</v>
      </c>
      <c r="AA102" s="161"/>
      <c r="AB102" s="161"/>
      <c r="AC102" s="159" t="s">
        <v>3576</v>
      </c>
      <c r="AD102" s="173" t="s">
        <v>3586</v>
      </c>
      <c r="AE102" s="160">
        <v>0</v>
      </c>
      <c r="AF102" s="160">
        <v>0</v>
      </c>
      <c r="AG102" s="174" t="s">
        <v>1743</v>
      </c>
      <c r="AH102" s="182">
        <v>44811</v>
      </c>
      <c r="AI102" s="183" t="s">
        <v>3368</v>
      </c>
      <c r="AJ102" s="184" t="s">
        <v>3613</v>
      </c>
      <c r="AM102" s="185"/>
    </row>
    <row r="103" spans="1:39" ht="14.25" customHeight="1" x14ac:dyDescent="0.35">
      <c r="A103" s="177">
        <v>44740</v>
      </c>
      <c r="B103" s="173" t="s">
        <v>26</v>
      </c>
      <c r="C103" s="173" t="s">
        <v>27</v>
      </c>
      <c r="D103" s="173" t="s">
        <v>28</v>
      </c>
      <c r="E103" s="173">
        <v>2022</v>
      </c>
      <c r="F103" s="173">
        <v>97</v>
      </c>
      <c r="G103" s="173" t="s">
        <v>2931</v>
      </c>
      <c r="H103" s="173">
        <v>1</v>
      </c>
      <c r="I103" s="154" t="s">
        <v>30</v>
      </c>
      <c r="J103" s="154" t="s">
        <v>67</v>
      </c>
      <c r="K103" s="154" t="s">
        <v>1286</v>
      </c>
      <c r="L103" s="154" t="s">
        <v>2932</v>
      </c>
      <c r="M103" s="154" t="s">
        <v>3570</v>
      </c>
      <c r="N103" s="155" t="s">
        <v>2831</v>
      </c>
      <c r="O103" s="155"/>
      <c r="P103" s="155"/>
      <c r="Q103" s="154" t="s">
        <v>3424</v>
      </c>
      <c r="R103" s="173" t="s">
        <v>3460</v>
      </c>
      <c r="S103" s="154" t="s">
        <v>3511</v>
      </c>
      <c r="T103" s="154" t="s">
        <v>3512</v>
      </c>
      <c r="U103" s="154">
        <v>1</v>
      </c>
      <c r="V103" s="154" t="s">
        <v>3557</v>
      </c>
      <c r="W103" s="165">
        <v>44743</v>
      </c>
      <c r="X103" s="156">
        <v>44985</v>
      </c>
      <c r="Y103" s="154"/>
      <c r="Z103" s="157" t="s">
        <v>1743</v>
      </c>
      <c r="AA103" s="161"/>
      <c r="AB103" s="161"/>
      <c r="AC103" s="159" t="s">
        <v>2809</v>
      </c>
      <c r="AD103" s="173" t="s">
        <v>3588</v>
      </c>
      <c r="AE103" s="160">
        <v>0</v>
      </c>
      <c r="AF103" s="160">
        <v>0</v>
      </c>
      <c r="AG103" s="174" t="s">
        <v>1743</v>
      </c>
      <c r="AH103" s="182">
        <v>44811</v>
      </c>
      <c r="AI103" s="183" t="s">
        <v>3368</v>
      </c>
      <c r="AJ103" s="184" t="s">
        <v>3614</v>
      </c>
      <c r="AM103" s="185"/>
    </row>
    <row r="104" spans="1:39" ht="14.25" customHeight="1" x14ac:dyDescent="0.35">
      <c r="A104" s="177">
        <v>44740</v>
      </c>
      <c r="B104" s="173" t="s">
        <v>26</v>
      </c>
      <c r="C104" s="173" t="s">
        <v>27</v>
      </c>
      <c r="D104" s="173" t="s">
        <v>28</v>
      </c>
      <c r="E104" s="173">
        <v>2022</v>
      </c>
      <c r="F104" s="173">
        <v>97</v>
      </c>
      <c r="G104" s="173" t="s">
        <v>2931</v>
      </c>
      <c r="H104" s="173">
        <v>2</v>
      </c>
      <c r="I104" s="154" t="s">
        <v>30</v>
      </c>
      <c r="J104" s="154" t="s">
        <v>67</v>
      </c>
      <c r="K104" s="154" t="s">
        <v>1286</v>
      </c>
      <c r="L104" s="154" t="s">
        <v>2932</v>
      </c>
      <c r="M104" s="154" t="s">
        <v>3570</v>
      </c>
      <c r="N104" s="155" t="s">
        <v>2831</v>
      </c>
      <c r="O104" s="155"/>
      <c r="P104" s="155"/>
      <c r="Q104" s="154" t="s">
        <v>3424</v>
      </c>
      <c r="R104" s="173" t="s">
        <v>3461</v>
      </c>
      <c r="S104" s="154" t="s">
        <v>3513</v>
      </c>
      <c r="T104" s="154" t="s">
        <v>3514</v>
      </c>
      <c r="U104" s="154">
        <v>1</v>
      </c>
      <c r="V104" s="154" t="s">
        <v>3558</v>
      </c>
      <c r="W104" s="165">
        <v>44743</v>
      </c>
      <c r="X104" s="156">
        <v>44985</v>
      </c>
      <c r="Y104" s="154"/>
      <c r="Z104" s="157" t="s">
        <v>1743</v>
      </c>
      <c r="AA104" s="161"/>
      <c r="AB104" s="161"/>
      <c r="AC104" s="159" t="s">
        <v>2809</v>
      </c>
      <c r="AD104" s="173" t="s">
        <v>3589</v>
      </c>
      <c r="AE104" s="160">
        <v>0</v>
      </c>
      <c r="AF104" s="160">
        <v>0</v>
      </c>
      <c r="AG104" s="174" t="s">
        <v>1743</v>
      </c>
      <c r="AH104" s="182">
        <v>44811</v>
      </c>
      <c r="AI104" s="183" t="s">
        <v>3368</v>
      </c>
      <c r="AJ104" s="184" t="s">
        <v>3615</v>
      </c>
    </row>
    <row r="105" spans="1:39" ht="14.25" customHeight="1" x14ac:dyDescent="0.35">
      <c r="A105" s="177">
        <v>44740</v>
      </c>
      <c r="B105" s="173" t="s">
        <v>26</v>
      </c>
      <c r="C105" s="173" t="s">
        <v>27</v>
      </c>
      <c r="D105" s="173" t="s">
        <v>28</v>
      </c>
      <c r="E105" s="173">
        <v>2022</v>
      </c>
      <c r="F105" s="173">
        <v>97</v>
      </c>
      <c r="G105" s="173" t="s">
        <v>2931</v>
      </c>
      <c r="H105" s="173">
        <v>3</v>
      </c>
      <c r="I105" s="154" t="s">
        <v>30</v>
      </c>
      <c r="J105" s="154" t="s">
        <v>67</v>
      </c>
      <c r="K105" s="154" t="s">
        <v>1286</v>
      </c>
      <c r="L105" s="154" t="s">
        <v>2932</v>
      </c>
      <c r="M105" s="154" t="s">
        <v>3570</v>
      </c>
      <c r="N105" s="155" t="s">
        <v>2831</v>
      </c>
      <c r="O105" s="155"/>
      <c r="P105" s="155"/>
      <c r="Q105" s="154" t="s">
        <v>3424</v>
      </c>
      <c r="R105" s="173" t="s">
        <v>3462</v>
      </c>
      <c r="S105" s="154" t="s">
        <v>3515</v>
      </c>
      <c r="T105" s="154" t="s">
        <v>3516</v>
      </c>
      <c r="U105" s="154">
        <v>1</v>
      </c>
      <c r="V105" s="154" t="s">
        <v>3559</v>
      </c>
      <c r="W105" s="165">
        <v>44743</v>
      </c>
      <c r="X105" s="156">
        <v>44985</v>
      </c>
      <c r="Y105" s="154"/>
      <c r="Z105" s="157" t="s">
        <v>1743</v>
      </c>
      <c r="AA105" s="161"/>
      <c r="AB105" s="161"/>
      <c r="AC105" s="159" t="s">
        <v>2809</v>
      </c>
      <c r="AD105" s="173" t="s">
        <v>3588</v>
      </c>
      <c r="AE105" s="160">
        <v>0</v>
      </c>
      <c r="AF105" s="160">
        <v>0</v>
      </c>
      <c r="AG105" s="174" t="s">
        <v>1743</v>
      </c>
      <c r="AH105" s="182">
        <v>44811</v>
      </c>
      <c r="AI105" s="183" t="s">
        <v>3368</v>
      </c>
      <c r="AJ105" s="184" t="s">
        <v>3616</v>
      </c>
    </row>
    <row r="106" spans="1:39" ht="14.25" customHeight="1" x14ac:dyDescent="0.35">
      <c r="A106" s="177">
        <v>44740</v>
      </c>
      <c r="B106" s="173" t="s">
        <v>26</v>
      </c>
      <c r="C106" s="173" t="s">
        <v>27</v>
      </c>
      <c r="D106" s="173" t="s">
        <v>28</v>
      </c>
      <c r="E106" s="173">
        <v>2022</v>
      </c>
      <c r="F106" s="173">
        <v>97</v>
      </c>
      <c r="G106" s="173" t="s">
        <v>2931</v>
      </c>
      <c r="H106" s="173">
        <v>4</v>
      </c>
      <c r="I106" s="154" t="s">
        <v>30</v>
      </c>
      <c r="J106" s="154" t="s">
        <v>67</v>
      </c>
      <c r="K106" s="154" t="s">
        <v>1286</v>
      </c>
      <c r="L106" s="154" t="s">
        <v>2932</v>
      </c>
      <c r="M106" s="154" t="s">
        <v>3570</v>
      </c>
      <c r="N106" s="155" t="s">
        <v>2831</v>
      </c>
      <c r="O106" s="155"/>
      <c r="P106" s="155"/>
      <c r="Q106" s="154" t="s">
        <v>3424</v>
      </c>
      <c r="R106" s="173" t="s">
        <v>3463</v>
      </c>
      <c r="S106" s="154" t="s">
        <v>3517</v>
      </c>
      <c r="T106" s="154" t="s">
        <v>3518</v>
      </c>
      <c r="U106" s="154">
        <v>1</v>
      </c>
      <c r="V106" s="154" t="s">
        <v>3560</v>
      </c>
      <c r="W106" s="165">
        <v>44743</v>
      </c>
      <c r="X106" s="156">
        <v>44834</v>
      </c>
      <c r="Y106" s="154"/>
      <c r="Z106" s="157" t="s">
        <v>1743</v>
      </c>
      <c r="AA106" s="161"/>
      <c r="AB106" s="161"/>
      <c r="AC106" s="159" t="s">
        <v>2809</v>
      </c>
      <c r="AD106" s="173" t="s">
        <v>3560</v>
      </c>
      <c r="AE106" s="160">
        <v>0</v>
      </c>
      <c r="AF106" s="160">
        <v>0</v>
      </c>
      <c r="AG106" s="174" t="s">
        <v>1743</v>
      </c>
      <c r="AH106" s="182">
        <v>44811</v>
      </c>
      <c r="AI106" s="183" t="s">
        <v>3368</v>
      </c>
      <c r="AJ106" s="184" t="s">
        <v>3614</v>
      </c>
    </row>
    <row r="107" spans="1:39" ht="25.5" customHeight="1" x14ac:dyDescent="0.35">
      <c r="A107" s="173">
        <v>44740</v>
      </c>
      <c r="B107" s="173" t="s">
        <v>26</v>
      </c>
      <c r="C107" s="173" t="s">
        <v>27</v>
      </c>
      <c r="D107" s="173" t="s">
        <v>28</v>
      </c>
      <c r="E107" s="173">
        <v>2022</v>
      </c>
      <c r="F107" s="173">
        <v>97</v>
      </c>
      <c r="G107" s="173" t="s">
        <v>3150</v>
      </c>
      <c r="H107" s="173">
        <v>1</v>
      </c>
      <c r="I107" s="154" t="s">
        <v>30</v>
      </c>
      <c r="J107" s="154" t="s">
        <v>67</v>
      </c>
      <c r="K107" s="154" t="s">
        <v>1286</v>
      </c>
      <c r="L107" s="154" t="s">
        <v>2932</v>
      </c>
      <c r="M107" s="154" t="s">
        <v>3570</v>
      </c>
      <c r="N107" s="155" t="s">
        <v>2831</v>
      </c>
      <c r="O107" s="155"/>
      <c r="P107" s="155"/>
      <c r="Q107" s="154" t="s">
        <v>3425</v>
      </c>
      <c r="R107" s="178" t="s">
        <v>3464</v>
      </c>
      <c r="S107" s="171" t="s">
        <v>3519</v>
      </c>
      <c r="T107" s="171" t="s">
        <v>3520</v>
      </c>
      <c r="U107" s="172">
        <v>1</v>
      </c>
      <c r="V107" s="154" t="s">
        <v>3561</v>
      </c>
      <c r="W107" s="165">
        <v>44743</v>
      </c>
      <c r="X107" s="156">
        <v>44957</v>
      </c>
      <c r="Y107" s="154"/>
      <c r="Z107" s="157" t="s">
        <v>1743</v>
      </c>
      <c r="AA107" s="161"/>
      <c r="AB107" s="161"/>
      <c r="AC107" s="159" t="s">
        <v>3571</v>
      </c>
      <c r="AD107" s="173" t="s">
        <v>3590</v>
      </c>
      <c r="AE107" s="160">
        <v>0</v>
      </c>
      <c r="AF107" s="160">
        <v>0</v>
      </c>
      <c r="AG107" s="174" t="s">
        <v>1743</v>
      </c>
      <c r="AH107" s="182">
        <v>44811</v>
      </c>
      <c r="AI107" s="183" t="s">
        <v>3362</v>
      </c>
      <c r="AJ107" s="184" t="s">
        <v>3635</v>
      </c>
    </row>
    <row r="108" spans="1:39" ht="48" customHeight="1" x14ac:dyDescent="0.35">
      <c r="A108" s="177">
        <v>44740</v>
      </c>
      <c r="B108" s="173" t="s">
        <v>26</v>
      </c>
      <c r="C108" s="173" t="s">
        <v>27</v>
      </c>
      <c r="D108" s="173" t="s">
        <v>28</v>
      </c>
      <c r="E108" s="173">
        <v>2022</v>
      </c>
      <c r="F108" s="173">
        <v>97</v>
      </c>
      <c r="G108" s="173" t="s">
        <v>3150</v>
      </c>
      <c r="H108" s="173">
        <v>2</v>
      </c>
      <c r="I108" s="154" t="s">
        <v>30</v>
      </c>
      <c r="J108" s="154" t="s">
        <v>67</v>
      </c>
      <c r="K108" s="154" t="s">
        <v>1286</v>
      </c>
      <c r="L108" s="154" t="s">
        <v>2932</v>
      </c>
      <c r="M108" s="154" t="s">
        <v>3570</v>
      </c>
      <c r="N108" s="155" t="s">
        <v>2831</v>
      </c>
      <c r="O108" s="155"/>
      <c r="P108" s="155"/>
      <c r="Q108" s="154" t="s">
        <v>3426</v>
      </c>
      <c r="R108" s="173" t="s">
        <v>3465</v>
      </c>
      <c r="S108" s="154" t="s">
        <v>3521</v>
      </c>
      <c r="T108" s="154" t="s">
        <v>3522</v>
      </c>
      <c r="U108" s="172">
        <v>1</v>
      </c>
      <c r="V108" s="154" t="s">
        <v>3562</v>
      </c>
      <c r="W108" s="165">
        <v>44949</v>
      </c>
      <c r="X108" s="156">
        <v>44985</v>
      </c>
      <c r="Y108" s="154"/>
      <c r="Z108" s="157" t="s">
        <v>1743</v>
      </c>
      <c r="AA108" s="161"/>
      <c r="AB108" s="161"/>
      <c r="AC108" s="159" t="s">
        <v>2809</v>
      </c>
      <c r="AD108" s="173" t="s">
        <v>3591</v>
      </c>
      <c r="AE108" s="160">
        <v>0</v>
      </c>
      <c r="AF108" s="160">
        <v>0</v>
      </c>
      <c r="AG108" s="174" t="s">
        <v>1743</v>
      </c>
      <c r="AH108" s="182">
        <v>44811</v>
      </c>
      <c r="AI108" s="186" t="s">
        <v>3634</v>
      </c>
      <c r="AJ108" s="184" t="s">
        <v>3637</v>
      </c>
    </row>
    <row r="109" spans="1:39" ht="14.25" customHeight="1" x14ac:dyDescent="0.35">
      <c r="A109" s="177">
        <v>44740</v>
      </c>
      <c r="B109" s="173" t="s">
        <v>26</v>
      </c>
      <c r="C109" s="173" t="s">
        <v>27</v>
      </c>
      <c r="D109" s="173" t="s">
        <v>28</v>
      </c>
      <c r="E109" s="173">
        <v>2022</v>
      </c>
      <c r="F109" s="173">
        <v>97</v>
      </c>
      <c r="G109" s="173" t="s">
        <v>3407</v>
      </c>
      <c r="H109" s="173">
        <v>1</v>
      </c>
      <c r="I109" s="154" t="s">
        <v>30</v>
      </c>
      <c r="J109" s="154" t="s">
        <v>67</v>
      </c>
      <c r="K109" s="154" t="s">
        <v>1286</v>
      </c>
      <c r="L109" s="154" t="s">
        <v>2932</v>
      </c>
      <c r="M109" s="154" t="s">
        <v>3570</v>
      </c>
      <c r="N109" s="155" t="s">
        <v>2831</v>
      </c>
      <c r="O109" s="155"/>
      <c r="P109" s="155"/>
      <c r="Q109" s="154" t="s">
        <v>3427</v>
      </c>
      <c r="R109" s="173" t="s">
        <v>3466</v>
      </c>
      <c r="S109" s="154" t="s">
        <v>3523</v>
      </c>
      <c r="T109" s="154" t="s">
        <v>3524</v>
      </c>
      <c r="U109" s="154">
        <v>1</v>
      </c>
      <c r="V109" s="154" t="s">
        <v>3559</v>
      </c>
      <c r="W109" s="165">
        <v>44743</v>
      </c>
      <c r="X109" s="156">
        <v>44985</v>
      </c>
      <c r="Y109" s="154"/>
      <c r="Z109" s="157" t="s">
        <v>1743</v>
      </c>
      <c r="AA109" s="161"/>
      <c r="AB109" s="161"/>
      <c r="AC109" s="159" t="s">
        <v>2809</v>
      </c>
      <c r="AD109" s="173" t="s">
        <v>3588</v>
      </c>
      <c r="AE109" s="160">
        <v>0</v>
      </c>
      <c r="AF109" s="160">
        <v>0</v>
      </c>
      <c r="AG109" s="174" t="s">
        <v>1743</v>
      </c>
      <c r="AH109" s="182">
        <v>44811</v>
      </c>
      <c r="AI109" s="183" t="s">
        <v>3368</v>
      </c>
      <c r="AJ109" s="187" t="s">
        <v>3617</v>
      </c>
    </row>
    <row r="110" spans="1:39" ht="14.25" customHeight="1" x14ac:dyDescent="0.35">
      <c r="A110" s="177">
        <v>44740</v>
      </c>
      <c r="B110" s="173" t="s">
        <v>26</v>
      </c>
      <c r="C110" s="173" t="s">
        <v>27</v>
      </c>
      <c r="D110" s="173" t="s">
        <v>28</v>
      </c>
      <c r="E110" s="173">
        <v>2022</v>
      </c>
      <c r="F110" s="173">
        <v>97</v>
      </c>
      <c r="G110" s="173" t="s">
        <v>3407</v>
      </c>
      <c r="H110" s="173">
        <v>2</v>
      </c>
      <c r="I110" s="154" t="s">
        <v>30</v>
      </c>
      <c r="J110" s="154" t="s">
        <v>67</v>
      </c>
      <c r="K110" s="154" t="s">
        <v>1286</v>
      </c>
      <c r="L110" s="154" t="s">
        <v>2932</v>
      </c>
      <c r="M110" s="154" t="s">
        <v>3570</v>
      </c>
      <c r="N110" s="155" t="s">
        <v>2831</v>
      </c>
      <c r="O110" s="155"/>
      <c r="P110" s="155"/>
      <c r="Q110" s="154" t="s">
        <v>3428</v>
      </c>
      <c r="R110" s="173" t="s">
        <v>3467</v>
      </c>
      <c r="S110" s="154" t="s">
        <v>3525</v>
      </c>
      <c r="T110" s="154" t="s">
        <v>3526</v>
      </c>
      <c r="U110" s="154">
        <v>1</v>
      </c>
      <c r="V110" s="154" t="s">
        <v>3560</v>
      </c>
      <c r="W110" s="165">
        <v>44743</v>
      </c>
      <c r="X110" s="156">
        <v>44834</v>
      </c>
      <c r="Y110" s="154"/>
      <c r="Z110" s="157" t="s">
        <v>1743</v>
      </c>
      <c r="AA110" s="161"/>
      <c r="AB110" s="161"/>
      <c r="AC110" s="159" t="s">
        <v>2809</v>
      </c>
      <c r="AD110" s="173" t="s">
        <v>3560</v>
      </c>
      <c r="AE110" s="160">
        <v>0</v>
      </c>
      <c r="AF110" s="160">
        <v>0</v>
      </c>
      <c r="AG110" s="174" t="s">
        <v>1743</v>
      </c>
      <c r="AH110" s="182">
        <v>44811</v>
      </c>
      <c r="AI110" s="183" t="s">
        <v>3368</v>
      </c>
      <c r="AJ110" s="184" t="s">
        <v>3618</v>
      </c>
    </row>
    <row r="111" spans="1:39" ht="14.25" customHeight="1" x14ac:dyDescent="0.35">
      <c r="A111" s="177">
        <v>44740</v>
      </c>
      <c r="B111" s="173" t="s">
        <v>26</v>
      </c>
      <c r="C111" s="173" t="s">
        <v>27</v>
      </c>
      <c r="D111" s="173" t="s">
        <v>28</v>
      </c>
      <c r="E111" s="173">
        <v>2022</v>
      </c>
      <c r="F111" s="173">
        <v>97</v>
      </c>
      <c r="G111" s="173" t="s">
        <v>3407</v>
      </c>
      <c r="H111" s="173">
        <v>3</v>
      </c>
      <c r="I111" s="154" t="s">
        <v>30</v>
      </c>
      <c r="J111" s="154" t="s">
        <v>67</v>
      </c>
      <c r="K111" s="154" t="s">
        <v>1286</v>
      </c>
      <c r="L111" s="154" t="s">
        <v>2932</v>
      </c>
      <c r="M111" s="154" t="s">
        <v>3570</v>
      </c>
      <c r="N111" s="155" t="s">
        <v>2831</v>
      </c>
      <c r="O111" s="155"/>
      <c r="P111" s="155"/>
      <c r="Q111" s="154" t="s">
        <v>3427</v>
      </c>
      <c r="R111" s="178" t="s">
        <v>3468</v>
      </c>
      <c r="S111" s="171" t="s">
        <v>3527</v>
      </c>
      <c r="T111" s="171" t="s">
        <v>3528</v>
      </c>
      <c r="U111" s="172">
        <v>1</v>
      </c>
      <c r="V111" s="154" t="s">
        <v>3563</v>
      </c>
      <c r="W111" s="165">
        <v>44743</v>
      </c>
      <c r="X111" s="156">
        <v>44985</v>
      </c>
      <c r="Y111" s="154"/>
      <c r="Z111" s="157" t="s">
        <v>1743</v>
      </c>
      <c r="AA111" s="161"/>
      <c r="AB111" s="161"/>
      <c r="AC111" s="159" t="s">
        <v>3575</v>
      </c>
      <c r="AD111" s="173" t="s">
        <v>3592</v>
      </c>
      <c r="AE111" s="160">
        <v>0</v>
      </c>
      <c r="AF111" s="160">
        <v>0</v>
      </c>
      <c r="AG111" s="174" t="s">
        <v>1743</v>
      </c>
      <c r="AH111" s="182">
        <v>44811</v>
      </c>
      <c r="AI111" s="183" t="s">
        <v>3362</v>
      </c>
      <c r="AJ111" s="184" t="s">
        <v>3605</v>
      </c>
    </row>
    <row r="112" spans="1:39" ht="14.25" customHeight="1" x14ac:dyDescent="0.35">
      <c r="A112" s="177">
        <v>44740</v>
      </c>
      <c r="B112" s="173" t="s">
        <v>26</v>
      </c>
      <c r="C112" s="173" t="s">
        <v>27</v>
      </c>
      <c r="D112" s="173" t="s">
        <v>28</v>
      </c>
      <c r="E112" s="173">
        <v>2022</v>
      </c>
      <c r="F112" s="173">
        <v>97</v>
      </c>
      <c r="G112" s="173" t="s">
        <v>3408</v>
      </c>
      <c r="H112" s="173">
        <v>1</v>
      </c>
      <c r="I112" s="154" t="s">
        <v>30</v>
      </c>
      <c r="J112" s="154" t="s">
        <v>67</v>
      </c>
      <c r="K112" s="154" t="s">
        <v>1286</v>
      </c>
      <c r="L112" s="154" t="s">
        <v>2932</v>
      </c>
      <c r="M112" s="154" t="s">
        <v>3570</v>
      </c>
      <c r="N112" s="155" t="s">
        <v>2831</v>
      </c>
      <c r="O112" s="155"/>
      <c r="P112" s="155"/>
      <c r="Q112" s="154" t="s">
        <v>3429</v>
      </c>
      <c r="R112" s="173" t="s">
        <v>3469</v>
      </c>
      <c r="S112" s="154" t="s">
        <v>3529</v>
      </c>
      <c r="T112" s="154" t="s">
        <v>3530</v>
      </c>
      <c r="U112" s="154">
        <v>1</v>
      </c>
      <c r="V112" s="154" t="s">
        <v>3564</v>
      </c>
      <c r="W112" s="165">
        <v>44743</v>
      </c>
      <c r="X112" s="156">
        <v>44895</v>
      </c>
      <c r="Y112" s="154"/>
      <c r="Z112" s="157" t="s">
        <v>1743</v>
      </c>
      <c r="AA112" s="161"/>
      <c r="AB112" s="161"/>
      <c r="AC112" s="159" t="s">
        <v>3574</v>
      </c>
      <c r="AD112" s="173" t="s">
        <v>3593</v>
      </c>
      <c r="AE112" s="160">
        <v>0</v>
      </c>
      <c r="AF112" s="160">
        <v>0</v>
      </c>
      <c r="AG112" s="174" t="s">
        <v>1743</v>
      </c>
      <c r="AH112" s="182">
        <v>44811</v>
      </c>
      <c r="AI112" s="183" t="s">
        <v>3368</v>
      </c>
      <c r="AJ112" s="184" t="s">
        <v>3614</v>
      </c>
    </row>
    <row r="113" spans="1:36" ht="14.25" customHeight="1" x14ac:dyDescent="0.35">
      <c r="A113" s="177">
        <v>44740</v>
      </c>
      <c r="B113" s="173" t="s">
        <v>26</v>
      </c>
      <c r="C113" s="173" t="s">
        <v>27</v>
      </c>
      <c r="D113" s="173" t="s">
        <v>28</v>
      </c>
      <c r="E113" s="173">
        <v>2022</v>
      </c>
      <c r="F113" s="173">
        <v>97</v>
      </c>
      <c r="G113" s="173" t="s">
        <v>3408</v>
      </c>
      <c r="H113" s="173">
        <v>2</v>
      </c>
      <c r="I113" s="154" t="s">
        <v>30</v>
      </c>
      <c r="J113" s="154" t="s">
        <v>67</v>
      </c>
      <c r="K113" s="154" t="s">
        <v>1286</v>
      </c>
      <c r="L113" s="154" t="s">
        <v>2932</v>
      </c>
      <c r="M113" s="154" t="s">
        <v>3570</v>
      </c>
      <c r="N113" s="155" t="s">
        <v>2831</v>
      </c>
      <c r="O113" s="155"/>
      <c r="P113" s="155"/>
      <c r="Q113" s="154" t="s">
        <v>3430</v>
      </c>
      <c r="R113" s="173" t="s">
        <v>3470</v>
      </c>
      <c r="S113" s="154" t="s">
        <v>3531</v>
      </c>
      <c r="T113" s="154" t="s">
        <v>3524</v>
      </c>
      <c r="U113" s="154">
        <v>1</v>
      </c>
      <c r="V113" s="154" t="s">
        <v>3565</v>
      </c>
      <c r="W113" s="165">
        <v>44743</v>
      </c>
      <c r="X113" s="156">
        <v>44942</v>
      </c>
      <c r="Y113" s="154"/>
      <c r="Z113" s="157" t="s">
        <v>1743</v>
      </c>
      <c r="AA113" s="161"/>
      <c r="AB113" s="161"/>
      <c r="AC113" s="159" t="s">
        <v>2809</v>
      </c>
      <c r="AD113" s="173" t="s">
        <v>3594</v>
      </c>
      <c r="AE113" s="160">
        <v>0</v>
      </c>
      <c r="AF113" s="160">
        <v>0</v>
      </c>
      <c r="AG113" s="174" t="s">
        <v>1743</v>
      </c>
      <c r="AH113" s="182">
        <v>44811</v>
      </c>
      <c r="AI113" s="186" t="s">
        <v>3619</v>
      </c>
      <c r="AJ113" s="184" t="s">
        <v>3620</v>
      </c>
    </row>
    <row r="114" spans="1:36" ht="14.25" customHeight="1" x14ac:dyDescent="0.35">
      <c r="A114" s="177">
        <v>44740</v>
      </c>
      <c r="B114" s="173" t="s">
        <v>26</v>
      </c>
      <c r="C114" s="173" t="s">
        <v>27</v>
      </c>
      <c r="D114" s="173" t="s">
        <v>28</v>
      </c>
      <c r="E114" s="173">
        <v>2022</v>
      </c>
      <c r="F114" s="173">
        <v>97</v>
      </c>
      <c r="G114" s="173" t="s">
        <v>3408</v>
      </c>
      <c r="H114" s="173">
        <v>3</v>
      </c>
      <c r="I114" s="154" t="s">
        <v>30</v>
      </c>
      <c r="J114" s="154" t="s">
        <v>67</v>
      </c>
      <c r="K114" s="154" t="s">
        <v>1286</v>
      </c>
      <c r="L114" s="154" t="s">
        <v>2932</v>
      </c>
      <c r="M114" s="154" t="s">
        <v>3570</v>
      </c>
      <c r="N114" s="155" t="s">
        <v>2831</v>
      </c>
      <c r="O114" s="155"/>
      <c r="P114" s="155"/>
      <c r="Q114" s="154" t="s">
        <v>3431</v>
      </c>
      <c r="R114" s="173" t="s">
        <v>3471</v>
      </c>
      <c r="S114" s="154" t="s">
        <v>3532</v>
      </c>
      <c r="T114" s="154" t="s">
        <v>3533</v>
      </c>
      <c r="U114" s="154">
        <v>1</v>
      </c>
      <c r="V114" s="154" t="s">
        <v>3566</v>
      </c>
      <c r="W114" s="165">
        <v>44743</v>
      </c>
      <c r="X114" s="156">
        <v>44865</v>
      </c>
      <c r="Y114" s="154"/>
      <c r="Z114" s="157" t="s">
        <v>1743</v>
      </c>
      <c r="AA114" s="161"/>
      <c r="AB114" s="161"/>
      <c r="AC114" s="159" t="s">
        <v>2809</v>
      </c>
      <c r="AD114" s="173" t="s">
        <v>3595</v>
      </c>
      <c r="AE114" s="160">
        <v>0</v>
      </c>
      <c r="AF114" s="160">
        <v>0</v>
      </c>
      <c r="AG114" s="174" t="s">
        <v>1743</v>
      </c>
      <c r="AH114" s="182">
        <v>44811</v>
      </c>
      <c r="AI114" s="183" t="s">
        <v>3368</v>
      </c>
      <c r="AJ114" s="184" t="s">
        <v>3621</v>
      </c>
    </row>
    <row r="115" spans="1:36" ht="14.25" customHeight="1" x14ac:dyDescent="0.35">
      <c r="A115" s="177">
        <v>44740</v>
      </c>
      <c r="B115" s="173" t="s">
        <v>26</v>
      </c>
      <c r="C115" s="173" t="s">
        <v>27</v>
      </c>
      <c r="D115" s="173" t="s">
        <v>28</v>
      </c>
      <c r="E115" s="173">
        <v>2022</v>
      </c>
      <c r="F115" s="173">
        <v>97</v>
      </c>
      <c r="G115" s="173" t="s">
        <v>2933</v>
      </c>
      <c r="H115" s="173">
        <v>1</v>
      </c>
      <c r="I115" s="154" t="s">
        <v>30</v>
      </c>
      <c r="J115" s="154" t="s">
        <v>67</v>
      </c>
      <c r="K115" s="154" t="s">
        <v>1286</v>
      </c>
      <c r="L115" s="154" t="s">
        <v>2932</v>
      </c>
      <c r="M115" s="154" t="s">
        <v>3570</v>
      </c>
      <c r="N115" s="155" t="s">
        <v>2831</v>
      </c>
      <c r="O115" s="155"/>
      <c r="P115" s="155"/>
      <c r="Q115" s="154" t="s">
        <v>3432</v>
      </c>
      <c r="R115" s="173" t="s">
        <v>3472</v>
      </c>
      <c r="S115" s="154" t="s">
        <v>3534</v>
      </c>
      <c r="T115" s="154" t="s">
        <v>3535</v>
      </c>
      <c r="U115" s="154">
        <v>1</v>
      </c>
      <c r="V115" s="154" t="s">
        <v>3567</v>
      </c>
      <c r="W115" s="165">
        <v>44743</v>
      </c>
      <c r="X115" s="156">
        <v>44985</v>
      </c>
      <c r="Y115" s="154"/>
      <c r="Z115" s="157" t="s">
        <v>1743</v>
      </c>
      <c r="AA115" s="161"/>
      <c r="AB115" s="161"/>
      <c r="AC115" s="159" t="s">
        <v>2809</v>
      </c>
      <c r="AD115" s="173" t="s">
        <v>3596</v>
      </c>
      <c r="AE115" s="160">
        <v>0</v>
      </c>
      <c r="AF115" s="160">
        <v>0</v>
      </c>
      <c r="AG115" s="174" t="s">
        <v>1743</v>
      </c>
      <c r="AH115" s="182">
        <v>44811</v>
      </c>
      <c r="AI115" s="183" t="s">
        <v>3368</v>
      </c>
      <c r="AJ115" s="187" t="s">
        <v>3622</v>
      </c>
    </row>
    <row r="116" spans="1:36" s="164" customFormat="1" ht="14.25" customHeight="1" x14ac:dyDescent="0.35">
      <c r="A116" s="169">
        <v>44740</v>
      </c>
      <c r="B116" s="154" t="s">
        <v>26</v>
      </c>
      <c r="C116" s="154" t="s">
        <v>27</v>
      </c>
      <c r="D116" s="154" t="s">
        <v>28</v>
      </c>
      <c r="E116" s="154">
        <v>2022</v>
      </c>
      <c r="F116" s="154">
        <v>97</v>
      </c>
      <c r="G116" s="154" t="s">
        <v>2933</v>
      </c>
      <c r="H116" s="154">
        <v>2</v>
      </c>
      <c r="I116" s="154" t="s">
        <v>30</v>
      </c>
      <c r="J116" s="154" t="s">
        <v>67</v>
      </c>
      <c r="K116" s="154" t="s">
        <v>1286</v>
      </c>
      <c r="L116" s="154" t="s">
        <v>2932</v>
      </c>
      <c r="M116" s="154" t="s">
        <v>3570</v>
      </c>
      <c r="N116" s="155" t="s">
        <v>2831</v>
      </c>
      <c r="O116" s="155"/>
      <c r="P116" s="155"/>
      <c r="Q116" s="154" t="s">
        <v>3432</v>
      </c>
      <c r="R116" s="154" t="s">
        <v>3473</v>
      </c>
      <c r="S116" s="154" t="s">
        <v>3536</v>
      </c>
      <c r="T116" s="154" t="s">
        <v>3537</v>
      </c>
      <c r="U116" s="154">
        <v>1</v>
      </c>
      <c r="V116" s="154" t="s">
        <v>3560</v>
      </c>
      <c r="W116" s="165">
        <v>44743</v>
      </c>
      <c r="X116" s="156">
        <v>44773</v>
      </c>
      <c r="Y116" s="154"/>
      <c r="Z116" s="157" t="s">
        <v>1743</v>
      </c>
      <c r="AA116" s="161"/>
      <c r="AB116" s="161"/>
      <c r="AC116" s="159" t="s">
        <v>2809</v>
      </c>
      <c r="AD116" s="154" t="s">
        <v>3560</v>
      </c>
      <c r="AE116" s="160">
        <v>100</v>
      </c>
      <c r="AF116" s="160">
        <v>100</v>
      </c>
      <c r="AG116" s="161" t="s">
        <v>43</v>
      </c>
      <c r="AH116" s="166">
        <v>44778</v>
      </c>
      <c r="AI116" s="167" t="s">
        <v>3368</v>
      </c>
      <c r="AJ116" s="168" t="s">
        <v>3597</v>
      </c>
    </row>
    <row r="117" spans="1:36" ht="14.25" customHeight="1" x14ac:dyDescent="0.35">
      <c r="A117" s="177">
        <v>44740</v>
      </c>
      <c r="B117" s="173" t="s">
        <v>26</v>
      </c>
      <c r="C117" s="173" t="s">
        <v>27</v>
      </c>
      <c r="D117" s="173" t="s">
        <v>28</v>
      </c>
      <c r="E117" s="173">
        <v>2022</v>
      </c>
      <c r="F117" s="173">
        <v>97</v>
      </c>
      <c r="G117" s="173" t="s">
        <v>2934</v>
      </c>
      <c r="H117" s="173">
        <v>1</v>
      </c>
      <c r="I117" s="154" t="s">
        <v>30</v>
      </c>
      <c r="J117" s="154" t="s">
        <v>67</v>
      </c>
      <c r="K117" s="154" t="s">
        <v>1286</v>
      </c>
      <c r="L117" s="154" t="s">
        <v>2932</v>
      </c>
      <c r="M117" s="154" t="s">
        <v>3570</v>
      </c>
      <c r="N117" s="155" t="s">
        <v>2831</v>
      </c>
      <c r="O117" s="155"/>
      <c r="P117" s="155"/>
      <c r="Q117" s="154" t="s">
        <v>3433</v>
      </c>
      <c r="R117" s="173" t="s">
        <v>3474</v>
      </c>
      <c r="S117" s="154" t="s">
        <v>3538</v>
      </c>
      <c r="T117" s="154" t="s">
        <v>3516</v>
      </c>
      <c r="U117" s="154">
        <v>1</v>
      </c>
      <c r="V117" s="154" t="s">
        <v>3560</v>
      </c>
      <c r="W117" s="165">
        <v>44743</v>
      </c>
      <c r="X117" s="156">
        <v>44985</v>
      </c>
      <c r="Y117" s="154"/>
      <c r="Z117" s="157" t="s">
        <v>1743</v>
      </c>
      <c r="AA117" s="161"/>
      <c r="AB117" s="161"/>
      <c r="AC117" s="159" t="s">
        <v>2809</v>
      </c>
      <c r="AD117" s="173" t="s">
        <v>3560</v>
      </c>
      <c r="AE117" s="160">
        <v>0</v>
      </c>
      <c r="AF117" s="160">
        <v>0</v>
      </c>
      <c r="AG117" s="174" t="s">
        <v>1743</v>
      </c>
      <c r="AH117" s="182">
        <v>44811</v>
      </c>
      <c r="AI117" s="183" t="s">
        <v>3368</v>
      </c>
      <c r="AJ117" s="184" t="s">
        <v>3623</v>
      </c>
    </row>
    <row r="118" spans="1:36" ht="114.65" customHeight="1" x14ac:dyDescent="0.35">
      <c r="A118" s="177">
        <v>44740</v>
      </c>
      <c r="B118" s="173" t="s">
        <v>26</v>
      </c>
      <c r="C118" s="173" t="s">
        <v>27</v>
      </c>
      <c r="D118" s="173" t="s">
        <v>28</v>
      </c>
      <c r="E118" s="173">
        <v>2022</v>
      </c>
      <c r="F118" s="173">
        <v>97</v>
      </c>
      <c r="G118" s="173" t="s">
        <v>2935</v>
      </c>
      <c r="H118" s="173">
        <v>1</v>
      </c>
      <c r="I118" s="154" t="s">
        <v>30</v>
      </c>
      <c r="J118" s="154" t="s">
        <v>67</v>
      </c>
      <c r="K118" s="154" t="s">
        <v>1286</v>
      </c>
      <c r="L118" s="154" t="s">
        <v>2932</v>
      </c>
      <c r="M118" s="154" t="s">
        <v>3570</v>
      </c>
      <c r="N118" s="155" t="s">
        <v>2831</v>
      </c>
      <c r="O118" s="155"/>
      <c r="P118" s="155"/>
      <c r="Q118" s="154" t="s">
        <v>3434</v>
      </c>
      <c r="R118" s="173" t="s">
        <v>3475</v>
      </c>
      <c r="S118" s="154" t="s">
        <v>3539</v>
      </c>
      <c r="T118" s="154" t="s">
        <v>3540</v>
      </c>
      <c r="U118" s="154">
        <v>1</v>
      </c>
      <c r="V118" s="154" t="s">
        <v>3560</v>
      </c>
      <c r="W118" s="165">
        <v>44743</v>
      </c>
      <c r="X118" s="156">
        <v>44985</v>
      </c>
      <c r="Y118" s="154"/>
      <c r="Z118" s="157" t="s">
        <v>1743</v>
      </c>
      <c r="AA118" s="161"/>
      <c r="AB118" s="161"/>
      <c r="AC118" s="159" t="s">
        <v>2809</v>
      </c>
      <c r="AD118" s="173" t="s">
        <v>3560</v>
      </c>
      <c r="AE118" s="160">
        <v>0</v>
      </c>
      <c r="AF118" s="160">
        <v>0</v>
      </c>
      <c r="AG118" s="174" t="s">
        <v>1743</v>
      </c>
      <c r="AH118" s="182">
        <v>44811</v>
      </c>
      <c r="AI118" s="183" t="s">
        <v>3368</v>
      </c>
      <c r="AJ118" s="184" t="s">
        <v>3624</v>
      </c>
    </row>
    <row r="119" spans="1:36" ht="62" customHeight="1" x14ac:dyDescent="0.35">
      <c r="A119" s="177">
        <v>44740</v>
      </c>
      <c r="B119" s="173" t="s">
        <v>26</v>
      </c>
      <c r="C119" s="173" t="s">
        <v>27</v>
      </c>
      <c r="D119" s="173" t="s">
        <v>28</v>
      </c>
      <c r="E119" s="173">
        <v>2022</v>
      </c>
      <c r="F119" s="173">
        <v>97</v>
      </c>
      <c r="G119" s="173" t="s">
        <v>2935</v>
      </c>
      <c r="H119" s="173">
        <v>2</v>
      </c>
      <c r="I119" s="154" t="s">
        <v>30</v>
      </c>
      <c r="J119" s="154" t="s">
        <v>67</v>
      </c>
      <c r="K119" s="154" t="s">
        <v>1286</v>
      </c>
      <c r="L119" s="154" t="s">
        <v>2932</v>
      </c>
      <c r="M119" s="154" t="s">
        <v>3570</v>
      </c>
      <c r="N119" s="155" t="s">
        <v>2831</v>
      </c>
      <c r="O119" s="155"/>
      <c r="P119" s="155"/>
      <c r="Q119" s="154" t="s">
        <v>3435</v>
      </c>
      <c r="R119" s="173" t="s">
        <v>3476</v>
      </c>
      <c r="S119" s="154" t="s">
        <v>3541</v>
      </c>
      <c r="T119" s="154" t="s">
        <v>3542</v>
      </c>
      <c r="U119" s="154">
        <v>1</v>
      </c>
      <c r="V119" s="154" t="s">
        <v>3560</v>
      </c>
      <c r="W119" s="165">
        <v>44743</v>
      </c>
      <c r="X119" s="156">
        <v>44926</v>
      </c>
      <c r="Y119" s="154"/>
      <c r="Z119" s="157" t="s">
        <v>1743</v>
      </c>
      <c r="AA119" s="161"/>
      <c r="AB119" s="161"/>
      <c r="AC119" s="159" t="s">
        <v>2809</v>
      </c>
      <c r="AD119" s="173" t="s">
        <v>3560</v>
      </c>
      <c r="AE119" s="160">
        <v>0</v>
      </c>
      <c r="AF119" s="160">
        <v>0</v>
      </c>
      <c r="AG119" s="174" t="s">
        <v>1743</v>
      </c>
      <c r="AH119" s="182">
        <v>44811</v>
      </c>
      <c r="AI119" s="183" t="s">
        <v>3368</v>
      </c>
      <c r="AJ119" s="184" t="s">
        <v>3625</v>
      </c>
    </row>
    <row r="120" spans="1:36" ht="237.5" customHeight="1" x14ac:dyDescent="0.35">
      <c r="A120" s="177">
        <v>44740</v>
      </c>
      <c r="B120" s="173" t="s">
        <v>26</v>
      </c>
      <c r="C120" s="173" t="s">
        <v>27</v>
      </c>
      <c r="D120" s="173" t="s">
        <v>28</v>
      </c>
      <c r="E120" s="173">
        <v>2022</v>
      </c>
      <c r="F120" s="173">
        <v>97</v>
      </c>
      <c r="G120" s="173" t="s">
        <v>3409</v>
      </c>
      <c r="H120" s="173">
        <v>1</v>
      </c>
      <c r="I120" s="154" t="s">
        <v>30</v>
      </c>
      <c r="J120" s="154" t="s">
        <v>67</v>
      </c>
      <c r="K120" s="154" t="s">
        <v>1286</v>
      </c>
      <c r="L120" s="154" t="s">
        <v>926</v>
      </c>
      <c r="M120" s="154" t="s">
        <v>3570</v>
      </c>
      <c r="N120" s="155" t="s">
        <v>2831</v>
      </c>
      <c r="O120" s="155"/>
      <c r="P120" s="155"/>
      <c r="Q120" s="154" t="s">
        <v>3436</v>
      </c>
      <c r="R120" s="173" t="s">
        <v>3477</v>
      </c>
      <c r="S120" s="154" t="s">
        <v>3543</v>
      </c>
      <c r="T120" s="154" t="s">
        <v>3544</v>
      </c>
      <c r="U120" s="172">
        <v>1</v>
      </c>
      <c r="V120" s="154" t="s">
        <v>3568</v>
      </c>
      <c r="W120" s="165">
        <v>44743</v>
      </c>
      <c r="X120" s="156">
        <v>44926</v>
      </c>
      <c r="Y120" s="154"/>
      <c r="Z120" s="157" t="s">
        <v>1743</v>
      </c>
      <c r="AA120" s="161"/>
      <c r="AB120" s="161"/>
      <c r="AC120" s="170" t="s">
        <v>2809</v>
      </c>
      <c r="AD120" s="188" t="s">
        <v>3568</v>
      </c>
      <c r="AE120" s="160">
        <v>0</v>
      </c>
      <c r="AF120" s="160">
        <v>0</v>
      </c>
      <c r="AG120" s="174" t="s">
        <v>1743</v>
      </c>
      <c r="AH120" s="182">
        <v>44811</v>
      </c>
      <c r="AI120" s="186" t="s">
        <v>3634</v>
      </c>
      <c r="AJ120" s="184" t="s">
        <v>3638</v>
      </c>
    </row>
    <row r="121" spans="1:36" ht="87" customHeight="1" x14ac:dyDescent="0.35">
      <c r="A121" s="177">
        <v>44740</v>
      </c>
      <c r="B121" s="173" t="s">
        <v>26</v>
      </c>
      <c r="C121" s="173" t="s">
        <v>27</v>
      </c>
      <c r="D121" s="173" t="s">
        <v>28</v>
      </c>
      <c r="E121" s="173">
        <v>2022</v>
      </c>
      <c r="F121" s="173">
        <v>97</v>
      </c>
      <c r="G121" s="173" t="s">
        <v>3410</v>
      </c>
      <c r="H121" s="173">
        <v>1</v>
      </c>
      <c r="I121" s="154" t="s">
        <v>30</v>
      </c>
      <c r="J121" s="154" t="s">
        <v>67</v>
      </c>
      <c r="K121" s="154" t="s">
        <v>1286</v>
      </c>
      <c r="L121" s="154" t="s">
        <v>926</v>
      </c>
      <c r="M121" s="154" t="s">
        <v>3570</v>
      </c>
      <c r="N121" s="155" t="s">
        <v>2831</v>
      </c>
      <c r="O121" s="155"/>
      <c r="P121" s="155"/>
      <c r="Q121" s="154" t="s">
        <v>3437</v>
      </c>
      <c r="R121" s="173" t="s">
        <v>3478</v>
      </c>
      <c r="S121" s="154" t="s">
        <v>3545</v>
      </c>
      <c r="T121" s="154" t="s">
        <v>3546</v>
      </c>
      <c r="U121" s="154">
        <v>1</v>
      </c>
      <c r="V121" s="154" t="s">
        <v>3560</v>
      </c>
      <c r="W121" s="165">
        <v>44743</v>
      </c>
      <c r="X121" s="156">
        <v>45077</v>
      </c>
      <c r="Y121" s="154"/>
      <c r="Z121" s="157" t="s">
        <v>1743</v>
      </c>
      <c r="AA121" s="161"/>
      <c r="AB121" s="161"/>
      <c r="AC121" s="159" t="s">
        <v>2809</v>
      </c>
      <c r="AD121" s="173" t="s">
        <v>3560</v>
      </c>
      <c r="AE121" s="160">
        <v>0</v>
      </c>
      <c r="AF121" s="160">
        <v>0</v>
      </c>
      <c r="AG121" s="174" t="s">
        <v>1743</v>
      </c>
      <c r="AH121" s="182">
        <v>44811</v>
      </c>
      <c r="AI121" s="183" t="s">
        <v>3368</v>
      </c>
      <c r="AJ121" s="184" t="s">
        <v>3626</v>
      </c>
    </row>
    <row r="122" spans="1:36" s="150" customFormat="1" x14ac:dyDescent="0.35">
      <c r="AA122" s="7"/>
      <c r="AB122" s="7"/>
      <c r="AH122" s="7"/>
      <c r="AI122"/>
    </row>
  </sheetData>
  <autoFilter ref="A2:AJ121"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1"/>
  <sheetViews>
    <sheetView zoomScale="90" zoomScaleNormal="90" workbookViewId="0">
      <selection activeCell="A79" sqref="A79"/>
    </sheetView>
  </sheetViews>
  <sheetFormatPr baseColWidth="10" defaultRowHeight="14.5" x14ac:dyDescent="0.35"/>
  <cols>
    <col min="1" max="1" width="42.26953125" style="10" bestFit="1" customWidth="1"/>
    <col min="2" max="2" width="21.54296875" bestFit="1" customWidth="1"/>
    <col min="3" max="3" width="10.7265625" bestFit="1" customWidth="1"/>
    <col min="4" max="4" width="11.26953125" bestFit="1" customWidth="1"/>
    <col min="5" max="5" width="11.81640625" bestFit="1" customWidth="1"/>
    <col min="6" max="6" width="12.54296875" bestFit="1" customWidth="1"/>
    <col min="7" max="8" width="11.26953125" customWidth="1"/>
    <col min="9" max="9" width="11.26953125" bestFit="1" customWidth="1"/>
    <col min="10" max="10" width="12.54296875" bestFit="1" customWidth="1"/>
    <col min="11" max="12" width="11.26953125" bestFit="1" customWidth="1"/>
    <col min="13" max="14" width="12.54296875" customWidth="1"/>
    <col min="15" max="15" width="11.26953125" customWidth="1"/>
    <col min="16" max="16" width="12.81640625" customWidth="1"/>
    <col min="17" max="18" width="11.26953125" customWidth="1"/>
    <col min="19" max="21" width="12.81640625" customWidth="1"/>
    <col min="22" max="22" width="12.81640625" bestFit="1" customWidth="1"/>
  </cols>
  <sheetData>
    <row r="1" spans="1:6" ht="78.75" customHeight="1" x14ac:dyDescent="0.35">
      <c r="A1" s="190" t="s">
        <v>3639</v>
      </c>
      <c r="B1" s="190"/>
      <c r="C1" s="121"/>
      <c r="D1" s="121"/>
      <c r="E1" s="121"/>
      <c r="F1" s="121"/>
    </row>
    <row r="2" spans="1:6" ht="18" customHeight="1" x14ac:dyDescent="0.35">
      <c r="A2" s="12"/>
      <c r="B2" s="12"/>
    </row>
    <row r="3" spans="1:6" x14ac:dyDescent="0.35">
      <c r="A3" s="6" t="s">
        <v>2813</v>
      </c>
      <c r="B3" s="6" t="s">
        <v>2814</v>
      </c>
    </row>
    <row r="4" spans="1:6" x14ac:dyDescent="0.35">
      <c r="A4" s="6" t="s">
        <v>2815</v>
      </c>
      <c r="B4" t="s">
        <v>3580</v>
      </c>
      <c r="C4" s="114" t="s">
        <v>2810</v>
      </c>
    </row>
    <row r="5" spans="1:6" x14ac:dyDescent="0.35">
      <c r="A5" s="9" t="s">
        <v>2005</v>
      </c>
      <c r="B5" s="232">
        <v>8</v>
      </c>
      <c r="C5" s="232">
        <v>8</v>
      </c>
    </row>
    <row r="6" spans="1:6" x14ac:dyDescent="0.35">
      <c r="A6" s="9" t="s">
        <v>2971</v>
      </c>
      <c r="B6" s="232">
        <v>1</v>
      </c>
      <c r="C6" s="232">
        <v>1</v>
      </c>
    </row>
    <row r="7" spans="1:6" x14ac:dyDescent="0.35">
      <c r="A7" s="9" t="s">
        <v>2804</v>
      </c>
      <c r="B7" s="232">
        <v>1</v>
      </c>
      <c r="C7" s="232">
        <v>1</v>
      </c>
    </row>
    <row r="8" spans="1:6" x14ac:dyDescent="0.35">
      <c r="A8" s="9" t="s">
        <v>2810</v>
      </c>
      <c r="B8" s="232">
        <v>10</v>
      </c>
      <c r="C8" s="232">
        <v>10</v>
      </c>
    </row>
    <row r="9" spans="1:6" x14ac:dyDescent="0.35">
      <c r="A9"/>
    </row>
    <row r="10" spans="1:6" x14ac:dyDescent="0.35">
      <c r="A10"/>
    </row>
    <row r="11" spans="1:6" x14ac:dyDescent="0.35">
      <c r="A11"/>
    </row>
    <row r="12" spans="1:6" x14ac:dyDescent="0.35">
      <c r="A12"/>
    </row>
    <row r="13" spans="1:6" x14ac:dyDescent="0.35">
      <c r="A13"/>
    </row>
    <row r="14" spans="1:6" x14ac:dyDescent="0.35">
      <c r="A14"/>
    </row>
    <row r="15" spans="1:6" x14ac:dyDescent="0.35">
      <c r="A15"/>
    </row>
    <row r="16" spans="1:6" x14ac:dyDescent="0.35">
      <c r="A16"/>
    </row>
    <row r="17" spans="1:7" x14ac:dyDescent="0.35">
      <c r="A17"/>
    </row>
    <row r="18" spans="1:7" x14ac:dyDescent="0.35">
      <c r="A18"/>
    </row>
    <row r="19" spans="1:7" x14ac:dyDescent="0.35">
      <c r="A19"/>
    </row>
    <row r="20" spans="1:7" ht="15.5" x14ac:dyDescent="0.35">
      <c r="A20"/>
      <c r="F20" s="108"/>
    </row>
    <row r="21" spans="1:7" ht="15.5" x14ac:dyDescent="0.35">
      <c r="A21"/>
      <c r="F21" s="108"/>
    </row>
    <row r="22" spans="1:7" ht="15.5" x14ac:dyDescent="0.35">
      <c r="A22" s="9"/>
      <c r="F22" s="108"/>
    </row>
    <row r="23" spans="1:7" ht="16.5" customHeight="1" x14ac:dyDescent="0.35">
      <c r="A23" s="9"/>
      <c r="F23" s="108"/>
    </row>
    <row r="24" spans="1:7" ht="15.5" x14ac:dyDescent="0.35">
      <c r="A24"/>
      <c r="F24" s="108"/>
    </row>
    <row r="25" spans="1:7" ht="40.5" customHeight="1" x14ac:dyDescent="0.5">
      <c r="A25" s="189" t="s">
        <v>3260</v>
      </c>
      <c r="B25" s="189"/>
      <c r="C25" s="189"/>
      <c r="D25" s="189"/>
    </row>
    <row r="26" spans="1:7" x14ac:dyDescent="0.35">
      <c r="A26" s="6" t="s">
        <v>24</v>
      </c>
      <c r="B26" t="s">
        <v>3580</v>
      </c>
    </row>
    <row r="27" spans="1:7" ht="21" x14ac:dyDescent="0.5">
      <c r="A27" s="116"/>
    </row>
    <row r="28" spans="1:7" x14ac:dyDescent="0.35">
      <c r="A28" s="8" t="s">
        <v>2813</v>
      </c>
      <c r="B28" s="6" t="s">
        <v>2814</v>
      </c>
    </row>
    <row r="29" spans="1:7" ht="29" x14ac:dyDescent="0.35">
      <c r="A29" s="6" t="s">
        <v>2836</v>
      </c>
      <c r="B29" s="10" t="s">
        <v>3370</v>
      </c>
      <c r="C29" t="s">
        <v>2810</v>
      </c>
    </row>
    <row r="30" spans="1:7" ht="29" x14ac:dyDescent="0.35">
      <c r="A30" s="9" t="s">
        <v>2005</v>
      </c>
      <c r="B30" s="235"/>
      <c r="C30" s="235"/>
    </row>
    <row r="31" spans="1:7" ht="29" x14ac:dyDescent="0.35">
      <c r="A31" s="122" t="s">
        <v>2805</v>
      </c>
      <c r="B31" s="235">
        <v>5</v>
      </c>
      <c r="C31" s="235">
        <v>5</v>
      </c>
    </row>
    <row r="32" spans="1:7" x14ac:dyDescent="0.35">
      <c r="A32" s="122" t="s">
        <v>1984</v>
      </c>
      <c r="B32" s="235">
        <v>3</v>
      </c>
      <c r="C32" s="235">
        <v>3</v>
      </c>
      <c r="F32" t="s">
        <v>3209</v>
      </c>
      <c r="G32">
        <v>5</v>
      </c>
    </row>
    <row r="33" spans="1:7" x14ac:dyDescent="0.35">
      <c r="A33" s="9" t="s">
        <v>2971</v>
      </c>
      <c r="B33" s="235"/>
      <c r="C33" s="235"/>
      <c r="F33" t="s">
        <v>3210</v>
      </c>
      <c r="G33">
        <v>4</v>
      </c>
    </row>
    <row r="34" spans="1:7" ht="43.5" x14ac:dyDescent="0.35">
      <c r="A34" s="122" t="s">
        <v>2946</v>
      </c>
      <c r="B34" s="235">
        <v>1</v>
      </c>
      <c r="C34" s="235">
        <v>1</v>
      </c>
      <c r="F34" t="s">
        <v>3211</v>
      </c>
      <c r="G34">
        <v>1</v>
      </c>
    </row>
    <row r="35" spans="1:7" ht="29" x14ac:dyDescent="0.35">
      <c r="A35" s="9" t="s">
        <v>2804</v>
      </c>
      <c r="B35" s="235"/>
      <c r="C35" s="235"/>
      <c r="F35" t="s">
        <v>3026</v>
      </c>
      <c r="G35">
        <v>9</v>
      </c>
    </row>
    <row r="36" spans="1:7" ht="29" x14ac:dyDescent="0.35">
      <c r="A36" s="122" t="s">
        <v>2804</v>
      </c>
      <c r="B36" s="235">
        <v>1</v>
      </c>
      <c r="C36" s="235">
        <v>1</v>
      </c>
      <c r="F36" t="s">
        <v>3212</v>
      </c>
      <c r="G36">
        <v>2</v>
      </c>
    </row>
    <row r="37" spans="1:7" x14ac:dyDescent="0.35">
      <c r="A37" s="9" t="s">
        <v>2810</v>
      </c>
      <c r="B37" s="235">
        <v>10</v>
      </c>
      <c r="C37" s="235">
        <v>10</v>
      </c>
      <c r="F37" t="s">
        <v>3213</v>
      </c>
      <c r="G37">
        <v>2</v>
      </c>
    </row>
    <row r="38" spans="1:7" x14ac:dyDescent="0.35">
      <c r="A38"/>
      <c r="F38" t="s">
        <v>3259</v>
      </c>
      <c r="G38">
        <v>2</v>
      </c>
    </row>
    <row r="39" spans="1:7" x14ac:dyDescent="0.35">
      <c r="A39"/>
      <c r="F39" t="s">
        <v>3285</v>
      </c>
      <c r="G39">
        <v>2</v>
      </c>
    </row>
    <row r="40" spans="1:7" x14ac:dyDescent="0.35">
      <c r="A40"/>
      <c r="F40" t="s">
        <v>3286</v>
      </c>
      <c r="G40">
        <v>2</v>
      </c>
    </row>
    <row r="41" spans="1:7" x14ac:dyDescent="0.35">
      <c r="A41"/>
      <c r="F41" t="s">
        <v>3365</v>
      </c>
      <c r="G41">
        <v>1</v>
      </c>
    </row>
    <row r="42" spans="1:7" x14ac:dyDescent="0.35">
      <c r="A42"/>
    </row>
    <row r="43" spans="1:7" x14ac:dyDescent="0.35">
      <c r="A43"/>
    </row>
    <row r="44" spans="1:7" x14ac:dyDescent="0.35">
      <c r="A44"/>
    </row>
    <row r="45" spans="1:7" x14ac:dyDescent="0.35">
      <c r="A45"/>
    </row>
    <row r="46" spans="1:7" x14ac:dyDescent="0.35">
      <c r="A46"/>
    </row>
    <row r="47" spans="1:7" x14ac:dyDescent="0.35">
      <c r="A47"/>
    </row>
    <row r="48" spans="1:7"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5" x14ac:dyDescent="0.35">
      <c r="A65"/>
    </row>
    <row r="66" spans="1:5" x14ac:dyDescent="0.35">
      <c r="A66"/>
    </row>
    <row r="67" spans="1:5" x14ac:dyDescent="0.35">
      <c r="A67"/>
    </row>
    <row r="68" spans="1:5" x14ac:dyDescent="0.35">
      <c r="A68"/>
    </row>
    <row r="69" spans="1:5" x14ac:dyDescent="0.35">
      <c r="A69"/>
    </row>
    <row r="70" spans="1:5" x14ac:dyDescent="0.35">
      <c r="A70"/>
    </row>
    <row r="71" spans="1:5" x14ac:dyDescent="0.35">
      <c r="A71"/>
    </row>
    <row r="72" spans="1:5" x14ac:dyDescent="0.35">
      <c r="A72" s="9"/>
      <c r="B72" s="7"/>
      <c r="C72" s="7"/>
      <c r="D72" s="7"/>
    </row>
    <row r="73" spans="1:5" x14ac:dyDescent="0.35">
      <c r="A73" s="9"/>
      <c r="B73" s="7"/>
      <c r="C73" s="7"/>
      <c r="D73" s="7"/>
    </row>
    <row r="74" spans="1:5" x14ac:dyDescent="0.35">
      <c r="A74" s="9"/>
      <c r="B74" s="7"/>
      <c r="C74" s="7"/>
      <c r="D74" s="7"/>
    </row>
    <row r="75" spans="1:5" ht="29" x14ac:dyDescent="0.35">
      <c r="A75" s="8" t="s">
        <v>2800</v>
      </c>
      <c r="B75" t="s">
        <v>43</v>
      </c>
    </row>
    <row r="76" spans="1:5" x14ac:dyDescent="0.35">
      <c r="A76" s="6" t="s">
        <v>24</v>
      </c>
      <c r="B76" t="s">
        <v>3580</v>
      </c>
    </row>
    <row r="77" spans="1:5" ht="52.5" customHeight="1" x14ac:dyDescent="0.35">
      <c r="A77" s="116" t="s">
        <v>2912</v>
      </c>
    </row>
    <row r="78" spans="1:5" x14ac:dyDescent="0.35">
      <c r="A78" s="8" t="s">
        <v>2811</v>
      </c>
      <c r="B78" s="6" t="s">
        <v>2814</v>
      </c>
    </row>
    <row r="79" spans="1:5" x14ac:dyDescent="0.35">
      <c r="A79" s="6" t="s">
        <v>2815</v>
      </c>
      <c r="B79" t="s">
        <v>2953</v>
      </c>
      <c r="C79" t="s">
        <v>2980</v>
      </c>
      <c r="D79" s="236">
        <v>44561</v>
      </c>
      <c r="E79" t="s">
        <v>2810</v>
      </c>
    </row>
    <row r="80" spans="1:5" x14ac:dyDescent="0.35">
      <c r="A80" s="9" t="s">
        <v>2005</v>
      </c>
      <c r="B80" s="234"/>
      <c r="C80" s="234"/>
      <c r="D80" s="234"/>
      <c r="E80" s="234"/>
    </row>
    <row r="81" spans="1:5" ht="29" x14ac:dyDescent="0.35">
      <c r="A81" s="122" t="s">
        <v>2805</v>
      </c>
      <c r="B81" s="237">
        <v>5</v>
      </c>
      <c r="C81" s="234"/>
      <c r="D81" s="232"/>
      <c r="E81" s="234">
        <v>5</v>
      </c>
    </row>
    <row r="82" spans="1:5" x14ac:dyDescent="0.35">
      <c r="A82" s="122" t="s">
        <v>1984</v>
      </c>
      <c r="B82" s="234">
        <v>3</v>
      </c>
      <c r="C82" s="234"/>
      <c r="D82" s="234"/>
      <c r="E82" s="234">
        <v>3</v>
      </c>
    </row>
    <row r="83" spans="1:5" x14ac:dyDescent="0.35">
      <c r="A83" s="9" t="s">
        <v>2971</v>
      </c>
      <c r="B83" s="234"/>
      <c r="C83" s="234"/>
      <c r="D83" s="234"/>
      <c r="E83" s="234"/>
    </row>
    <row r="84" spans="1:5" ht="43.5" x14ac:dyDescent="0.35">
      <c r="A84" s="122" t="s">
        <v>2946</v>
      </c>
      <c r="B84" s="234"/>
      <c r="C84" s="234"/>
      <c r="D84" s="234">
        <v>1</v>
      </c>
      <c r="E84" s="234">
        <v>1</v>
      </c>
    </row>
    <row r="85" spans="1:5" ht="29" x14ac:dyDescent="0.35">
      <c r="A85" s="9" t="s">
        <v>2804</v>
      </c>
      <c r="B85" s="234"/>
      <c r="C85" s="234"/>
      <c r="D85" s="234"/>
      <c r="E85" s="234"/>
    </row>
    <row r="86" spans="1:5" ht="29" x14ac:dyDescent="0.35">
      <c r="A86" s="122" t="s">
        <v>2804</v>
      </c>
      <c r="B86" s="238"/>
      <c r="C86" s="237">
        <v>1</v>
      </c>
      <c r="D86" s="232"/>
      <c r="E86" s="234">
        <v>1</v>
      </c>
    </row>
    <row r="87" spans="1:5" x14ac:dyDescent="0.35">
      <c r="A87" s="9" t="s">
        <v>2810</v>
      </c>
      <c r="B87" s="232">
        <v>8</v>
      </c>
      <c r="C87" s="232">
        <v>1</v>
      </c>
      <c r="D87" s="232">
        <v>1</v>
      </c>
      <c r="E87" s="232">
        <v>10</v>
      </c>
    </row>
    <row r="88" spans="1:5" x14ac:dyDescent="0.35">
      <c r="A88"/>
    </row>
    <row r="89" spans="1:5" x14ac:dyDescent="0.35">
      <c r="A89"/>
    </row>
    <row r="90" spans="1:5" x14ac:dyDescent="0.35">
      <c r="A90"/>
    </row>
    <row r="91" spans="1:5" x14ac:dyDescent="0.35">
      <c r="A91"/>
    </row>
    <row r="92" spans="1:5" x14ac:dyDescent="0.35">
      <c r="A92"/>
    </row>
    <row r="93" spans="1:5" x14ac:dyDescent="0.35">
      <c r="A93"/>
    </row>
    <row r="94" spans="1:5" x14ac:dyDescent="0.35">
      <c r="A94"/>
    </row>
    <row r="95" spans="1:5" x14ac:dyDescent="0.35">
      <c r="A95"/>
    </row>
    <row r="96" spans="1:5" x14ac:dyDescent="0.35">
      <c r="A96"/>
    </row>
    <row r="97" spans="1:1" x14ac:dyDescent="0.35">
      <c r="A97"/>
    </row>
    <row r="98" spans="1:1" x14ac:dyDescent="0.35">
      <c r="A98"/>
    </row>
    <row r="99" spans="1:1" x14ac:dyDescent="0.35">
      <c r="A99"/>
    </row>
    <row r="100" spans="1:1" x14ac:dyDescent="0.35">
      <c r="A100"/>
    </row>
    <row r="101" spans="1:1" x14ac:dyDescent="0.35">
      <c r="A101"/>
    </row>
    <row r="102" spans="1:1" x14ac:dyDescent="0.35">
      <c r="A102"/>
    </row>
    <row r="103" spans="1:1" x14ac:dyDescent="0.35">
      <c r="A103"/>
    </row>
    <row r="104" spans="1:1" x14ac:dyDescent="0.35">
      <c r="A104"/>
    </row>
    <row r="105" spans="1:1" x14ac:dyDescent="0.35">
      <c r="A105" s="9"/>
    </row>
    <row r="106" spans="1:1" x14ac:dyDescent="0.35">
      <c r="A106"/>
    </row>
    <row r="107" spans="1:1" ht="15.5" x14ac:dyDescent="0.35">
      <c r="A107" s="117" t="s">
        <v>2913</v>
      </c>
    </row>
    <row r="108" spans="1:1" ht="15.5" x14ac:dyDescent="0.35">
      <c r="A108" s="118" t="s">
        <v>2914</v>
      </c>
    </row>
    <row r="109" spans="1:1" ht="15.5" x14ac:dyDescent="0.35">
      <c r="A109" s="119" t="s">
        <v>2915</v>
      </c>
    </row>
    <row r="110" spans="1:1" ht="15.5" x14ac:dyDescent="0.35">
      <c r="A110" s="120"/>
    </row>
    <row r="111" spans="1:1" ht="15.5" x14ac:dyDescent="0.35">
      <c r="A111" s="120"/>
    </row>
    <row r="112" spans="1:1" ht="42" x14ac:dyDescent="0.5">
      <c r="A112" s="115" t="s">
        <v>2911</v>
      </c>
    </row>
    <row r="113" spans="1:4" x14ac:dyDescent="0.35">
      <c r="A113" s="6" t="s">
        <v>24</v>
      </c>
      <c r="B113" t="s">
        <v>3640</v>
      </c>
    </row>
    <row r="115" spans="1:4" ht="43.5" x14ac:dyDescent="0.35">
      <c r="A115" s="6" t="s">
        <v>2832</v>
      </c>
      <c r="B115" s="10" t="s">
        <v>2833</v>
      </c>
      <c r="C115" s="10" t="s">
        <v>2834</v>
      </c>
      <c r="D115" s="10" t="s">
        <v>2835</v>
      </c>
    </row>
    <row r="116" spans="1:4" ht="29" x14ac:dyDescent="0.35">
      <c r="A116" s="9" t="s">
        <v>1787</v>
      </c>
      <c r="B116" s="233">
        <v>2</v>
      </c>
      <c r="C116" s="233"/>
      <c r="D116" s="233"/>
    </row>
    <row r="117" spans="1:4" ht="29" x14ac:dyDescent="0.35">
      <c r="A117" s="9" t="s">
        <v>2809</v>
      </c>
      <c r="B117" s="233">
        <v>19</v>
      </c>
      <c r="C117" s="233">
        <v>12</v>
      </c>
      <c r="D117" s="233"/>
    </row>
    <row r="118" spans="1:4" ht="29" x14ac:dyDescent="0.35">
      <c r="A118" s="9" t="s">
        <v>2005</v>
      </c>
      <c r="B118" s="233">
        <v>24</v>
      </c>
      <c r="C118" s="233">
        <v>21</v>
      </c>
      <c r="D118" s="233">
        <v>3</v>
      </c>
    </row>
    <row r="119" spans="1:4" x14ac:dyDescent="0.35">
      <c r="A119" s="9" t="s">
        <v>2808</v>
      </c>
      <c r="B119" s="233">
        <v>1</v>
      </c>
      <c r="C119" s="233"/>
      <c r="D119" s="233"/>
    </row>
    <row r="120" spans="1:4" ht="29" x14ac:dyDescent="0.35">
      <c r="A120" s="9" t="s">
        <v>2971</v>
      </c>
      <c r="B120" s="233">
        <v>1</v>
      </c>
      <c r="C120" s="233">
        <v>1</v>
      </c>
      <c r="D120" s="233"/>
    </row>
    <row r="121" spans="1:4" ht="29" x14ac:dyDescent="0.35">
      <c r="A121" s="9" t="s">
        <v>2807</v>
      </c>
      <c r="B121" s="233">
        <v>1</v>
      </c>
      <c r="C121" s="233"/>
      <c r="D121" s="233"/>
    </row>
    <row r="122" spans="1:4" ht="29" x14ac:dyDescent="0.35">
      <c r="A122" s="9" t="s">
        <v>2804</v>
      </c>
      <c r="B122" s="233">
        <v>16</v>
      </c>
      <c r="C122" s="233">
        <v>11</v>
      </c>
      <c r="D122" s="233"/>
    </row>
    <row r="123" spans="1:4" ht="43.5" x14ac:dyDescent="0.35">
      <c r="A123" s="9" t="s">
        <v>3021</v>
      </c>
      <c r="B123" s="233">
        <v>1</v>
      </c>
      <c r="C123" s="233"/>
      <c r="D123" s="233"/>
    </row>
    <row r="124" spans="1:4" ht="43.5" x14ac:dyDescent="0.35">
      <c r="A124" s="9" t="s">
        <v>3203</v>
      </c>
      <c r="B124" s="233">
        <v>2</v>
      </c>
      <c r="C124" s="233"/>
      <c r="D124" s="233"/>
    </row>
    <row r="125" spans="1:4" ht="43.5" x14ac:dyDescent="0.35">
      <c r="A125" s="9" t="s">
        <v>3149</v>
      </c>
      <c r="B125" s="233">
        <v>2</v>
      </c>
      <c r="C125" s="233">
        <v>1</v>
      </c>
      <c r="D125" s="233"/>
    </row>
    <row r="126" spans="1:4" x14ac:dyDescent="0.35">
      <c r="A126" s="9" t="s">
        <v>1188</v>
      </c>
      <c r="B126" s="233">
        <v>1</v>
      </c>
      <c r="C126" s="233"/>
      <c r="D126" s="233"/>
    </row>
    <row r="127" spans="1:4" ht="29" x14ac:dyDescent="0.35">
      <c r="A127" s="9" t="s">
        <v>3202</v>
      </c>
      <c r="B127" s="233">
        <v>1</v>
      </c>
      <c r="C127" s="233"/>
      <c r="D127" s="233"/>
    </row>
    <row r="128" spans="1:4" ht="43.5" x14ac:dyDescent="0.35">
      <c r="A128" s="9" t="s">
        <v>3258</v>
      </c>
      <c r="B128" s="233">
        <v>2</v>
      </c>
      <c r="C128" s="233">
        <v>2</v>
      </c>
      <c r="D128" s="233"/>
    </row>
    <row r="129" spans="1:4" ht="43.5" x14ac:dyDescent="0.35">
      <c r="A129" s="9" t="s">
        <v>3280</v>
      </c>
      <c r="B129" s="233">
        <v>2</v>
      </c>
      <c r="C129" s="233">
        <v>2</v>
      </c>
      <c r="D129" s="233">
        <v>2</v>
      </c>
    </row>
    <row r="130" spans="1:4" ht="29" x14ac:dyDescent="0.35">
      <c r="A130" s="9" t="s">
        <v>3281</v>
      </c>
      <c r="B130" s="233">
        <v>2</v>
      </c>
      <c r="C130" s="233">
        <v>2</v>
      </c>
      <c r="D130" s="233">
        <v>2</v>
      </c>
    </row>
    <row r="131" spans="1:4" ht="43.5" x14ac:dyDescent="0.35">
      <c r="A131" s="9" t="s">
        <v>3348</v>
      </c>
      <c r="B131" s="233">
        <v>1</v>
      </c>
      <c r="C131" s="233">
        <v>1</v>
      </c>
      <c r="D131" s="233"/>
    </row>
    <row r="132" spans="1:4" x14ac:dyDescent="0.35">
      <c r="A132" s="13" t="s">
        <v>2810</v>
      </c>
      <c r="B132" s="233">
        <v>78</v>
      </c>
      <c r="C132" s="233">
        <v>53</v>
      </c>
      <c r="D132" s="233">
        <v>7</v>
      </c>
    </row>
    <row r="133" spans="1:4" x14ac:dyDescent="0.35">
      <c r="A133"/>
    </row>
    <row r="134" spans="1:4" x14ac:dyDescent="0.35">
      <c r="A134"/>
    </row>
    <row r="135" spans="1:4" x14ac:dyDescent="0.35">
      <c r="A135"/>
    </row>
    <row r="136" spans="1:4" x14ac:dyDescent="0.35">
      <c r="A136" s="6" t="s">
        <v>24</v>
      </c>
      <c r="B136" t="s">
        <v>3640</v>
      </c>
    </row>
    <row r="138" spans="1:4" ht="29" x14ac:dyDescent="0.35">
      <c r="A138" s="6" t="s">
        <v>3287</v>
      </c>
      <c r="B138" s="10" t="s">
        <v>2833</v>
      </c>
      <c r="C138" s="10" t="s">
        <v>2834</v>
      </c>
      <c r="D138" s="10" t="s">
        <v>2835</v>
      </c>
    </row>
    <row r="139" spans="1:4" x14ac:dyDescent="0.35">
      <c r="A139" s="13">
        <v>2020</v>
      </c>
      <c r="B139" s="233">
        <v>17</v>
      </c>
      <c r="C139" s="233">
        <v>16</v>
      </c>
      <c r="D139" s="233">
        <v>3</v>
      </c>
    </row>
    <row r="140" spans="1:4" x14ac:dyDescent="0.35">
      <c r="A140" s="15" t="s">
        <v>67</v>
      </c>
      <c r="B140" s="233">
        <v>9</v>
      </c>
      <c r="C140" s="233">
        <v>9</v>
      </c>
      <c r="D140" s="233">
        <v>3</v>
      </c>
    </row>
    <row r="141" spans="1:4" x14ac:dyDescent="0.35">
      <c r="A141" s="149">
        <v>107</v>
      </c>
      <c r="B141" s="233">
        <v>9</v>
      </c>
      <c r="C141" s="233">
        <v>9</v>
      </c>
      <c r="D141" s="233">
        <v>3</v>
      </c>
    </row>
    <row r="142" spans="1:4" x14ac:dyDescent="0.35">
      <c r="A142" s="15" t="s">
        <v>1723</v>
      </c>
      <c r="B142" s="233">
        <v>8</v>
      </c>
      <c r="C142" s="233">
        <v>7</v>
      </c>
      <c r="D142" s="233"/>
    </row>
    <row r="143" spans="1:4" x14ac:dyDescent="0.35">
      <c r="A143" s="149">
        <v>112</v>
      </c>
      <c r="B143" s="233">
        <v>1</v>
      </c>
      <c r="C143" s="233">
        <v>1</v>
      </c>
      <c r="D143" s="233"/>
    </row>
    <row r="144" spans="1:4" x14ac:dyDescent="0.35">
      <c r="A144" s="149">
        <v>117</v>
      </c>
      <c r="B144" s="233">
        <v>7</v>
      </c>
      <c r="C144" s="233">
        <v>6</v>
      </c>
      <c r="D144" s="233"/>
    </row>
    <row r="145" spans="1:4" x14ac:dyDescent="0.35">
      <c r="A145" s="13">
        <v>2021</v>
      </c>
      <c r="B145" s="233">
        <v>61</v>
      </c>
      <c r="C145" s="233">
        <v>37</v>
      </c>
      <c r="D145" s="233">
        <v>4</v>
      </c>
    </row>
    <row r="146" spans="1:4" x14ac:dyDescent="0.35">
      <c r="A146" s="15" t="s">
        <v>67</v>
      </c>
      <c r="B146" s="233">
        <v>39</v>
      </c>
      <c r="C146" s="233">
        <v>22</v>
      </c>
      <c r="D146" s="233"/>
    </row>
    <row r="147" spans="1:4" x14ac:dyDescent="0.35">
      <c r="A147" s="149">
        <v>97</v>
      </c>
      <c r="B147" s="233">
        <v>39</v>
      </c>
      <c r="C147" s="233">
        <v>22</v>
      </c>
      <c r="D147" s="233"/>
    </row>
    <row r="148" spans="1:4" x14ac:dyDescent="0.35">
      <c r="A148" s="15" t="s">
        <v>1723</v>
      </c>
      <c r="B148" s="233">
        <v>18</v>
      </c>
      <c r="C148" s="233">
        <v>11</v>
      </c>
      <c r="D148" s="233"/>
    </row>
    <row r="149" spans="1:4" x14ac:dyDescent="0.35">
      <c r="A149" s="149">
        <v>102</v>
      </c>
      <c r="B149" s="233">
        <v>8</v>
      </c>
      <c r="C149" s="233">
        <v>6</v>
      </c>
      <c r="D149" s="233"/>
    </row>
    <row r="150" spans="1:4" x14ac:dyDescent="0.35">
      <c r="A150" s="149">
        <v>107</v>
      </c>
      <c r="B150" s="233">
        <v>10</v>
      </c>
      <c r="C150" s="233">
        <v>5</v>
      </c>
      <c r="D150" s="233"/>
    </row>
    <row r="151" spans="1:4" x14ac:dyDescent="0.35">
      <c r="A151" s="15" t="s">
        <v>1452</v>
      </c>
      <c r="B151" s="233">
        <v>4</v>
      </c>
      <c r="C151" s="233">
        <v>4</v>
      </c>
      <c r="D151" s="233">
        <v>4</v>
      </c>
    </row>
    <row r="152" spans="1:4" x14ac:dyDescent="0.35">
      <c r="A152" s="149">
        <v>509</v>
      </c>
      <c r="B152" s="233">
        <v>4</v>
      </c>
      <c r="C152" s="233">
        <v>4</v>
      </c>
      <c r="D152" s="233">
        <v>4</v>
      </c>
    </row>
    <row r="153" spans="1:4" x14ac:dyDescent="0.35">
      <c r="A153" s="13" t="s">
        <v>2810</v>
      </c>
      <c r="B153" s="233">
        <v>78</v>
      </c>
      <c r="C153" s="233">
        <v>53</v>
      </c>
      <c r="D153" s="233">
        <v>7</v>
      </c>
    </row>
    <row r="154" spans="1:4" x14ac:dyDescent="0.35">
      <c r="A154"/>
    </row>
    <row r="155" spans="1:4" x14ac:dyDescent="0.35">
      <c r="A155"/>
    </row>
    <row r="156" spans="1:4" x14ac:dyDescent="0.35">
      <c r="A156"/>
    </row>
    <row r="157" spans="1:4" x14ac:dyDescent="0.35">
      <c r="A157"/>
    </row>
    <row r="158" spans="1:4" x14ac:dyDescent="0.35">
      <c r="A158"/>
    </row>
    <row r="159" spans="1:4" x14ac:dyDescent="0.35">
      <c r="A159"/>
    </row>
    <row r="160" spans="1:4" x14ac:dyDescent="0.35">
      <c r="A160"/>
    </row>
    <row r="161" spans="1:1" x14ac:dyDescent="0.35">
      <c r="A161"/>
    </row>
    <row r="162" spans="1:1" x14ac:dyDescent="0.35">
      <c r="A162"/>
    </row>
    <row r="163" spans="1:1" x14ac:dyDescent="0.35">
      <c r="A163"/>
    </row>
    <row r="164" spans="1:1" x14ac:dyDescent="0.35">
      <c r="A164"/>
    </row>
    <row r="165" spans="1:1" x14ac:dyDescent="0.35">
      <c r="A165"/>
    </row>
    <row r="166" spans="1:1" x14ac:dyDescent="0.35">
      <c r="A166"/>
    </row>
    <row r="167" spans="1:1" x14ac:dyDescent="0.35">
      <c r="A167"/>
    </row>
    <row r="168" spans="1:1" x14ac:dyDescent="0.35">
      <c r="A168"/>
    </row>
    <row r="169" spans="1:1" x14ac:dyDescent="0.35">
      <c r="A169"/>
    </row>
    <row r="170" spans="1:1" x14ac:dyDescent="0.35">
      <c r="A170"/>
    </row>
    <row r="171" spans="1:1" x14ac:dyDescent="0.35">
      <c r="A171"/>
    </row>
    <row r="172" spans="1:1" x14ac:dyDescent="0.35">
      <c r="A172"/>
    </row>
    <row r="173" spans="1:1" x14ac:dyDescent="0.35">
      <c r="A173"/>
    </row>
    <row r="174" spans="1:1" x14ac:dyDescent="0.35">
      <c r="A174"/>
    </row>
    <row r="175" spans="1:1" x14ac:dyDescent="0.35">
      <c r="A175"/>
    </row>
    <row r="176" spans="1:1" x14ac:dyDescent="0.35">
      <c r="A176"/>
    </row>
    <row r="177" spans="1:1" x14ac:dyDescent="0.35">
      <c r="A177"/>
    </row>
    <row r="178" spans="1:1" x14ac:dyDescent="0.35">
      <c r="A178"/>
    </row>
    <row r="179" spans="1:1" x14ac:dyDescent="0.35">
      <c r="A179"/>
    </row>
    <row r="180" spans="1:1" x14ac:dyDescent="0.35">
      <c r="A180"/>
    </row>
    <row r="181" spans="1:1" x14ac:dyDescent="0.35">
      <c r="A181"/>
    </row>
    <row r="182" spans="1:1" x14ac:dyDescent="0.35">
      <c r="A182"/>
    </row>
    <row r="183" spans="1:1" x14ac:dyDescent="0.35">
      <c r="A183"/>
    </row>
    <row r="184" spans="1:1" x14ac:dyDescent="0.35">
      <c r="A184"/>
    </row>
    <row r="185" spans="1:1" x14ac:dyDescent="0.35">
      <c r="A185"/>
    </row>
    <row r="186" spans="1:1" x14ac:dyDescent="0.35">
      <c r="A186"/>
    </row>
    <row r="187" spans="1:1" x14ac:dyDescent="0.35">
      <c r="A187"/>
    </row>
    <row r="188" spans="1:1" x14ac:dyDescent="0.35">
      <c r="A188"/>
    </row>
    <row r="189" spans="1:1" x14ac:dyDescent="0.35">
      <c r="A189"/>
    </row>
    <row r="190" spans="1:1" x14ac:dyDescent="0.35">
      <c r="A190"/>
    </row>
    <row r="191" spans="1:1" x14ac:dyDescent="0.35">
      <c r="A191"/>
    </row>
    <row r="192" spans="1:1" x14ac:dyDescent="0.35">
      <c r="A192"/>
    </row>
    <row r="193" spans="1:1" x14ac:dyDescent="0.35">
      <c r="A193"/>
    </row>
    <row r="194" spans="1:1" x14ac:dyDescent="0.35">
      <c r="A194"/>
    </row>
    <row r="195" spans="1:1" x14ac:dyDescent="0.35">
      <c r="A195"/>
    </row>
    <row r="196" spans="1:1" x14ac:dyDescent="0.35">
      <c r="A196"/>
    </row>
    <row r="197" spans="1:1" x14ac:dyDescent="0.35">
      <c r="A197"/>
    </row>
    <row r="198" spans="1:1" x14ac:dyDescent="0.35">
      <c r="A198"/>
    </row>
    <row r="199" spans="1:1" x14ac:dyDescent="0.35">
      <c r="A199"/>
    </row>
    <row r="200" spans="1:1" x14ac:dyDescent="0.35">
      <c r="A200"/>
    </row>
    <row r="201" spans="1:1" x14ac:dyDescent="0.35">
      <c r="A201"/>
    </row>
  </sheetData>
  <mergeCells count="2">
    <mergeCell ref="A25:D25"/>
    <mergeCell ref="A1:B1"/>
  </mergeCells>
  <pageMargins left="0.7" right="0.7" top="0.75" bottom="0.75" header="0.3" footer="0.3"/>
  <pageSetup orientation="portrait" r:id="rId6"/>
  <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topLeftCell="A13" zoomScaleNormal="100" workbookViewId="0">
      <selection activeCell="B18" sqref="B18:B20"/>
    </sheetView>
  </sheetViews>
  <sheetFormatPr baseColWidth="10" defaultRowHeight="14.5" x14ac:dyDescent="0.35"/>
  <cols>
    <col min="1" max="1" width="11.453125" customWidth="1"/>
    <col min="2" max="2" width="32" customWidth="1"/>
    <col min="3" max="3" width="23.81640625" customWidth="1"/>
  </cols>
  <sheetData>
    <row r="1" spans="1:8" ht="23.5" hidden="1" x14ac:dyDescent="0.55000000000000004">
      <c r="A1" s="191">
        <v>2020</v>
      </c>
      <c r="B1" s="192"/>
      <c r="C1" s="192"/>
      <c r="D1" s="192"/>
      <c r="E1" s="192"/>
      <c r="F1" s="192"/>
      <c r="G1" s="192"/>
      <c r="H1" s="193"/>
    </row>
    <row r="2" spans="1:8" ht="15" hidden="1" customHeight="1" x14ac:dyDescent="0.35">
      <c r="A2" s="205" t="s">
        <v>12</v>
      </c>
      <c r="B2" s="206" t="s">
        <v>2882</v>
      </c>
      <c r="C2" s="207" t="s">
        <v>13</v>
      </c>
      <c r="D2" s="198" t="s">
        <v>2883</v>
      </c>
      <c r="E2" s="200" t="s">
        <v>2884</v>
      </c>
      <c r="F2" s="201"/>
      <c r="G2" s="202"/>
      <c r="H2" s="194" t="s">
        <v>2907</v>
      </c>
    </row>
    <row r="3" spans="1:8" hidden="1" x14ac:dyDescent="0.35">
      <c r="A3" s="205"/>
      <c r="B3" s="206"/>
      <c r="C3" s="207"/>
      <c r="D3" s="199"/>
      <c r="E3" s="90" t="s">
        <v>2887</v>
      </c>
      <c r="F3" s="90" t="s">
        <v>2888</v>
      </c>
      <c r="G3" s="90" t="s">
        <v>2889</v>
      </c>
      <c r="H3" s="195"/>
    </row>
    <row r="4" spans="1:8" ht="39.75" hidden="1" customHeight="1" x14ac:dyDescent="0.35">
      <c r="A4" s="196" t="s">
        <v>2905</v>
      </c>
      <c r="B4" s="197" t="s">
        <v>2891</v>
      </c>
      <c r="C4" s="86" t="s">
        <v>68</v>
      </c>
      <c r="D4" s="61">
        <v>0.15</v>
      </c>
      <c r="E4" s="110">
        <v>0.87</v>
      </c>
      <c r="F4" s="110">
        <v>0.85</v>
      </c>
      <c r="G4" s="110"/>
      <c r="H4" s="125">
        <f>+AVERAGE(E4,F4)</f>
        <v>0.86</v>
      </c>
    </row>
    <row r="5" spans="1:8" ht="50.25" hidden="1" customHeight="1" x14ac:dyDescent="0.35">
      <c r="A5" s="196"/>
      <c r="B5" s="197"/>
      <c r="C5" s="86" t="s">
        <v>2893</v>
      </c>
      <c r="D5" s="61">
        <v>0.1</v>
      </c>
      <c r="E5" s="110">
        <v>0.92</v>
      </c>
      <c r="F5" s="111">
        <v>0.89</v>
      </c>
      <c r="G5" s="110"/>
      <c r="H5" s="125">
        <f>+AVERAGE(E5,F5)</f>
        <v>0.90500000000000003</v>
      </c>
    </row>
    <row r="6" spans="1:8" ht="47.25" hidden="1" customHeight="1" x14ac:dyDescent="0.35">
      <c r="A6" s="196"/>
      <c r="B6" s="197"/>
      <c r="C6" s="86" t="s">
        <v>424</v>
      </c>
      <c r="D6" s="61">
        <v>0.75</v>
      </c>
      <c r="E6" s="110">
        <v>0.87</v>
      </c>
      <c r="F6" s="110"/>
      <c r="G6" s="110">
        <v>0.9</v>
      </c>
      <c r="H6" s="126">
        <f>+AVERAGE(E6,G6)</f>
        <v>0.88500000000000001</v>
      </c>
    </row>
    <row r="7" spans="1:8" ht="129.75" hidden="1" customHeight="1" x14ac:dyDescent="0.35">
      <c r="A7" s="127" t="s">
        <v>2894</v>
      </c>
      <c r="B7" s="88" t="s">
        <v>2895</v>
      </c>
      <c r="C7" s="109" t="s">
        <v>2896</v>
      </c>
      <c r="D7" s="61">
        <v>1</v>
      </c>
      <c r="E7" s="110">
        <v>0.89</v>
      </c>
      <c r="F7" s="110">
        <v>0.98</v>
      </c>
      <c r="G7" s="110"/>
      <c r="H7" s="125">
        <f>+AVERAGE(E7,F7)</f>
        <v>0.93500000000000005</v>
      </c>
    </row>
    <row r="8" spans="1:8" ht="45" hidden="1" customHeight="1" x14ac:dyDescent="0.35">
      <c r="A8" s="196" t="s">
        <v>2908</v>
      </c>
      <c r="B8" s="197" t="s">
        <v>2898</v>
      </c>
      <c r="C8" s="86" t="s">
        <v>1287</v>
      </c>
      <c r="D8" s="61">
        <v>0.6</v>
      </c>
      <c r="E8" s="110">
        <v>0.75</v>
      </c>
      <c r="F8" s="110"/>
      <c r="G8" s="110"/>
      <c r="H8" s="126">
        <f>+E8</f>
        <v>0.75</v>
      </c>
    </row>
    <row r="9" spans="1:8" ht="56.25" hidden="1" customHeight="1" x14ac:dyDescent="0.35">
      <c r="A9" s="196"/>
      <c r="B9" s="197"/>
      <c r="C9" s="86" t="s">
        <v>2906</v>
      </c>
      <c r="D9" s="61">
        <v>0.1</v>
      </c>
      <c r="E9" s="110">
        <v>0.77500000000000002</v>
      </c>
      <c r="F9" s="110">
        <v>0.81699999999999995</v>
      </c>
      <c r="G9" s="110"/>
      <c r="H9" s="125">
        <f>+AVERAGE(E9,F9)</f>
        <v>0.79600000000000004</v>
      </c>
    </row>
    <row r="10" spans="1:8" ht="55.5" hidden="1" customHeight="1" x14ac:dyDescent="0.35">
      <c r="A10" s="196"/>
      <c r="B10" s="197"/>
      <c r="C10" s="86" t="s">
        <v>2899</v>
      </c>
      <c r="D10" s="61">
        <v>0.1</v>
      </c>
      <c r="E10" s="110" t="s">
        <v>33</v>
      </c>
      <c r="F10" s="110"/>
      <c r="G10" s="110"/>
      <c r="H10" s="126" t="s">
        <v>33</v>
      </c>
    </row>
    <row r="11" spans="1:8" ht="57" hidden="1" customHeight="1" thickBot="1" x14ac:dyDescent="0.4">
      <c r="A11" s="203"/>
      <c r="B11" s="204"/>
      <c r="C11" s="128" t="s">
        <v>926</v>
      </c>
      <c r="D11" s="129">
        <v>0.2</v>
      </c>
      <c r="E11" s="130">
        <v>0.76400000000000001</v>
      </c>
      <c r="F11" s="130"/>
      <c r="G11" s="130"/>
      <c r="H11" s="131">
        <f>+E11</f>
        <v>0.76400000000000001</v>
      </c>
    </row>
    <row r="12" spans="1:8" ht="21" hidden="1" x14ac:dyDescent="0.5">
      <c r="E12" s="112" t="s">
        <v>2909</v>
      </c>
      <c r="F12" s="112"/>
      <c r="G12" s="112"/>
      <c r="H12" s="113" t="s">
        <v>2910</v>
      </c>
    </row>
    <row r="14" spans="1:8" ht="15" thickBot="1" x14ac:dyDescent="0.4"/>
    <row r="15" spans="1:8" ht="23.5" x14ac:dyDescent="0.55000000000000004">
      <c r="A15" s="191" t="s">
        <v>3038</v>
      </c>
      <c r="B15" s="192"/>
      <c r="C15" s="192"/>
      <c r="D15" s="192"/>
      <c r="E15" s="192"/>
      <c r="F15" s="192"/>
      <c r="G15" s="192"/>
      <c r="H15" s="193"/>
    </row>
    <row r="16" spans="1:8" x14ac:dyDescent="0.35">
      <c r="A16" s="205" t="s">
        <v>12</v>
      </c>
      <c r="B16" s="206" t="s">
        <v>2882</v>
      </c>
      <c r="C16" s="207" t="s">
        <v>13</v>
      </c>
      <c r="D16" s="198" t="s">
        <v>2883</v>
      </c>
      <c r="E16" s="200" t="s">
        <v>2884</v>
      </c>
      <c r="F16" s="201"/>
      <c r="G16" s="202"/>
      <c r="H16" s="194" t="s">
        <v>2907</v>
      </c>
    </row>
    <row r="17" spans="1:8" x14ac:dyDescent="0.35">
      <c r="A17" s="205"/>
      <c r="B17" s="206"/>
      <c r="C17" s="207"/>
      <c r="D17" s="199"/>
      <c r="E17" s="90" t="s">
        <v>2887</v>
      </c>
      <c r="F17" s="90" t="s">
        <v>2888</v>
      </c>
      <c r="G17" s="90" t="s">
        <v>2889</v>
      </c>
      <c r="H17" s="195"/>
    </row>
    <row r="18" spans="1:8" ht="42" customHeight="1" x14ac:dyDescent="0.35">
      <c r="A18" s="196" t="s">
        <v>2905</v>
      </c>
      <c r="B18" s="197" t="s">
        <v>2891</v>
      </c>
      <c r="C18" s="86" t="s">
        <v>68</v>
      </c>
      <c r="D18" s="61">
        <v>0.15</v>
      </c>
      <c r="E18" s="110"/>
      <c r="F18" s="110"/>
      <c r="G18" s="110"/>
      <c r="H18" s="125" t="e">
        <f>+AVERAGE(E18,F18)</f>
        <v>#DIV/0!</v>
      </c>
    </row>
    <row r="19" spans="1:8" ht="42" customHeight="1" x14ac:dyDescent="0.35">
      <c r="A19" s="196"/>
      <c r="B19" s="197"/>
      <c r="C19" s="86" t="s">
        <v>2893</v>
      </c>
      <c r="D19" s="61">
        <v>0.1</v>
      </c>
      <c r="E19" s="110"/>
      <c r="F19" s="110"/>
      <c r="G19" s="110"/>
      <c r="H19" s="125" t="e">
        <f>+AVERAGE(E19,F19)</f>
        <v>#DIV/0!</v>
      </c>
    </row>
    <row r="20" spans="1:8" ht="42" customHeight="1" x14ac:dyDescent="0.35">
      <c r="A20" s="196"/>
      <c r="B20" s="197"/>
      <c r="C20" s="86" t="s">
        <v>424</v>
      </c>
      <c r="D20" s="61">
        <v>0.75</v>
      </c>
      <c r="E20" s="110"/>
      <c r="F20" s="110"/>
      <c r="G20" s="110"/>
      <c r="H20" s="126" t="e">
        <f>+AVERAGE(E20,G20)</f>
        <v>#DIV/0!</v>
      </c>
    </row>
    <row r="21" spans="1:8" ht="69" x14ac:dyDescent="0.35">
      <c r="A21" s="127" t="s">
        <v>2894</v>
      </c>
      <c r="B21" s="88" t="s">
        <v>2895</v>
      </c>
      <c r="C21" s="109" t="s">
        <v>2896</v>
      </c>
      <c r="D21" s="61">
        <v>1</v>
      </c>
      <c r="E21" s="110"/>
      <c r="F21" s="110"/>
      <c r="G21" s="110"/>
      <c r="H21" s="125" t="e">
        <f>+AVERAGE(E21,F21)</f>
        <v>#DIV/0!</v>
      </c>
    </row>
    <row r="22" spans="1:8" ht="45" customHeight="1" x14ac:dyDescent="0.35">
      <c r="A22" s="196" t="s">
        <v>2908</v>
      </c>
      <c r="B22" s="197" t="s">
        <v>2898</v>
      </c>
      <c r="C22" s="86" t="s">
        <v>1287</v>
      </c>
      <c r="D22" s="61">
        <v>0.7</v>
      </c>
      <c r="E22" s="110"/>
      <c r="F22" s="110"/>
      <c r="G22" s="110"/>
      <c r="H22" s="126">
        <f>+E22</f>
        <v>0</v>
      </c>
    </row>
    <row r="23" spans="1:8" ht="45" customHeight="1" x14ac:dyDescent="0.35">
      <c r="A23" s="196"/>
      <c r="B23" s="197"/>
      <c r="C23" s="86" t="s">
        <v>2906</v>
      </c>
      <c r="D23" s="61">
        <v>0.1</v>
      </c>
      <c r="E23" s="110"/>
      <c r="F23" s="110"/>
      <c r="G23" s="110"/>
      <c r="H23" s="125" t="e">
        <f>+AVERAGE(E23,F23)</f>
        <v>#DIV/0!</v>
      </c>
    </row>
    <row r="24" spans="1:8" ht="45" customHeight="1" x14ac:dyDescent="0.35">
      <c r="A24" s="196"/>
      <c r="B24" s="197"/>
      <c r="C24" s="86" t="s">
        <v>2899</v>
      </c>
      <c r="D24" s="61" t="s">
        <v>33</v>
      </c>
      <c r="E24" s="110" t="s">
        <v>33</v>
      </c>
      <c r="F24" s="110"/>
      <c r="G24" s="110"/>
      <c r="H24" s="126" t="s">
        <v>33</v>
      </c>
    </row>
    <row r="25" spans="1:8" ht="45" customHeight="1" x14ac:dyDescent="0.35">
      <c r="A25" s="196"/>
      <c r="B25" s="197"/>
      <c r="C25" s="86" t="s">
        <v>926</v>
      </c>
      <c r="D25" s="61">
        <v>0.2</v>
      </c>
      <c r="E25" s="110"/>
      <c r="F25" s="110"/>
      <c r="G25" s="110"/>
      <c r="H25" s="126">
        <f>+E25</f>
        <v>0</v>
      </c>
    </row>
    <row r="26" spans="1:8" ht="21.5" thickBot="1" x14ac:dyDescent="0.55000000000000004">
      <c r="A26" s="132"/>
      <c r="B26" s="133"/>
      <c r="C26" s="133"/>
      <c r="D26" s="133"/>
      <c r="E26" s="134" t="s">
        <v>2909</v>
      </c>
      <c r="F26" s="134"/>
      <c r="G26" s="134"/>
      <c r="H26" s="135" t="s">
        <v>2910</v>
      </c>
    </row>
  </sheetData>
  <mergeCells count="22">
    <mergeCell ref="C2:C3"/>
    <mergeCell ref="A22:A25"/>
    <mergeCell ref="B22:B25"/>
    <mergeCell ref="A16:A17"/>
    <mergeCell ref="B16:B17"/>
    <mergeCell ref="C16:C17"/>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workbookViewId="0">
      <selection activeCell="A91" sqref="A91"/>
    </sheetView>
  </sheetViews>
  <sheetFormatPr baseColWidth="10" defaultRowHeight="14.5" x14ac:dyDescent="0.35"/>
  <cols>
    <col min="1" max="1" width="22.453125" bestFit="1" customWidth="1"/>
    <col min="2" max="2" width="25.453125" customWidth="1"/>
  </cols>
  <sheetData>
    <row r="1" spans="1:2" x14ac:dyDescent="0.35">
      <c r="A1" s="6" t="s">
        <v>24</v>
      </c>
      <c r="B1" t="s">
        <v>1743</v>
      </c>
    </row>
    <row r="3" spans="1:2" x14ac:dyDescent="0.35">
      <c r="A3" s="6" t="s">
        <v>2815</v>
      </c>
      <c r="B3" t="s">
        <v>2811</v>
      </c>
    </row>
    <row r="4" spans="1:2" x14ac:dyDescent="0.35">
      <c r="A4" s="13" t="s">
        <v>32</v>
      </c>
      <c r="B4">
        <v>17</v>
      </c>
    </row>
    <row r="5" spans="1:2" x14ac:dyDescent="0.35">
      <c r="A5" s="15" t="s">
        <v>424</v>
      </c>
      <c r="B5">
        <v>17</v>
      </c>
    </row>
    <row r="6" spans="1:2" x14ac:dyDescent="0.35">
      <c r="A6" s="13" t="s">
        <v>2810</v>
      </c>
      <c r="B6">
        <v>17</v>
      </c>
    </row>
    <row r="18" spans="1:6" ht="65.25" customHeight="1" x14ac:dyDescent="0.5">
      <c r="A18" s="208" t="s">
        <v>3037</v>
      </c>
      <c r="B18" s="208"/>
      <c r="C18" s="208"/>
      <c r="D18" s="208"/>
      <c r="E18" s="208"/>
      <c r="F18" s="208"/>
    </row>
    <row r="19" spans="1:6" ht="43.5" x14ac:dyDescent="0.35">
      <c r="A19" s="136" t="s">
        <v>3035</v>
      </c>
      <c r="B19" s="136" t="s">
        <v>2983</v>
      </c>
      <c r="C19" s="136" t="s">
        <v>3032</v>
      </c>
      <c r="D19" s="136" t="s">
        <v>3033</v>
      </c>
      <c r="E19" s="136" t="s">
        <v>3034</v>
      </c>
      <c r="F19" s="136" t="s">
        <v>3036</v>
      </c>
    </row>
    <row r="20" spans="1:6" x14ac:dyDescent="0.35">
      <c r="A20" s="137" t="s">
        <v>1017</v>
      </c>
      <c r="B20" s="138">
        <v>12</v>
      </c>
      <c r="C20" s="138">
        <v>0</v>
      </c>
      <c r="D20" s="138">
        <v>12</v>
      </c>
      <c r="E20" s="138">
        <v>0</v>
      </c>
      <c r="F20" s="140">
        <f>+D20/(B20-C20)</f>
        <v>1</v>
      </c>
    </row>
    <row r="21" spans="1:6" x14ac:dyDescent="0.35">
      <c r="A21" s="124" t="s">
        <v>3027</v>
      </c>
      <c r="B21">
        <v>12</v>
      </c>
      <c r="C21">
        <v>0</v>
      </c>
      <c r="D21">
        <v>12</v>
      </c>
      <c r="E21">
        <v>0</v>
      </c>
      <c r="F21" s="139">
        <f t="shared" ref="F21:F28" si="0">+D21/(B21-C21)</f>
        <v>1</v>
      </c>
    </row>
    <row r="22" spans="1:6" x14ac:dyDescent="0.35">
      <c r="A22" s="137" t="s">
        <v>1286</v>
      </c>
      <c r="B22" s="138">
        <v>18</v>
      </c>
      <c r="C22" s="138">
        <v>0</v>
      </c>
      <c r="D22" s="138">
        <v>15</v>
      </c>
      <c r="E22" s="138">
        <v>3</v>
      </c>
      <c r="F22" s="140">
        <f t="shared" si="0"/>
        <v>0.83333333333333337</v>
      </c>
    </row>
    <row r="23" spans="1:6" x14ac:dyDescent="0.35">
      <c r="A23" s="124" t="s">
        <v>3028</v>
      </c>
      <c r="B23">
        <v>8</v>
      </c>
      <c r="C23">
        <v>0</v>
      </c>
      <c r="D23">
        <v>5</v>
      </c>
      <c r="E23">
        <v>3</v>
      </c>
      <c r="F23" s="141">
        <f t="shared" si="0"/>
        <v>0.625</v>
      </c>
    </row>
    <row r="24" spans="1:6" x14ac:dyDescent="0.35">
      <c r="A24" s="124" t="s">
        <v>3029</v>
      </c>
      <c r="B24">
        <v>10</v>
      </c>
      <c r="C24">
        <v>0</v>
      </c>
      <c r="D24">
        <v>10</v>
      </c>
      <c r="E24">
        <v>0</v>
      </c>
      <c r="F24" s="139">
        <f t="shared" si="0"/>
        <v>1</v>
      </c>
    </row>
    <row r="25" spans="1:6" x14ac:dyDescent="0.35">
      <c r="A25" s="137" t="s">
        <v>32</v>
      </c>
      <c r="B25" s="138">
        <v>45</v>
      </c>
      <c r="C25" s="138">
        <v>17</v>
      </c>
      <c r="D25" s="138">
        <v>27</v>
      </c>
      <c r="E25" s="138">
        <v>1</v>
      </c>
      <c r="F25" s="140">
        <f t="shared" si="0"/>
        <v>0.9642857142857143</v>
      </c>
    </row>
    <row r="26" spans="1:6" x14ac:dyDescent="0.35">
      <c r="A26" s="124" t="s">
        <v>3030</v>
      </c>
      <c r="B26">
        <v>14</v>
      </c>
      <c r="C26">
        <v>0</v>
      </c>
      <c r="D26">
        <v>13</v>
      </c>
      <c r="E26">
        <v>1</v>
      </c>
      <c r="F26" s="139">
        <f t="shared" si="0"/>
        <v>0.9285714285714286</v>
      </c>
    </row>
    <row r="27" spans="1:6" x14ac:dyDescent="0.35">
      <c r="A27" s="124" t="s">
        <v>3031</v>
      </c>
      <c r="B27">
        <v>31</v>
      </c>
      <c r="C27">
        <v>17</v>
      </c>
      <c r="D27">
        <v>14</v>
      </c>
      <c r="E27">
        <v>0</v>
      </c>
      <c r="F27" s="142">
        <f t="shared" si="0"/>
        <v>1</v>
      </c>
    </row>
    <row r="28" spans="1:6" x14ac:dyDescent="0.35">
      <c r="A28" s="123" t="s">
        <v>2810</v>
      </c>
      <c r="B28" s="138">
        <v>75</v>
      </c>
      <c r="C28" s="138">
        <v>17</v>
      </c>
      <c r="D28" s="138">
        <v>54</v>
      </c>
      <c r="E28" s="138">
        <v>4</v>
      </c>
      <c r="F28" s="140">
        <f t="shared" si="0"/>
        <v>0.93103448275862066</v>
      </c>
    </row>
  </sheetData>
  <mergeCells count="1">
    <mergeCell ref="A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8"/>
  <sheetViews>
    <sheetView view="pageBreakPreview" zoomScale="90" zoomScaleNormal="100" zoomScaleSheetLayoutView="90" workbookViewId="0">
      <selection activeCell="A4" sqref="A4"/>
    </sheetView>
  </sheetViews>
  <sheetFormatPr baseColWidth="10" defaultColWidth="11.453125" defaultRowHeight="11.5" x14ac:dyDescent="0.25"/>
  <cols>
    <col min="1" max="1" width="12.54296875" style="19" customWidth="1"/>
    <col min="2" max="2" width="11.26953125" style="19" customWidth="1"/>
    <col min="3" max="3" width="17.453125" style="19" customWidth="1"/>
    <col min="4" max="4" width="67.54296875" style="19" customWidth="1"/>
    <col min="5" max="5" width="17.54296875" style="19" customWidth="1"/>
    <col min="6" max="6" width="31" style="19" customWidth="1"/>
    <col min="7" max="7" width="49.1796875" style="19" customWidth="1"/>
    <col min="8" max="8" width="42" style="19" customWidth="1"/>
    <col min="9" max="9" width="14.1796875" style="19" customWidth="1"/>
    <col min="10" max="16384" width="11.453125" style="19"/>
  </cols>
  <sheetData>
    <row r="1" spans="1:14" s="17" customFormat="1" ht="12" thickBot="1" x14ac:dyDescent="0.3">
      <c r="A1" s="16" t="s">
        <v>2845</v>
      </c>
      <c r="B1" s="16"/>
      <c r="C1" s="16"/>
      <c r="F1" s="207" t="s">
        <v>12</v>
      </c>
      <c r="G1" s="206" t="s">
        <v>2882</v>
      </c>
      <c r="H1" s="207" t="s">
        <v>13</v>
      </c>
      <c r="I1" s="89" t="s">
        <v>2883</v>
      </c>
      <c r="J1" s="200" t="s">
        <v>2884</v>
      </c>
      <c r="K1" s="201"/>
      <c r="L1" s="202"/>
      <c r="M1" s="222" t="s">
        <v>2885</v>
      </c>
      <c r="N1" s="198" t="s">
        <v>2886</v>
      </c>
    </row>
    <row r="2" spans="1:14" ht="12" thickBot="1" x14ac:dyDescent="0.3">
      <c r="A2" s="143" t="s">
        <v>2855</v>
      </c>
      <c r="B2" s="144" t="s">
        <v>2856</v>
      </c>
      <c r="C2" s="18" t="s">
        <v>2857</v>
      </c>
      <c r="F2" s="207"/>
      <c r="G2" s="206"/>
      <c r="H2" s="207"/>
      <c r="I2" s="62"/>
      <c r="J2" s="90" t="s">
        <v>2887</v>
      </c>
      <c r="K2" s="90" t="s">
        <v>2888</v>
      </c>
      <c r="L2" s="90" t="s">
        <v>2889</v>
      </c>
      <c r="M2" s="223"/>
      <c r="N2" s="199"/>
    </row>
    <row r="3" spans="1:14" ht="15" customHeight="1" thickBot="1" x14ac:dyDescent="0.3">
      <c r="A3" s="145">
        <v>2019</v>
      </c>
      <c r="B3" s="146">
        <v>14</v>
      </c>
      <c r="C3" s="20">
        <v>33</v>
      </c>
      <c r="F3" s="197" t="s">
        <v>2890</v>
      </c>
      <c r="G3" s="197" t="s">
        <v>2891</v>
      </c>
      <c r="H3" s="86" t="s">
        <v>68</v>
      </c>
      <c r="I3" s="61">
        <v>0.2</v>
      </c>
      <c r="J3" s="86" t="s">
        <v>2831</v>
      </c>
      <c r="K3" s="86" t="s">
        <v>2831</v>
      </c>
      <c r="L3" s="86"/>
      <c r="M3" s="86" t="s">
        <v>2892</v>
      </c>
      <c r="N3" s="87">
        <v>9.5000000000000001E-2</v>
      </c>
    </row>
    <row r="4" spans="1:14" ht="15" customHeight="1" x14ac:dyDescent="0.25">
      <c r="A4" s="147" t="s">
        <v>2810</v>
      </c>
      <c r="B4" s="148">
        <v>14</v>
      </c>
      <c r="C4" s="20">
        <v>34</v>
      </c>
      <c r="F4" s="197"/>
      <c r="G4" s="197"/>
      <c r="H4" s="86" t="s">
        <v>2893</v>
      </c>
      <c r="I4" s="61">
        <v>0.1</v>
      </c>
      <c r="J4" s="86" t="s">
        <v>2831</v>
      </c>
      <c r="K4" s="86"/>
      <c r="L4" s="86"/>
      <c r="M4" s="61">
        <v>0.90759999999999996</v>
      </c>
      <c r="N4" s="87">
        <v>0.91</v>
      </c>
    </row>
    <row r="5" spans="1:14" ht="15" customHeight="1" x14ac:dyDescent="0.35">
      <c r="A5"/>
      <c r="B5"/>
      <c r="C5" s="22">
        <f>+C3+C4</f>
        <v>67</v>
      </c>
      <c r="F5" s="197"/>
      <c r="G5" s="197"/>
      <c r="H5" s="86" t="s">
        <v>424</v>
      </c>
      <c r="I5" s="61">
        <v>0.6</v>
      </c>
      <c r="J5" s="86" t="s">
        <v>2831</v>
      </c>
      <c r="K5" s="86" t="s">
        <v>2831</v>
      </c>
      <c r="L5" s="86" t="s">
        <v>2831</v>
      </c>
      <c r="M5" s="86" t="s">
        <v>2892</v>
      </c>
      <c r="N5" s="87">
        <v>0.34699999999999998</v>
      </c>
    </row>
    <row r="6" spans="1:14" ht="15" customHeight="1" x14ac:dyDescent="0.25">
      <c r="A6" s="23"/>
      <c r="B6" s="21"/>
      <c r="C6" s="21"/>
      <c r="F6" s="197"/>
      <c r="G6" s="197"/>
      <c r="H6" s="86" t="s">
        <v>926</v>
      </c>
      <c r="I6" s="61">
        <v>0.1</v>
      </c>
      <c r="J6" s="86"/>
      <c r="K6" s="86" t="s">
        <v>2831</v>
      </c>
      <c r="L6" s="86"/>
      <c r="M6" s="86" t="s">
        <v>2892</v>
      </c>
      <c r="N6" s="87">
        <v>4.4999999999999998E-2</v>
      </c>
    </row>
    <row r="7" spans="1:14" ht="15" customHeight="1" x14ac:dyDescent="0.25">
      <c r="A7" s="226" t="s">
        <v>2848</v>
      </c>
      <c r="B7" s="227"/>
      <c r="C7" s="24">
        <v>78</v>
      </c>
      <c r="F7" s="88" t="s">
        <v>2894</v>
      </c>
      <c r="G7" s="88" t="s">
        <v>2895</v>
      </c>
      <c r="H7" s="86" t="s">
        <v>2896</v>
      </c>
      <c r="I7" s="61">
        <v>1</v>
      </c>
      <c r="J7" s="86" t="s">
        <v>2831</v>
      </c>
      <c r="K7" s="86" t="s">
        <v>2831</v>
      </c>
      <c r="L7" s="86"/>
      <c r="M7" s="86" t="s">
        <v>2892</v>
      </c>
      <c r="N7" s="87">
        <v>0.97399999999999998</v>
      </c>
    </row>
    <row r="8" spans="1:14" ht="15" customHeight="1" x14ac:dyDescent="0.25">
      <c r="A8" s="228" t="s">
        <v>2849</v>
      </c>
      <c r="B8" s="229"/>
      <c r="C8" s="25">
        <v>16</v>
      </c>
      <c r="F8" s="197" t="s">
        <v>2897</v>
      </c>
      <c r="G8" s="197" t="s">
        <v>2898</v>
      </c>
      <c r="H8" s="86" t="s">
        <v>1287</v>
      </c>
      <c r="I8" s="61">
        <v>0.7</v>
      </c>
      <c r="J8" s="86" t="s">
        <v>2831</v>
      </c>
      <c r="K8" s="86"/>
      <c r="L8" s="86"/>
      <c r="M8" s="86" t="s">
        <v>2892</v>
      </c>
      <c r="N8" s="220">
        <v>0.75</v>
      </c>
    </row>
    <row r="9" spans="1:14" ht="15" customHeight="1" x14ac:dyDescent="0.25">
      <c r="A9" s="228" t="s">
        <v>2850</v>
      </c>
      <c r="B9" s="229"/>
      <c r="C9" s="25">
        <v>7</v>
      </c>
      <c r="F9" s="197"/>
      <c r="G9" s="197"/>
      <c r="H9" s="86" t="s">
        <v>2899</v>
      </c>
      <c r="I9" s="61">
        <v>0.3</v>
      </c>
      <c r="J9" s="86"/>
      <c r="K9" s="86"/>
      <c r="L9" s="86"/>
      <c r="M9" s="86"/>
      <c r="N9" s="221"/>
    </row>
    <row r="10" spans="1:14" x14ac:dyDescent="0.25">
      <c r="A10" s="230" t="s">
        <v>2851</v>
      </c>
      <c r="B10" s="231"/>
      <c r="C10" s="26">
        <v>101</v>
      </c>
    </row>
    <row r="11" spans="1:14" x14ac:dyDescent="0.25">
      <c r="A11" s="27"/>
    </row>
    <row r="12" spans="1:14" x14ac:dyDescent="0.25">
      <c r="A12" s="224" t="s">
        <v>2837</v>
      </c>
      <c r="B12" s="224"/>
      <c r="C12" s="224"/>
      <c r="D12" s="225"/>
      <c r="E12" s="91"/>
    </row>
    <row r="13" spans="1:14" x14ac:dyDescent="0.25">
      <c r="A13" s="54"/>
      <c r="B13" s="55" t="s">
        <v>2840</v>
      </c>
      <c r="C13" s="55" t="s">
        <v>2835</v>
      </c>
      <c r="D13" s="56" t="s">
        <v>2841</v>
      </c>
      <c r="E13" s="91"/>
    </row>
    <row r="14" spans="1:14" x14ac:dyDescent="0.25">
      <c r="A14" s="57" t="s">
        <v>2838</v>
      </c>
      <c r="B14" s="53">
        <v>11</v>
      </c>
      <c r="C14" s="53">
        <v>5</v>
      </c>
      <c r="D14" s="58">
        <f>200000000+1251027582+980416380+30867300+68764800</f>
        <v>2531076062</v>
      </c>
      <c r="E14" s="92"/>
    </row>
    <row r="15" spans="1:14" x14ac:dyDescent="0.25">
      <c r="A15" s="59" t="s">
        <v>2839</v>
      </c>
      <c r="B15" s="52">
        <v>16</v>
      </c>
      <c r="C15" s="52">
        <v>8</v>
      </c>
      <c r="D15" s="60"/>
      <c r="E15" s="93"/>
    </row>
    <row r="16" spans="1:14" ht="9" customHeight="1" x14ac:dyDescent="0.25">
      <c r="A16" s="28"/>
      <c r="B16" s="29"/>
      <c r="C16" s="29"/>
      <c r="D16" s="30"/>
      <c r="E16" s="93"/>
    </row>
    <row r="17" spans="1:5" x14ac:dyDescent="0.25">
      <c r="A17" s="224" t="s">
        <v>2900</v>
      </c>
      <c r="B17" s="224"/>
      <c r="C17" s="224"/>
      <c r="D17" s="225"/>
      <c r="E17" s="91"/>
    </row>
    <row r="18" spans="1:5" x14ac:dyDescent="0.25">
      <c r="A18" s="44" t="s">
        <v>2843</v>
      </c>
      <c r="B18" s="45" t="s">
        <v>2844</v>
      </c>
      <c r="C18" s="45" t="s">
        <v>2835</v>
      </c>
      <c r="D18" s="46" t="s">
        <v>2842</v>
      </c>
      <c r="E18" s="94"/>
    </row>
    <row r="19" spans="1:5" x14ac:dyDescent="0.25">
      <c r="A19" s="47" t="s">
        <v>2415</v>
      </c>
      <c r="B19" s="53">
        <v>1</v>
      </c>
      <c r="C19" s="50">
        <v>200000000</v>
      </c>
      <c r="D19" s="63" t="s">
        <v>2804</v>
      </c>
      <c r="E19" s="95"/>
    </row>
    <row r="20" spans="1:5" x14ac:dyDescent="0.25">
      <c r="A20" s="48" t="s">
        <v>2817</v>
      </c>
      <c r="B20" s="51">
        <v>1</v>
      </c>
      <c r="C20" s="51"/>
      <c r="D20" s="64" t="s">
        <v>2806</v>
      </c>
      <c r="E20" s="95"/>
    </row>
    <row r="21" spans="1:5" x14ac:dyDescent="0.25">
      <c r="A21" s="49" t="s">
        <v>2246</v>
      </c>
      <c r="B21" s="52">
        <v>1</v>
      </c>
      <c r="C21" s="52"/>
      <c r="D21" s="65" t="s">
        <v>2804</v>
      </c>
      <c r="E21" s="95"/>
    </row>
    <row r="22" spans="1:5" x14ac:dyDescent="0.25">
      <c r="A22" s="210" t="s">
        <v>2901</v>
      </c>
      <c r="B22" s="211"/>
      <c r="C22" s="211"/>
      <c r="D22" s="212"/>
      <c r="E22" s="91" t="s">
        <v>2904</v>
      </c>
    </row>
    <row r="23" spans="1:5" x14ac:dyDescent="0.25">
      <c r="A23" s="73" t="s">
        <v>2246</v>
      </c>
      <c r="B23" s="74">
        <v>2</v>
      </c>
      <c r="C23" s="75"/>
      <c r="D23" s="73" t="s">
        <v>2804</v>
      </c>
      <c r="E23" s="73" t="s">
        <v>2816</v>
      </c>
    </row>
    <row r="24" spans="1:5" x14ac:dyDescent="0.25">
      <c r="A24" s="48" t="s">
        <v>1722</v>
      </c>
      <c r="B24" s="71">
        <v>1</v>
      </c>
      <c r="C24" s="72">
        <v>1251027582</v>
      </c>
      <c r="D24" s="70" t="s">
        <v>2819</v>
      </c>
      <c r="E24" s="70" t="s">
        <v>2820</v>
      </c>
    </row>
    <row r="25" spans="1:5" x14ac:dyDescent="0.25">
      <c r="A25" s="73" t="s">
        <v>1802</v>
      </c>
      <c r="B25" s="74">
        <v>1</v>
      </c>
      <c r="C25" s="213">
        <v>980416380</v>
      </c>
      <c r="D25" s="73" t="s">
        <v>2821</v>
      </c>
      <c r="E25" s="73" t="s">
        <v>2820</v>
      </c>
    </row>
    <row r="26" spans="1:5" x14ac:dyDescent="0.25">
      <c r="A26" s="73" t="s">
        <v>1802</v>
      </c>
      <c r="B26" s="74">
        <v>2</v>
      </c>
      <c r="C26" s="213"/>
      <c r="D26" s="73" t="s">
        <v>2821</v>
      </c>
      <c r="E26" s="73" t="s">
        <v>2820</v>
      </c>
    </row>
    <row r="27" spans="1:5" x14ac:dyDescent="0.25">
      <c r="A27" s="73" t="s">
        <v>1802</v>
      </c>
      <c r="B27" s="74">
        <v>3</v>
      </c>
      <c r="C27" s="213"/>
      <c r="D27" s="73" t="s">
        <v>2822</v>
      </c>
      <c r="E27" s="73" t="s">
        <v>2820</v>
      </c>
    </row>
    <row r="28" spans="1:5" x14ac:dyDescent="0.25">
      <c r="A28" s="73" t="s">
        <v>1802</v>
      </c>
      <c r="B28" s="74">
        <v>4</v>
      </c>
      <c r="C28" s="213"/>
      <c r="D28" s="73" t="s">
        <v>2822</v>
      </c>
      <c r="E28" s="73" t="s">
        <v>2820</v>
      </c>
    </row>
    <row r="29" spans="1:5" x14ac:dyDescent="0.25">
      <c r="A29" s="73" t="s">
        <v>1968</v>
      </c>
      <c r="B29" s="74">
        <v>1</v>
      </c>
      <c r="C29" s="75">
        <v>30867300</v>
      </c>
      <c r="D29" s="73" t="s">
        <v>2822</v>
      </c>
      <c r="E29" s="73" t="s">
        <v>2820</v>
      </c>
    </row>
    <row r="30" spans="1:5" x14ac:dyDescent="0.25">
      <c r="A30" s="73" t="s">
        <v>2823</v>
      </c>
      <c r="B30" s="74">
        <v>1</v>
      </c>
      <c r="C30" s="74"/>
      <c r="D30" s="73" t="s">
        <v>2822</v>
      </c>
      <c r="E30" s="73" t="s">
        <v>2820</v>
      </c>
    </row>
    <row r="31" spans="1:5" x14ac:dyDescent="0.25">
      <c r="A31" s="73" t="s">
        <v>2823</v>
      </c>
      <c r="B31" s="74">
        <v>2</v>
      </c>
      <c r="C31" s="74"/>
      <c r="D31" s="73" t="s">
        <v>2822</v>
      </c>
      <c r="E31" s="104" t="s">
        <v>2824</v>
      </c>
    </row>
    <row r="32" spans="1:5" x14ac:dyDescent="0.25">
      <c r="A32" s="73" t="s">
        <v>2825</v>
      </c>
      <c r="B32" s="74">
        <v>1</v>
      </c>
      <c r="C32" s="75"/>
      <c r="D32" s="73" t="s">
        <v>2819</v>
      </c>
      <c r="E32" s="73" t="s">
        <v>2820</v>
      </c>
    </row>
    <row r="33" spans="1:5" x14ac:dyDescent="0.25">
      <c r="A33" s="73" t="s">
        <v>2826</v>
      </c>
      <c r="B33" s="74">
        <v>1</v>
      </c>
      <c r="C33" s="74"/>
      <c r="D33" s="73" t="s">
        <v>2827</v>
      </c>
      <c r="E33" s="73" t="s">
        <v>2820</v>
      </c>
    </row>
    <row r="34" spans="1:5" x14ac:dyDescent="0.25">
      <c r="A34" s="73" t="s">
        <v>2246</v>
      </c>
      <c r="B34" s="74">
        <v>2</v>
      </c>
      <c r="C34" s="74"/>
      <c r="D34" s="73" t="s">
        <v>2740</v>
      </c>
      <c r="E34" s="104" t="s">
        <v>2824</v>
      </c>
    </row>
    <row r="35" spans="1:5" x14ac:dyDescent="0.25">
      <c r="A35" s="73" t="s">
        <v>2368</v>
      </c>
      <c r="B35" s="74">
        <v>1</v>
      </c>
      <c r="C35" s="75"/>
      <c r="D35" s="73" t="s">
        <v>2740</v>
      </c>
      <c r="E35" s="104" t="s">
        <v>2824</v>
      </c>
    </row>
    <row r="36" spans="1:5" x14ac:dyDescent="0.25">
      <c r="A36" s="31"/>
      <c r="B36" s="31"/>
      <c r="C36" s="69"/>
      <c r="D36" s="69"/>
      <c r="E36" s="31"/>
    </row>
    <row r="37" spans="1:5" x14ac:dyDescent="0.25">
      <c r="A37" s="224" t="s">
        <v>2847</v>
      </c>
      <c r="B37" s="224"/>
      <c r="C37" s="224"/>
      <c r="D37" s="225"/>
      <c r="E37" s="91"/>
    </row>
    <row r="38" spans="1:5" s="17" customFormat="1" x14ac:dyDescent="0.25">
      <c r="A38" s="44" t="s">
        <v>2843</v>
      </c>
      <c r="B38" s="45" t="s">
        <v>2844</v>
      </c>
      <c r="C38" s="45" t="s">
        <v>2835</v>
      </c>
      <c r="D38" s="46" t="s">
        <v>2846</v>
      </c>
      <c r="E38" s="94"/>
    </row>
    <row r="39" spans="1:5" x14ac:dyDescent="0.25">
      <c r="A39" s="73" t="s">
        <v>2113</v>
      </c>
      <c r="B39" s="74">
        <v>2</v>
      </c>
      <c r="C39" s="75">
        <v>34800000</v>
      </c>
      <c r="D39" s="76" t="s">
        <v>1984</v>
      </c>
      <c r="E39" s="96"/>
    </row>
    <row r="40" spans="1:5" x14ac:dyDescent="0.25">
      <c r="A40" s="73" t="s">
        <v>2741</v>
      </c>
      <c r="B40" s="74">
        <v>1</v>
      </c>
      <c r="C40" s="74"/>
      <c r="D40" s="76" t="s">
        <v>1902</v>
      </c>
      <c r="E40" s="96"/>
    </row>
    <row r="41" spans="1:5" x14ac:dyDescent="0.25">
      <c r="A41" s="73" t="s">
        <v>2080</v>
      </c>
      <c r="B41" s="74">
        <v>1</v>
      </c>
      <c r="C41" s="74"/>
      <c r="D41" s="76" t="s">
        <v>2740</v>
      </c>
      <c r="E41" s="96"/>
    </row>
    <row r="42" spans="1:5" x14ac:dyDescent="0.25">
      <c r="A42" s="73" t="s">
        <v>2067</v>
      </c>
      <c r="B42" s="74">
        <v>2</v>
      </c>
      <c r="C42" s="74"/>
      <c r="D42" s="76" t="s">
        <v>2740</v>
      </c>
      <c r="E42" s="96"/>
    </row>
    <row r="43" spans="1:5" x14ac:dyDescent="0.25">
      <c r="A43" s="73" t="s">
        <v>2067</v>
      </c>
      <c r="B43" s="74">
        <v>1</v>
      </c>
      <c r="C43" s="74"/>
      <c r="D43" s="76" t="s">
        <v>2740</v>
      </c>
      <c r="E43" s="96"/>
    </row>
    <row r="44" spans="1:5" x14ac:dyDescent="0.25">
      <c r="A44" s="73" t="s">
        <v>2046</v>
      </c>
      <c r="B44" s="74">
        <v>1</v>
      </c>
      <c r="C44" s="74"/>
      <c r="D44" s="76" t="s">
        <v>2740</v>
      </c>
      <c r="E44" s="96"/>
    </row>
    <row r="45" spans="1:5" x14ac:dyDescent="0.25">
      <c r="A45" s="73" t="s">
        <v>2032</v>
      </c>
      <c r="B45" s="74">
        <v>1</v>
      </c>
      <c r="C45" s="74"/>
      <c r="D45" s="76" t="s">
        <v>2740</v>
      </c>
      <c r="E45" s="96"/>
    </row>
    <row r="49" spans="1:5" x14ac:dyDescent="0.25">
      <c r="A49" s="32" t="s">
        <v>2854</v>
      </c>
      <c r="B49" s="33" t="s">
        <v>2853</v>
      </c>
      <c r="C49" s="34" t="s">
        <v>2852</v>
      </c>
      <c r="D49" s="85" t="s">
        <v>2902</v>
      </c>
      <c r="E49" s="97"/>
    </row>
    <row r="50" spans="1:5" x14ac:dyDescent="0.25">
      <c r="A50" s="35" t="s">
        <v>1017</v>
      </c>
      <c r="B50" s="36">
        <f>+B51</f>
        <v>1</v>
      </c>
      <c r="C50" s="37">
        <f>+C51</f>
        <v>4</v>
      </c>
      <c r="D50" s="81"/>
    </row>
    <row r="51" spans="1:5" ht="15" customHeight="1" x14ac:dyDescent="0.25">
      <c r="A51" s="38" t="s">
        <v>1018</v>
      </c>
      <c r="B51" s="39">
        <f>+B52</f>
        <v>1</v>
      </c>
      <c r="C51" s="40">
        <f>+C52</f>
        <v>4</v>
      </c>
      <c r="D51" s="214" t="s">
        <v>2858</v>
      </c>
      <c r="E51" s="98"/>
    </row>
    <row r="52" spans="1:5" ht="27" customHeight="1" x14ac:dyDescent="0.25">
      <c r="A52" s="41">
        <v>2019</v>
      </c>
      <c r="B52" s="42">
        <v>1</v>
      </c>
      <c r="C52" s="43">
        <v>4</v>
      </c>
      <c r="D52" s="215"/>
      <c r="E52" s="98"/>
    </row>
    <row r="53" spans="1:5" x14ac:dyDescent="0.25">
      <c r="A53" s="35" t="s">
        <v>1286</v>
      </c>
      <c r="B53" s="36">
        <f>+B54</f>
        <v>3</v>
      </c>
      <c r="C53" s="37">
        <f>+C54</f>
        <v>3</v>
      </c>
      <c r="D53" s="83"/>
      <c r="E53" s="99"/>
    </row>
    <row r="54" spans="1:5" ht="15" customHeight="1" x14ac:dyDescent="0.25">
      <c r="A54" s="38" t="s">
        <v>1287</v>
      </c>
      <c r="B54" s="39">
        <f>SUM(B55:B56)</f>
        <v>3</v>
      </c>
      <c r="C54" s="40">
        <f>SUM(C55:C56)</f>
        <v>3</v>
      </c>
      <c r="D54" s="214" t="s">
        <v>2860</v>
      </c>
      <c r="E54" s="98"/>
    </row>
    <row r="55" spans="1:5" ht="36" customHeight="1" x14ac:dyDescent="0.25">
      <c r="A55" s="41">
        <v>2018</v>
      </c>
      <c r="B55" s="42">
        <v>2</v>
      </c>
      <c r="C55" s="43">
        <v>2</v>
      </c>
      <c r="D55" s="216"/>
      <c r="E55" s="98"/>
    </row>
    <row r="56" spans="1:5" x14ac:dyDescent="0.25">
      <c r="A56" s="41">
        <v>2019</v>
      </c>
      <c r="B56" s="42">
        <v>1</v>
      </c>
      <c r="C56" s="43">
        <v>1</v>
      </c>
      <c r="D56" s="215"/>
      <c r="E56" s="98"/>
    </row>
    <row r="57" spans="1:5" x14ac:dyDescent="0.25">
      <c r="A57" s="35" t="s">
        <v>32</v>
      </c>
      <c r="B57" s="36">
        <f>+B58+B60+B63+B65</f>
        <v>63</v>
      </c>
      <c r="C57" s="37">
        <f>+C58+C60+C63+C65</f>
        <v>94</v>
      </c>
      <c r="D57" s="83"/>
      <c r="E57" s="99"/>
    </row>
    <row r="58" spans="1:5" ht="15" customHeight="1" x14ac:dyDescent="0.25">
      <c r="A58" s="38" t="s">
        <v>68</v>
      </c>
      <c r="B58" s="39">
        <f>+B59</f>
        <v>8</v>
      </c>
      <c r="C58" s="40">
        <f>+C59</f>
        <v>13</v>
      </c>
      <c r="D58" s="214" t="s">
        <v>2859</v>
      </c>
      <c r="E58" s="98"/>
    </row>
    <row r="59" spans="1:5" ht="135.75" customHeight="1" x14ac:dyDescent="0.25">
      <c r="A59" s="66">
        <v>2019</v>
      </c>
      <c r="B59" s="67">
        <v>8</v>
      </c>
      <c r="C59" s="68">
        <v>13</v>
      </c>
      <c r="D59" s="215"/>
      <c r="E59" s="98"/>
    </row>
    <row r="60" spans="1:5" x14ac:dyDescent="0.25">
      <c r="A60" s="38" t="s">
        <v>424</v>
      </c>
      <c r="B60" s="39">
        <f>SUM(B61:B62)</f>
        <v>40</v>
      </c>
      <c r="C60" s="40">
        <f>SUM(C61:C62)</f>
        <v>65</v>
      </c>
      <c r="D60" s="217" t="s">
        <v>2903</v>
      </c>
      <c r="E60" s="100"/>
    </row>
    <row r="61" spans="1:5" x14ac:dyDescent="0.25">
      <c r="A61" s="41">
        <v>2018</v>
      </c>
      <c r="B61" s="42">
        <v>24</v>
      </c>
      <c r="C61" s="43">
        <v>39</v>
      </c>
      <c r="D61" s="218"/>
      <c r="E61" s="100"/>
    </row>
    <row r="62" spans="1:5" x14ac:dyDescent="0.25">
      <c r="A62" s="41">
        <v>2019</v>
      </c>
      <c r="B62" s="42">
        <v>16</v>
      </c>
      <c r="C62" s="43">
        <v>26</v>
      </c>
      <c r="D62" s="219"/>
      <c r="E62" s="100"/>
    </row>
    <row r="63" spans="1:5" x14ac:dyDescent="0.25">
      <c r="A63" s="38" t="s">
        <v>926</v>
      </c>
      <c r="B63" s="39">
        <f>+B64</f>
        <v>5</v>
      </c>
      <c r="C63" s="40">
        <f>+C64</f>
        <v>5</v>
      </c>
      <c r="D63" s="83"/>
      <c r="E63" s="99"/>
    </row>
    <row r="64" spans="1:5" ht="88.5" customHeight="1" x14ac:dyDescent="0.25">
      <c r="A64" s="66">
        <v>2019</v>
      </c>
      <c r="B64" s="67">
        <v>5</v>
      </c>
      <c r="C64" s="68">
        <v>5</v>
      </c>
      <c r="D64" s="82" t="s">
        <v>2878</v>
      </c>
      <c r="E64" s="101"/>
    </row>
    <row r="65" spans="1:5" x14ac:dyDescent="0.25">
      <c r="A65" s="38" t="s">
        <v>283</v>
      </c>
      <c r="B65" s="39">
        <f>SUM(B66:B67)</f>
        <v>10</v>
      </c>
      <c r="C65" s="40">
        <f>SUM(C66:C67)</f>
        <v>11</v>
      </c>
      <c r="D65" s="81"/>
    </row>
    <row r="66" spans="1:5" ht="23" x14ac:dyDescent="0.25">
      <c r="A66" s="41">
        <v>2018</v>
      </c>
      <c r="B66" s="42">
        <v>7</v>
      </c>
      <c r="C66" s="43">
        <v>8</v>
      </c>
      <c r="D66" s="84" t="s">
        <v>2861</v>
      </c>
      <c r="E66" s="102"/>
    </row>
    <row r="67" spans="1:5" x14ac:dyDescent="0.25">
      <c r="A67" s="41">
        <v>2019</v>
      </c>
      <c r="B67" s="42">
        <v>3</v>
      </c>
      <c r="C67" s="43">
        <v>3</v>
      </c>
      <c r="D67" s="81"/>
    </row>
    <row r="68" spans="1:5" x14ac:dyDescent="0.25">
      <c r="A68" s="77" t="s">
        <v>2810</v>
      </c>
      <c r="B68" s="78">
        <f>+B50+B53+B57</f>
        <v>67</v>
      </c>
      <c r="C68" s="79">
        <f>+C50+C53+C57</f>
        <v>101</v>
      </c>
      <c r="D68" s="81"/>
    </row>
    <row r="69" spans="1:5" ht="18" x14ac:dyDescent="0.4">
      <c r="A69" s="80" t="s">
        <v>424</v>
      </c>
      <c r="B69" s="81"/>
      <c r="C69" s="81"/>
      <c r="D69" s="81"/>
    </row>
    <row r="70" spans="1:5" ht="33.75" customHeight="1" x14ac:dyDescent="0.25">
      <c r="A70" s="209" t="s">
        <v>2862</v>
      </c>
      <c r="B70" s="209"/>
      <c r="C70" s="209"/>
      <c r="D70" s="209"/>
      <c r="E70" s="103"/>
    </row>
    <row r="71" spans="1:5" ht="20.25" customHeight="1" x14ac:dyDescent="0.25">
      <c r="A71" s="209" t="s">
        <v>2863</v>
      </c>
      <c r="B71" s="209"/>
      <c r="C71" s="209"/>
      <c r="D71" s="209"/>
      <c r="E71" s="103"/>
    </row>
    <row r="72" spans="1:5" ht="18" customHeight="1" x14ac:dyDescent="0.25">
      <c r="A72" s="209" t="s">
        <v>2864</v>
      </c>
      <c r="B72" s="209"/>
      <c r="C72" s="209"/>
      <c r="D72" s="209"/>
      <c r="E72" s="103"/>
    </row>
    <row r="73" spans="1:5" ht="16.5" customHeight="1" x14ac:dyDescent="0.25">
      <c r="A73" s="209" t="s">
        <v>2866</v>
      </c>
      <c r="B73" s="209"/>
      <c r="C73" s="209"/>
      <c r="D73" s="209"/>
      <c r="E73" s="103"/>
    </row>
    <row r="74" spans="1:5" ht="20.25" customHeight="1" x14ac:dyDescent="0.25">
      <c r="A74" s="209" t="s">
        <v>2865</v>
      </c>
      <c r="B74" s="209"/>
      <c r="C74" s="209"/>
      <c r="D74" s="209"/>
      <c r="E74" s="103"/>
    </row>
    <row r="75" spans="1:5" ht="20.25" customHeight="1" x14ac:dyDescent="0.25">
      <c r="A75" s="209" t="s">
        <v>2867</v>
      </c>
      <c r="B75" s="209"/>
      <c r="C75" s="209"/>
      <c r="D75" s="209"/>
      <c r="E75" s="103"/>
    </row>
    <row r="76" spans="1:5" ht="16.5" customHeight="1" x14ac:dyDescent="0.25">
      <c r="A76" s="209" t="s">
        <v>2868</v>
      </c>
      <c r="B76" s="209"/>
      <c r="C76" s="209"/>
      <c r="D76" s="209"/>
      <c r="E76" s="103"/>
    </row>
    <row r="77" spans="1:5" ht="18" customHeight="1" x14ac:dyDescent="0.25">
      <c r="A77" s="209" t="s">
        <v>2869</v>
      </c>
      <c r="B77" s="209"/>
      <c r="C77" s="209"/>
      <c r="D77" s="209"/>
      <c r="E77" s="103"/>
    </row>
    <row r="78" spans="1:5" ht="17.25" customHeight="1" x14ac:dyDescent="0.25">
      <c r="A78" s="209" t="s">
        <v>2870</v>
      </c>
      <c r="B78" s="209"/>
      <c r="C78" s="209"/>
      <c r="D78" s="209"/>
      <c r="E78" s="103"/>
    </row>
    <row r="79" spans="1:5" ht="15" customHeight="1" x14ac:dyDescent="0.25">
      <c r="A79" s="209" t="s">
        <v>2871</v>
      </c>
      <c r="B79" s="209"/>
      <c r="C79" s="209"/>
      <c r="D79" s="209"/>
      <c r="E79" s="103"/>
    </row>
    <row r="80" spans="1:5" ht="14.25" customHeight="1" x14ac:dyDescent="0.25">
      <c r="A80" s="209" t="s">
        <v>2872</v>
      </c>
      <c r="B80" s="209"/>
      <c r="C80" s="209"/>
      <c r="D80" s="209"/>
      <c r="E80" s="103"/>
    </row>
    <row r="81" spans="1:5" ht="26.25" customHeight="1" x14ac:dyDescent="0.25">
      <c r="A81" s="209" t="s">
        <v>2873</v>
      </c>
      <c r="B81" s="209"/>
      <c r="C81" s="209"/>
      <c r="D81" s="209"/>
      <c r="E81" s="103"/>
    </row>
    <row r="82" spans="1:5" ht="13.5" customHeight="1" x14ac:dyDescent="0.25">
      <c r="A82" s="209" t="s">
        <v>2874</v>
      </c>
      <c r="B82" s="209"/>
      <c r="C82" s="209"/>
      <c r="D82" s="209"/>
      <c r="E82" s="103"/>
    </row>
    <row r="83" spans="1:5" ht="13.5" customHeight="1" x14ac:dyDescent="0.25">
      <c r="A83" s="209" t="s">
        <v>2875</v>
      </c>
      <c r="B83" s="209"/>
      <c r="C83" s="209"/>
      <c r="D83" s="209"/>
      <c r="E83" s="103"/>
    </row>
    <row r="84" spans="1:5" ht="35.25" customHeight="1" x14ac:dyDescent="0.25">
      <c r="A84" s="209" t="s">
        <v>2876</v>
      </c>
      <c r="B84" s="209"/>
      <c r="C84" s="209"/>
      <c r="D84" s="209"/>
      <c r="E84" s="103"/>
    </row>
    <row r="85" spans="1:5" ht="39.75" customHeight="1" x14ac:dyDescent="0.25">
      <c r="A85" s="209" t="s">
        <v>2877</v>
      </c>
      <c r="B85" s="209"/>
      <c r="C85" s="209"/>
      <c r="D85" s="209"/>
      <c r="E85" s="103"/>
    </row>
    <row r="86" spans="1:5" ht="15" customHeight="1" x14ac:dyDescent="0.25">
      <c r="A86" s="209" t="s">
        <v>2879</v>
      </c>
      <c r="B86" s="209"/>
      <c r="C86" s="209"/>
      <c r="D86" s="209"/>
      <c r="E86" s="103"/>
    </row>
    <row r="87" spans="1:5" ht="24.75" customHeight="1" x14ac:dyDescent="0.25">
      <c r="A87" s="209" t="s">
        <v>2880</v>
      </c>
      <c r="B87" s="209"/>
      <c r="C87" s="209"/>
      <c r="D87" s="209"/>
      <c r="E87" s="103"/>
    </row>
    <row r="88" spans="1:5" ht="44.25" customHeight="1" x14ac:dyDescent="0.25">
      <c r="A88" s="209" t="s">
        <v>2881</v>
      </c>
      <c r="B88" s="209"/>
      <c r="C88" s="209"/>
      <c r="D88" s="209"/>
      <c r="E88" s="103"/>
    </row>
  </sheetData>
  <mergeCells count="43">
    <mergeCell ref="A83:D83"/>
    <mergeCell ref="A84:D84"/>
    <mergeCell ref="A85:D85"/>
    <mergeCell ref="A86:D86"/>
    <mergeCell ref="A78:D78"/>
    <mergeCell ref="A79:D79"/>
    <mergeCell ref="A80:D80"/>
    <mergeCell ref="A81:D81"/>
    <mergeCell ref="A82:D82"/>
    <mergeCell ref="A12:D12"/>
    <mergeCell ref="A17:D17"/>
    <mergeCell ref="A37:D37"/>
    <mergeCell ref="A7:B7"/>
    <mergeCell ref="A8:B8"/>
    <mergeCell ref="A9:B9"/>
    <mergeCell ref="A10:B10"/>
    <mergeCell ref="N8:N9"/>
    <mergeCell ref="G1:G2"/>
    <mergeCell ref="F1:F2"/>
    <mergeCell ref="H1:H2"/>
    <mergeCell ref="M1:M2"/>
    <mergeCell ref="N1:N2"/>
    <mergeCell ref="F3:F6"/>
    <mergeCell ref="G3:G6"/>
    <mergeCell ref="F8:F9"/>
    <mergeCell ref="G8:G9"/>
    <mergeCell ref="J1:L1"/>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Base General</vt:lpstr>
      <vt:lpstr>ESTADO ACCIONES AGOSTO</vt:lpstr>
      <vt:lpstr>DINAMICA</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Yancy Urbano</cp:lastModifiedBy>
  <cp:lastPrinted>2020-02-05T19:17:50Z</cp:lastPrinted>
  <dcterms:created xsi:type="dcterms:W3CDTF">2019-07-10T13:55:13Z</dcterms:created>
  <dcterms:modified xsi:type="dcterms:W3CDTF">2022-09-09T21:32:34Z</dcterms:modified>
</cp:coreProperties>
</file>